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F580F9BA-35EA-4590-AC33-A5A8777FD1D9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91029"/>
</workbook>
</file>

<file path=xl/calcChain.xml><?xml version="1.0" encoding="utf-8"?>
<calcChain xmlns="http://schemas.openxmlformats.org/spreadsheetml/2006/main">
  <c r="G25" i="2" l="1"/>
  <c r="H52" i="3"/>
  <c r="H53" i="3"/>
  <c r="H51" i="3"/>
  <c r="H49" i="3" l="1"/>
  <c r="H27" i="3"/>
  <c r="H26" i="3"/>
  <c r="H28" i="3"/>
  <c r="H48" i="3"/>
  <c r="H17" i="3"/>
  <c r="H50" i="3" l="1"/>
  <c r="H44" i="3"/>
  <c r="H47" i="3"/>
  <c r="I25" i="2"/>
  <c r="G28" i="2" s="1"/>
  <c r="H25" i="2"/>
  <c r="B28" i="2" s="1"/>
  <c r="G54" i="3"/>
  <c r="F54" i="3"/>
  <c r="D54" i="3"/>
  <c r="C54" i="3"/>
  <c r="E47" i="3"/>
  <c r="E54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4" i="3" l="1"/>
  <c r="H42" i="3"/>
  <c r="H29" i="3"/>
  <c r="H16" i="3"/>
  <c r="H34" i="3"/>
  <c r="H21" i="3"/>
  <c r="D55" i="3"/>
  <c r="H24" i="3"/>
  <c r="H39" i="3"/>
  <c r="H13" i="3"/>
  <c r="F55" i="3"/>
  <c r="E60" i="3" s="1"/>
  <c r="G55" i="3"/>
  <c r="G60" i="3" s="1"/>
  <c r="H46" i="3"/>
  <c r="E55" i="3"/>
  <c r="A60" i="3" s="1"/>
  <c r="C55" i="3"/>
  <c r="K28" i="2"/>
  <c r="H55" i="3" l="1"/>
  <c r="C60" i="3" s="1"/>
  <c r="I60" i="3" s="1"/>
</calcChain>
</file>

<file path=xl/sharedStrings.xml><?xml version="1.0" encoding="utf-8"?>
<sst xmlns="http://schemas.openxmlformats.org/spreadsheetml/2006/main" count="112" uniqueCount="104">
  <si>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</si>
  <si>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</si>
  <si>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</si>
  <si>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</si>
  <si>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</si>
  <si>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</si>
  <si>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</si>
  <si>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</si>
  <si>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</si>
  <si>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</si>
  <si>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</si>
  <si>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</si>
  <si>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</si>
  <si>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</si>
  <si>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</si>
  <si>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</si>
  <si>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</si>
  <si>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</si>
  <si>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</si>
  <si>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</si>
  <si>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</si>
  <si>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</si>
  <si>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</si>
  <si>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</si>
  <si>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</si>
  <si>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</si>
  <si>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</si>
  <si>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</si>
  <si>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</si>
  <si>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</si>
  <si>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</si>
  <si>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</si>
  <si>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</si>
  <si>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</si>
  <si>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</si>
  <si>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</si>
  <si>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</si>
  <si>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</si>
  <si>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</si>
  <si>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</si>
  <si>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</si>
  <si>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</si>
  <si>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</si>
  <si>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</si>
  <si>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</si>
  <si>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</si>
  <si>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</si>
  <si>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</si>
  <si>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</si>
  <si>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</si>
  <si>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</si>
  <si>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</si>
  <si>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</si>
  <si>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</si>
  <si>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</si>
  <si>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</si>
  <si>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</si>
  <si>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</si>
  <si>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</si>
  <si>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</si>
  <si>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</si>
  <si>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</si>
  <si>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</si>
  <si>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</si>
  <si>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</si>
  <si>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</si>
  <si>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</si>
  <si>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</si>
  <si>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</si>
  <si>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</si>
  <si>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</si>
  <si>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</si>
  <si>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</si>
  <si>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</si>
  <si>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</si>
  <si>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会议日期：</t>
    <phoneticPr fontId="12" type="noConversion"/>
  </si>
  <si>
    <t>总监</t>
    <phoneticPr fontId="12" type="noConversion"/>
  </si>
  <si>
    <t>住宿费</t>
    <phoneticPr fontId="12" type="noConversion"/>
  </si>
  <si>
    <t>医药组</t>
    <phoneticPr fontId="12" type="noConversion"/>
  </si>
  <si>
    <t>TB背包-5个颜色</t>
    <phoneticPr fontId="12" type="noConversion"/>
  </si>
  <si>
    <t>TB帽子-5个颜色</t>
    <phoneticPr fontId="12" type="noConversion"/>
  </si>
  <si>
    <t>华美达住宿一晚</t>
    <phoneticPr fontId="12" type="noConversion"/>
  </si>
  <si>
    <t>VIP4.22日星巴克</t>
    <phoneticPr fontId="12" type="noConversion"/>
  </si>
  <si>
    <t>茶点</t>
    <phoneticPr fontId="12" type="noConversion"/>
  </si>
  <si>
    <t>长沙点心</t>
    <phoneticPr fontId="12" type="noConversion"/>
  </si>
  <si>
    <t>茶颜悦色 样品茶</t>
    <phoneticPr fontId="12" type="noConversion"/>
  </si>
  <si>
    <t>开会打车费</t>
    <phoneticPr fontId="12" type="noConversion"/>
  </si>
  <si>
    <t>开会餐费</t>
    <phoneticPr fontId="12" type="noConversion"/>
  </si>
  <si>
    <t>饮品</t>
    <phoneticPr fontId="12" type="noConversion"/>
  </si>
  <si>
    <t>客户餐费</t>
    <phoneticPr fontId="12" type="noConversion"/>
  </si>
  <si>
    <t>团号：HMJB-230418-WFY460</t>
    <phoneticPr fontId="12" type="noConversion"/>
  </si>
  <si>
    <t>新疆</t>
    <phoneticPr fontId="12" type="noConversion"/>
  </si>
  <si>
    <t>6.6-6.16</t>
    <phoneticPr fontId="12" type="noConversion"/>
  </si>
  <si>
    <t>6月</t>
    <phoneticPr fontId="12" type="noConversion"/>
  </si>
  <si>
    <t>王凤雨餐费</t>
    <phoneticPr fontId="12" type="noConversion"/>
  </si>
  <si>
    <t>北京酒店住宿</t>
    <phoneticPr fontId="12" type="noConversion"/>
  </si>
  <si>
    <t>新疆酒店住宿</t>
    <phoneticPr fontId="12" type="noConversion"/>
  </si>
  <si>
    <t>当地打车费</t>
    <phoneticPr fontId="12" type="noConversion"/>
  </si>
  <si>
    <t>酒店-机场</t>
    <phoneticPr fontId="12" type="noConversion"/>
  </si>
  <si>
    <t>机场-家</t>
    <phoneticPr fontId="12" type="noConversion"/>
  </si>
  <si>
    <t>客户特产（爱科沃芬酷狗）</t>
    <phoneticPr fontId="12" type="noConversion"/>
  </si>
  <si>
    <t>新疆当地用餐</t>
    <phoneticPr fontId="12" type="noConversion"/>
  </si>
  <si>
    <t>北京机场出发买水</t>
    <phoneticPr fontId="12" type="noConversion"/>
  </si>
  <si>
    <t>喜茶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</si>
</sst>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80" fontId="0" fillId="10" borderId="8" xfId="0" applyNumberFormat="1" applyFill="1" applyBorder="1" applyAlignment="1">
      <alignment horizontal="right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36" workbookViewId="0">
      <selection activeCell="I50" sqref="F50:I5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5" t="s">
        <v>0</v>
      </c>
      <c r="D2" s="55"/>
      <c r="E2" s="55"/>
      <c r="F2" s="55"/>
      <c r="G2" s="55"/>
      <c r="H2" s="55"/>
      <c r="I2" s="34"/>
      <c r="J2" s="34"/>
      <c r="K2" s="34"/>
      <c r="L2" s="34"/>
    </row>
    <row r="4" spans="1:12" ht="21" customHeight="1" x14ac:dyDescent="0.3">
      <c r="H4" s="83" t="s">
        <v>90</v>
      </c>
      <c r="I4" s="83"/>
      <c r="J4" s="83" t="s">
        <v>75</v>
      </c>
    </row>
    <row r="5" spans="1:12" ht="21" customHeight="1" x14ac:dyDescent="0.3">
      <c r="H5" s="84"/>
      <c r="I5" s="84"/>
      <c r="J5" s="84"/>
    </row>
    <row r="6" spans="1:12" ht="21" customHeight="1" x14ac:dyDescent="0.3">
      <c r="A6" s="67" t="s">
        <v>1</v>
      </c>
      <c r="B6" s="72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72" t="s">
        <v>5</v>
      </c>
    </row>
    <row r="7" spans="1:12" ht="21" customHeight="1" x14ac:dyDescent="0.3">
      <c r="A7" s="67"/>
      <c r="B7" s="72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72"/>
    </row>
    <row r="8" spans="1:12" ht="21" customHeight="1" x14ac:dyDescent="0.3">
      <c r="A8" s="68">
        <v>1</v>
      </c>
      <c r="B8" s="61" t="s">
        <v>13</v>
      </c>
      <c r="C8" s="73">
        <v>0</v>
      </c>
      <c r="D8" s="68">
        <v>1</v>
      </c>
      <c r="E8" s="73">
        <f>C8*D8</f>
        <v>0</v>
      </c>
      <c r="F8" s="28">
        <v>0</v>
      </c>
      <c r="G8" s="28">
        <v>0</v>
      </c>
      <c r="H8" s="28">
        <f t="shared" ref="H8:H45" si="0">F8+G8</f>
        <v>0</v>
      </c>
      <c r="I8" s="35"/>
      <c r="J8" s="77" t="s">
        <v>14</v>
      </c>
    </row>
    <row r="9" spans="1:12" ht="21" customHeight="1" x14ac:dyDescent="0.3">
      <c r="A9" s="68"/>
      <c r="B9" s="61"/>
      <c r="C9" s="73"/>
      <c r="D9" s="68"/>
      <c r="E9" s="73"/>
      <c r="F9" s="28">
        <v>0</v>
      </c>
      <c r="G9" s="28">
        <v>0</v>
      </c>
      <c r="H9" s="28">
        <f t="shared" si="0"/>
        <v>0</v>
      </c>
      <c r="I9" s="35"/>
      <c r="J9" s="78"/>
    </row>
    <row r="10" spans="1:12" ht="21" customHeight="1" x14ac:dyDescent="0.3">
      <c r="A10" s="68"/>
      <c r="B10" s="61"/>
      <c r="C10" s="73"/>
      <c r="D10" s="68"/>
      <c r="E10" s="73"/>
      <c r="F10" s="28">
        <v>0</v>
      </c>
      <c r="G10" s="28">
        <v>0</v>
      </c>
      <c r="H10" s="28">
        <f t="shared" si="0"/>
        <v>0</v>
      </c>
      <c r="I10" s="35"/>
      <c r="J10" s="78"/>
    </row>
    <row r="11" spans="1:12" ht="21" customHeight="1" x14ac:dyDescent="0.3">
      <c r="A11" s="68"/>
      <c r="B11" s="61"/>
      <c r="C11" s="73"/>
      <c r="D11" s="68"/>
      <c r="E11" s="73"/>
      <c r="F11" s="28">
        <v>0</v>
      </c>
      <c r="G11" s="28">
        <v>0</v>
      </c>
      <c r="H11" s="28">
        <f t="shared" si="0"/>
        <v>0</v>
      </c>
      <c r="I11" s="35"/>
      <c r="J11" s="78"/>
    </row>
    <row r="12" spans="1:12" ht="21" customHeight="1" x14ac:dyDescent="0.3">
      <c r="A12" s="68"/>
      <c r="B12" s="61"/>
      <c r="C12" s="73"/>
      <c r="D12" s="68"/>
      <c r="E12" s="73"/>
      <c r="F12" s="28">
        <v>0</v>
      </c>
      <c r="G12" s="28">
        <v>0</v>
      </c>
      <c r="H12" s="28">
        <f t="shared" si="0"/>
        <v>0</v>
      </c>
      <c r="I12" s="35"/>
      <c r="J12" s="78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79"/>
    </row>
    <row r="14" spans="1:12" ht="21" customHeight="1" x14ac:dyDescent="0.3">
      <c r="A14" s="69">
        <v>2</v>
      </c>
      <c r="B14" s="62" t="s">
        <v>16</v>
      </c>
      <c r="C14" s="74">
        <v>0</v>
      </c>
      <c r="D14" s="69">
        <v>1</v>
      </c>
      <c r="E14" s="74">
        <f t="shared" ref="E14:E47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77" t="s">
        <v>17</v>
      </c>
    </row>
    <row r="15" spans="1:12" ht="21" customHeight="1" x14ac:dyDescent="0.3">
      <c r="A15" s="70"/>
      <c r="B15" s="63"/>
      <c r="C15" s="75"/>
      <c r="D15" s="70"/>
      <c r="E15" s="75"/>
      <c r="F15" s="28">
        <v>0</v>
      </c>
      <c r="G15" s="28">
        <v>0</v>
      </c>
      <c r="H15" s="28">
        <f t="shared" ref="H15" si="3">F15+G15</f>
        <v>0</v>
      </c>
      <c r="I15" s="35"/>
      <c r="J15" s="78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79"/>
    </row>
    <row r="17" spans="1:10" ht="21" customHeight="1" x14ac:dyDescent="0.3">
      <c r="A17" s="68">
        <v>3</v>
      </c>
      <c r="B17" s="61" t="s">
        <v>19</v>
      </c>
      <c r="C17" s="73">
        <v>0</v>
      </c>
      <c r="D17" s="68"/>
      <c r="E17" s="73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85" t="s">
        <v>20</v>
      </c>
    </row>
    <row r="18" spans="1:10" ht="21" customHeight="1" x14ac:dyDescent="0.3">
      <c r="A18" s="68"/>
      <c r="B18" s="61"/>
      <c r="C18" s="73"/>
      <c r="D18" s="68"/>
      <c r="E18" s="73"/>
      <c r="F18" s="28">
        <v>0</v>
      </c>
      <c r="G18" s="28">
        <v>0</v>
      </c>
      <c r="H18" s="28">
        <f t="shared" si="0"/>
        <v>0</v>
      </c>
      <c r="I18" s="35"/>
      <c r="J18" s="86"/>
    </row>
    <row r="19" spans="1:10" ht="21" customHeight="1" x14ac:dyDescent="0.3">
      <c r="A19" s="68"/>
      <c r="B19" s="61"/>
      <c r="C19" s="73"/>
      <c r="D19" s="68"/>
      <c r="E19" s="73"/>
      <c r="F19" s="28">
        <v>0</v>
      </c>
      <c r="G19" s="28">
        <v>0</v>
      </c>
      <c r="H19" s="28">
        <f t="shared" si="0"/>
        <v>0</v>
      </c>
      <c r="I19" s="35"/>
      <c r="J19" s="86"/>
    </row>
    <row r="20" spans="1:10" ht="21" customHeight="1" x14ac:dyDescent="0.3">
      <c r="A20" s="68"/>
      <c r="B20" s="61"/>
      <c r="C20" s="73"/>
      <c r="D20" s="68"/>
      <c r="E20" s="73"/>
      <c r="F20" s="28">
        <v>0</v>
      </c>
      <c r="G20" s="28">
        <v>0</v>
      </c>
      <c r="H20" s="28">
        <f t="shared" si="0"/>
        <v>0</v>
      </c>
      <c r="I20" s="35"/>
      <c r="J20" s="86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87"/>
    </row>
    <row r="22" spans="1:10" ht="21" customHeight="1" x14ac:dyDescent="0.3">
      <c r="A22" s="68">
        <v>4</v>
      </c>
      <c r="B22" s="61" t="s">
        <v>22</v>
      </c>
      <c r="C22" s="73">
        <v>0</v>
      </c>
      <c r="D22" s="68">
        <v>1</v>
      </c>
      <c r="E22" s="73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85" t="s">
        <v>23</v>
      </c>
    </row>
    <row r="23" spans="1:10" ht="21" customHeight="1" x14ac:dyDescent="0.3">
      <c r="A23" s="68"/>
      <c r="B23" s="61"/>
      <c r="C23" s="73"/>
      <c r="D23" s="68"/>
      <c r="E23" s="73"/>
      <c r="F23" s="28">
        <v>0</v>
      </c>
      <c r="G23" s="28">
        <v>0</v>
      </c>
      <c r="H23" s="28">
        <f t="shared" si="0"/>
        <v>0</v>
      </c>
      <c r="I23" s="41"/>
      <c r="J23" s="86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>SUM(D22)</f>
        <v>1</v>
      </c>
      <c r="E24" s="43">
        <f>SUM(E22)</f>
        <v>0</v>
      </c>
      <c r="F24" s="31">
        <f>SUM(F22:F23)</f>
        <v>0</v>
      </c>
      <c r="G24" s="31">
        <f>SUM(G22:G23)</f>
        <v>0</v>
      </c>
      <c r="H24" s="31">
        <f>SUM(H22:H23)</f>
        <v>0</v>
      </c>
      <c r="I24" s="36"/>
      <c r="J24" s="87"/>
    </row>
    <row r="25" spans="1:10" ht="21" customHeight="1" x14ac:dyDescent="0.3">
      <c r="A25" s="69">
        <v>5</v>
      </c>
      <c r="B25" s="62" t="s">
        <v>25</v>
      </c>
      <c r="C25" s="74">
        <v>0</v>
      </c>
      <c r="D25" s="69">
        <v>1</v>
      </c>
      <c r="E25" s="74">
        <f t="shared" si="2"/>
        <v>0</v>
      </c>
      <c r="F25" s="51">
        <v>336.6</v>
      </c>
      <c r="G25" s="28">
        <v>0</v>
      </c>
      <c r="H25" s="28">
        <f t="shared" si="0"/>
        <v>336.6</v>
      </c>
      <c r="I25" s="41" t="s">
        <v>85</v>
      </c>
      <c r="J25" s="77" t="s">
        <v>26</v>
      </c>
    </row>
    <row r="26" spans="1:10" ht="21" customHeight="1" x14ac:dyDescent="0.3">
      <c r="A26" s="71"/>
      <c r="B26" s="64"/>
      <c r="C26" s="76"/>
      <c r="D26" s="71"/>
      <c r="E26" s="76"/>
      <c r="F26" s="51">
        <v>77.44</v>
      </c>
      <c r="G26" s="28">
        <v>0</v>
      </c>
      <c r="H26" s="28">
        <f t="shared" si="0"/>
        <v>77.44</v>
      </c>
      <c r="I26" s="41" t="s">
        <v>84</v>
      </c>
      <c r="J26" s="78"/>
    </row>
    <row r="27" spans="1:10" ht="21" customHeight="1" x14ac:dyDescent="0.3">
      <c r="A27" s="71"/>
      <c r="B27" s="64"/>
      <c r="C27" s="76"/>
      <c r="D27" s="71"/>
      <c r="E27" s="76"/>
      <c r="F27" s="51">
        <v>86</v>
      </c>
      <c r="G27" s="28">
        <v>0</v>
      </c>
      <c r="H27" s="28">
        <f t="shared" si="0"/>
        <v>86</v>
      </c>
      <c r="I27" s="41" t="s">
        <v>83</v>
      </c>
      <c r="J27" s="78"/>
    </row>
    <row r="28" spans="1:10" ht="21" customHeight="1" x14ac:dyDescent="0.3">
      <c r="A28" s="70"/>
      <c r="B28" s="63"/>
      <c r="C28" s="75"/>
      <c r="D28" s="70"/>
      <c r="E28" s="75"/>
      <c r="F28" s="51">
        <v>120</v>
      </c>
      <c r="G28" s="28">
        <v>0</v>
      </c>
      <c r="H28" s="28">
        <f t="shared" si="0"/>
        <v>120</v>
      </c>
      <c r="I28" s="41" t="s">
        <v>82</v>
      </c>
      <c r="J28" s="78"/>
    </row>
    <row r="29" spans="1:10" s="23" customFormat="1" ht="21" customHeight="1" x14ac:dyDescent="0.3">
      <c r="A29" s="29"/>
      <c r="B29" s="30" t="s">
        <v>27</v>
      </c>
      <c r="C29" s="43">
        <f>SUM(C25)</f>
        <v>0</v>
      </c>
      <c r="D29" s="43">
        <f t="shared" ref="D29:E29" si="6">SUM(D25)</f>
        <v>1</v>
      </c>
      <c r="E29" s="43">
        <f t="shared" si="6"/>
        <v>0</v>
      </c>
      <c r="F29" s="31">
        <f>SUM(F25:F28)</f>
        <v>620.04</v>
      </c>
      <c r="G29" s="31">
        <f>SUM(G25:G28)</f>
        <v>0</v>
      </c>
      <c r="H29" s="31">
        <f t="shared" ref="H29" si="7">SUM(H25:H28)</f>
        <v>620.04</v>
      </c>
      <c r="I29" s="36"/>
      <c r="J29" s="79"/>
    </row>
    <row r="30" spans="1:10" ht="21" customHeight="1" x14ac:dyDescent="0.3">
      <c r="A30" s="68">
        <v>6</v>
      </c>
      <c r="B30" s="61" t="s">
        <v>28</v>
      </c>
      <c r="C30" s="73">
        <v>0</v>
      </c>
      <c r="D30" s="68">
        <v>1</v>
      </c>
      <c r="E30" s="73">
        <f t="shared" si="2"/>
        <v>0</v>
      </c>
      <c r="F30" s="28">
        <v>0</v>
      </c>
      <c r="G30" s="28">
        <v>0</v>
      </c>
      <c r="H30" s="28">
        <f t="shared" si="0"/>
        <v>0</v>
      </c>
      <c r="I30" s="35"/>
      <c r="J30" s="77" t="s">
        <v>29</v>
      </c>
    </row>
    <row r="31" spans="1:10" ht="21" customHeight="1" x14ac:dyDescent="0.3">
      <c r="A31" s="68"/>
      <c r="B31" s="61"/>
      <c r="C31" s="73"/>
      <c r="D31" s="68"/>
      <c r="E31" s="73"/>
      <c r="F31" s="28">
        <v>0</v>
      </c>
      <c r="G31" s="28">
        <v>0</v>
      </c>
      <c r="H31" s="28">
        <f t="shared" si="0"/>
        <v>0</v>
      </c>
      <c r="I31" s="35"/>
      <c r="J31" s="86"/>
    </row>
    <row r="32" spans="1:10" ht="21" customHeight="1" x14ac:dyDescent="0.3">
      <c r="A32" s="68"/>
      <c r="B32" s="61"/>
      <c r="C32" s="73"/>
      <c r="D32" s="68"/>
      <c r="E32" s="73"/>
      <c r="F32" s="28">
        <v>0</v>
      </c>
      <c r="G32" s="28">
        <v>0</v>
      </c>
      <c r="H32" s="28">
        <f t="shared" si="0"/>
        <v>0</v>
      </c>
      <c r="I32" s="35"/>
      <c r="J32" s="86"/>
    </row>
    <row r="33" spans="1:10" ht="21" customHeight="1" x14ac:dyDescent="0.3">
      <c r="A33" s="68"/>
      <c r="B33" s="61"/>
      <c r="C33" s="73"/>
      <c r="D33" s="68"/>
      <c r="E33" s="73"/>
      <c r="F33" s="28">
        <v>0</v>
      </c>
      <c r="G33" s="28">
        <v>0</v>
      </c>
      <c r="H33" s="28">
        <f t="shared" si="0"/>
        <v>0</v>
      </c>
      <c r="I33" s="35"/>
      <c r="J33" s="86"/>
    </row>
    <row r="34" spans="1:10" s="23" customFormat="1" ht="21" customHeight="1" x14ac:dyDescent="0.3">
      <c r="A34" s="29"/>
      <c r="B34" s="30" t="s">
        <v>30</v>
      </c>
      <c r="C34" s="43">
        <f>SUM(C30)</f>
        <v>0</v>
      </c>
      <c r="D34" s="43">
        <f t="shared" ref="D34:E34" si="8">SUM(D30)</f>
        <v>1</v>
      </c>
      <c r="E34" s="43">
        <f t="shared" si="8"/>
        <v>0</v>
      </c>
      <c r="F34" s="31">
        <f>SUM(F30:F33)</f>
        <v>0</v>
      </c>
      <c r="G34" s="31">
        <f t="shared" ref="G34:H34" si="9">SUM(G30:G33)</f>
        <v>0</v>
      </c>
      <c r="H34" s="31">
        <f t="shared" si="9"/>
        <v>0</v>
      </c>
      <c r="I34" s="36"/>
      <c r="J34" s="87"/>
    </row>
    <row r="35" spans="1:10" ht="21" customHeight="1" x14ac:dyDescent="0.3">
      <c r="A35" s="68">
        <v>7</v>
      </c>
      <c r="B35" s="61" t="s">
        <v>31</v>
      </c>
      <c r="C35" s="73">
        <v>0</v>
      </c>
      <c r="D35" s="68">
        <v>1</v>
      </c>
      <c r="E35" s="73">
        <f t="shared" si="2"/>
        <v>0</v>
      </c>
      <c r="F35" s="28">
        <v>0</v>
      </c>
      <c r="G35" s="28">
        <v>0</v>
      </c>
      <c r="H35" s="28">
        <f t="shared" si="0"/>
        <v>0</v>
      </c>
      <c r="I35" s="35"/>
      <c r="J35" s="80"/>
    </row>
    <row r="36" spans="1:10" ht="21" customHeight="1" x14ac:dyDescent="0.3">
      <c r="A36" s="68"/>
      <c r="B36" s="61"/>
      <c r="C36" s="73"/>
      <c r="D36" s="68"/>
      <c r="E36" s="73"/>
      <c r="F36" s="28">
        <v>0</v>
      </c>
      <c r="G36" s="28">
        <v>0</v>
      </c>
      <c r="H36" s="28">
        <f t="shared" si="0"/>
        <v>0</v>
      </c>
      <c r="I36" s="35"/>
      <c r="J36" s="81"/>
    </row>
    <row r="37" spans="1:10" ht="21" customHeight="1" x14ac:dyDescent="0.3">
      <c r="A37" s="68"/>
      <c r="B37" s="61"/>
      <c r="C37" s="73"/>
      <c r="D37" s="68"/>
      <c r="E37" s="73"/>
      <c r="F37" s="28">
        <v>0</v>
      </c>
      <c r="G37" s="28">
        <v>0</v>
      </c>
      <c r="H37" s="28">
        <f t="shared" si="0"/>
        <v>0</v>
      </c>
      <c r="I37" s="35"/>
      <c r="J37" s="81"/>
    </row>
    <row r="38" spans="1:10" ht="21" customHeight="1" x14ac:dyDescent="0.3">
      <c r="A38" s="68"/>
      <c r="B38" s="61"/>
      <c r="C38" s="73"/>
      <c r="D38" s="68"/>
      <c r="E38" s="73"/>
      <c r="F38" s="28">
        <v>0</v>
      </c>
      <c r="G38" s="28">
        <v>0</v>
      </c>
      <c r="H38" s="28">
        <f t="shared" si="0"/>
        <v>0</v>
      </c>
      <c r="I38" s="35"/>
      <c r="J38" s="81"/>
    </row>
    <row r="39" spans="1:10" s="23" customFormat="1" ht="21" customHeight="1" x14ac:dyDescent="0.3">
      <c r="A39" s="29"/>
      <c r="B39" s="30" t="s">
        <v>32</v>
      </c>
      <c r="C39" s="43">
        <f>SUM(C35)</f>
        <v>0</v>
      </c>
      <c r="D39" s="43">
        <f t="shared" ref="D39:E39" si="10">SUM(D35)</f>
        <v>1</v>
      </c>
      <c r="E39" s="43">
        <f t="shared" si="10"/>
        <v>0</v>
      </c>
      <c r="F39" s="31">
        <f>SUM(F35:F38)</f>
        <v>0</v>
      </c>
      <c r="G39" s="31">
        <f t="shared" ref="G39:H39" si="11">SUM(G35:G38)</f>
        <v>0</v>
      </c>
      <c r="H39" s="31">
        <f t="shared" si="11"/>
        <v>0</v>
      </c>
      <c r="I39" s="36"/>
      <c r="J39" s="82"/>
    </row>
    <row r="40" spans="1:10" ht="21" customHeight="1" x14ac:dyDescent="0.3">
      <c r="A40" s="68">
        <v>8</v>
      </c>
      <c r="B40" s="61" t="s">
        <v>33</v>
      </c>
      <c r="C40" s="73">
        <v>0</v>
      </c>
      <c r="D40" s="68">
        <v>1</v>
      </c>
      <c r="E40" s="73">
        <f t="shared" si="2"/>
        <v>0</v>
      </c>
      <c r="F40" s="28">
        <v>0</v>
      </c>
      <c r="G40" s="28">
        <v>0</v>
      </c>
      <c r="H40" s="28">
        <f t="shared" si="0"/>
        <v>0</v>
      </c>
      <c r="I40" s="35"/>
      <c r="J40" s="85" t="s">
        <v>34</v>
      </c>
    </row>
    <row r="41" spans="1:10" ht="21" customHeight="1" x14ac:dyDescent="0.3">
      <c r="A41" s="68"/>
      <c r="B41" s="61"/>
      <c r="C41" s="73"/>
      <c r="D41" s="68"/>
      <c r="E41" s="73"/>
      <c r="F41" s="28">
        <v>0</v>
      </c>
      <c r="G41" s="28">
        <v>0</v>
      </c>
      <c r="H41" s="28">
        <f t="shared" si="0"/>
        <v>0</v>
      </c>
      <c r="I41" s="35"/>
      <c r="J41" s="86"/>
    </row>
    <row r="42" spans="1:10" s="23" customFormat="1" ht="21" customHeight="1" x14ac:dyDescent="0.3">
      <c r="A42" s="29"/>
      <c r="B42" s="30" t="s">
        <v>35</v>
      </c>
      <c r="C42" s="43">
        <f>SUM(C40)</f>
        <v>0</v>
      </c>
      <c r="D42" s="43">
        <f t="shared" ref="D42:E42" si="12">SUM(D40)</f>
        <v>1</v>
      </c>
      <c r="E42" s="43">
        <f t="shared" si="12"/>
        <v>0</v>
      </c>
      <c r="F42" s="31">
        <f>SUM(F40:F41)</f>
        <v>0</v>
      </c>
      <c r="G42" s="31">
        <f t="shared" ref="G42:H42" si="13">SUM(G40:G41)</f>
        <v>0</v>
      </c>
      <c r="H42" s="31">
        <f t="shared" si="13"/>
        <v>0</v>
      </c>
      <c r="I42" s="36"/>
      <c r="J42" s="87"/>
    </row>
    <row r="43" spans="1:10" ht="21" customHeight="1" x14ac:dyDescent="0.3">
      <c r="A43" s="68">
        <v>9</v>
      </c>
      <c r="B43" s="61" t="s">
        <v>36</v>
      </c>
      <c r="C43" s="73">
        <v>0</v>
      </c>
      <c r="D43" s="68">
        <v>1</v>
      </c>
      <c r="E43" s="73">
        <f t="shared" si="2"/>
        <v>0</v>
      </c>
      <c r="F43" s="28">
        <v>0</v>
      </c>
      <c r="G43" s="28">
        <v>0</v>
      </c>
      <c r="H43" s="28">
        <f t="shared" si="0"/>
        <v>0</v>
      </c>
      <c r="I43" s="35"/>
      <c r="J43" s="77" t="s">
        <v>37</v>
      </c>
    </row>
    <row r="44" spans="1:10" ht="21" customHeight="1" x14ac:dyDescent="0.3">
      <c r="A44" s="68"/>
      <c r="B44" s="61"/>
      <c r="C44" s="73"/>
      <c r="D44" s="68"/>
      <c r="E44" s="73"/>
      <c r="F44" s="28">
        <v>0</v>
      </c>
      <c r="G44" s="28">
        <v>0</v>
      </c>
      <c r="H44" s="28">
        <f>F44+G44</f>
        <v>0</v>
      </c>
      <c r="I44" s="35"/>
      <c r="J44" s="78"/>
    </row>
    <row r="45" spans="1:10" ht="21" customHeight="1" x14ac:dyDescent="0.3">
      <c r="A45" s="68"/>
      <c r="B45" s="61"/>
      <c r="C45" s="73"/>
      <c r="D45" s="68"/>
      <c r="E45" s="73"/>
      <c r="F45" s="28">
        <v>0</v>
      </c>
      <c r="G45" s="28">
        <v>0</v>
      </c>
      <c r="H45" s="28">
        <f t="shared" si="0"/>
        <v>0</v>
      </c>
      <c r="I45" s="35"/>
      <c r="J45" s="78"/>
    </row>
    <row r="46" spans="1:10" s="23" customFormat="1" ht="21" customHeight="1" x14ac:dyDescent="0.3">
      <c r="A46" s="29"/>
      <c r="B46" s="30" t="s">
        <v>38</v>
      </c>
      <c r="C46" s="43">
        <f>SUM(C43)</f>
        <v>0</v>
      </c>
      <c r="D46" s="43">
        <f t="shared" ref="D46:E46" si="14">SUM(D43)</f>
        <v>1</v>
      </c>
      <c r="E46" s="43">
        <f t="shared" si="14"/>
        <v>0</v>
      </c>
      <c r="F46" s="31">
        <f>SUM(F43:F45)</f>
        <v>0</v>
      </c>
      <c r="G46" s="31">
        <f t="shared" ref="G46:H46" si="15">SUM(G43:G45)</f>
        <v>0</v>
      </c>
      <c r="H46" s="31">
        <f t="shared" si="15"/>
        <v>0</v>
      </c>
      <c r="I46" s="36"/>
      <c r="J46" s="79"/>
    </row>
    <row r="47" spans="1:10" ht="22.5" customHeight="1" x14ac:dyDescent="0.3">
      <c r="A47" s="69">
        <v>10</v>
      </c>
      <c r="B47" s="61" t="s">
        <v>39</v>
      </c>
      <c r="C47" s="73">
        <v>0</v>
      </c>
      <c r="D47" s="68">
        <v>1</v>
      </c>
      <c r="E47" s="73">
        <f t="shared" si="2"/>
        <v>0</v>
      </c>
      <c r="F47" s="51">
        <v>900</v>
      </c>
      <c r="G47" s="28">
        <v>0</v>
      </c>
      <c r="H47" s="28">
        <f>F47+G47</f>
        <v>900</v>
      </c>
      <c r="I47" s="40" t="s">
        <v>79</v>
      </c>
      <c r="J47" s="80"/>
    </row>
    <row r="48" spans="1:10" ht="22.5" customHeight="1" x14ac:dyDescent="0.3">
      <c r="A48" s="71"/>
      <c r="B48" s="61"/>
      <c r="C48" s="73"/>
      <c r="D48" s="68"/>
      <c r="E48" s="73"/>
      <c r="F48" s="51">
        <v>2244</v>
      </c>
      <c r="G48" s="28">
        <v>0</v>
      </c>
      <c r="H48" s="28">
        <f>F48+G48</f>
        <v>2244</v>
      </c>
      <c r="I48" s="40" t="s">
        <v>80</v>
      </c>
      <c r="J48" s="81"/>
    </row>
    <row r="49" spans="1:10" ht="22.5" customHeight="1" x14ac:dyDescent="0.3">
      <c r="A49" s="71"/>
      <c r="B49" s="61"/>
      <c r="C49" s="73"/>
      <c r="D49" s="68"/>
      <c r="E49" s="73"/>
      <c r="F49" s="51">
        <v>1200.8499999999999</v>
      </c>
      <c r="G49" s="28">
        <v>0</v>
      </c>
      <c r="H49" s="28">
        <f>F49+G49</f>
        <v>1200.8499999999999</v>
      </c>
      <c r="I49" s="40" t="s">
        <v>86</v>
      </c>
      <c r="J49" s="81"/>
    </row>
    <row r="50" spans="1:10" ht="21" customHeight="1" x14ac:dyDescent="0.3">
      <c r="A50" s="71"/>
      <c r="B50" s="61"/>
      <c r="C50" s="73"/>
      <c r="D50" s="68"/>
      <c r="E50" s="73"/>
      <c r="F50" s="28">
        <v>471</v>
      </c>
      <c r="G50" s="28">
        <v>0</v>
      </c>
      <c r="H50" s="28">
        <f t="shared" ref="H50:H53" si="16">F50+G50</f>
        <v>471</v>
      </c>
      <c r="I50" s="40" t="s">
        <v>81</v>
      </c>
      <c r="J50" s="81"/>
    </row>
    <row r="51" spans="1:10" ht="21.4" customHeight="1" x14ac:dyDescent="0.3">
      <c r="A51" s="71"/>
      <c r="B51" s="61"/>
      <c r="C51" s="73"/>
      <c r="D51" s="68"/>
      <c r="E51" s="73"/>
      <c r="F51" s="51">
        <v>2113</v>
      </c>
      <c r="G51" s="28">
        <v>0</v>
      </c>
      <c r="H51" s="28">
        <f t="shared" si="16"/>
        <v>2113</v>
      </c>
      <c r="I51" s="41" t="s">
        <v>89</v>
      </c>
      <c r="J51" s="81"/>
    </row>
    <row r="52" spans="1:10" ht="21.4" customHeight="1" x14ac:dyDescent="0.3">
      <c r="A52" s="71"/>
      <c r="B52" s="61"/>
      <c r="C52" s="73"/>
      <c r="D52" s="68"/>
      <c r="E52" s="73"/>
      <c r="F52" s="51">
        <v>2179.23</v>
      </c>
      <c r="G52" s="28">
        <v>0</v>
      </c>
      <c r="H52" s="28">
        <f t="shared" si="16"/>
        <v>2179.23</v>
      </c>
      <c r="I52" s="41" t="s">
        <v>87</v>
      </c>
      <c r="J52" s="81"/>
    </row>
    <row r="53" spans="1:10" ht="21" customHeight="1" x14ac:dyDescent="0.3">
      <c r="A53" s="71"/>
      <c r="B53" s="61"/>
      <c r="C53" s="73"/>
      <c r="D53" s="68"/>
      <c r="E53" s="73"/>
      <c r="F53" s="51">
        <v>146</v>
      </c>
      <c r="G53" s="28">
        <v>0</v>
      </c>
      <c r="H53" s="28">
        <f t="shared" si="16"/>
        <v>146</v>
      </c>
      <c r="I53" s="41" t="s">
        <v>88</v>
      </c>
      <c r="J53" s="81"/>
    </row>
    <row r="54" spans="1:10" s="23" customFormat="1" ht="21" customHeight="1" x14ac:dyDescent="0.3">
      <c r="A54" s="29"/>
      <c r="B54" s="30" t="s">
        <v>40</v>
      </c>
      <c r="C54" s="43">
        <f>SUM(C47)</f>
        <v>0</v>
      </c>
      <c r="D54" s="43">
        <f>SUM(D47)</f>
        <v>1</v>
      </c>
      <c r="E54" s="43">
        <f>SUM(E47)</f>
        <v>0</v>
      </c>
      <c r="F54" s="31">
        <f>SUM(F47:F53)</f>
        <v>9254.08</v>
      </c>
      <c r="G54" s="31">
        <f>SUM(G47:G53)</f>
        <v>0</v>
      </c>
      <c r="H54" s="31">
        <f>SUM(H47:H53)</f>
        <v>9254.08</v>
      </c>
      <c r="I54" s="36"/>
      <c r="J54" s="82"/>
    </row>
    <row r="55" spans="1:10" ht="21" customHeight="1" x14ac:dyDescent="0.3">
      <c r="A55" s="29"/>
      <c r="B55" s="30" t="s">
        <v>41</v>
      </c>
      <c r="C55" s="43">
        <f t="shared" ref="C55:H55" si="17">SUM(C54,C46,C42,C39,C34,C29,C24,C21,C16,C13)</f>
        <v>0</v>
      </c>
      <c r="D55" s="43">
        <f t="shared" si="17"/>
        <v>9</v>
      </c>
      <c r="E55" s="43">
        <f t="shared" si="17"/>
        <v>0</v>
      </c>
      <c r="F55" s="31">
        <f t="shared" si="17"/>
        <v>9874.119999999999</v>
      </c>
      <c r="G55" s="31">
        <f t="shared" si="17"/>
        <v>0</v>
      </c>
      <c r="H55" s="31">
        <f t="shared" si="17"/>
        <v>9874.119999999999</v>
      </c>
      <c r="I55" s="36"/>
      <c r="J55" s="37"/>
    </row>
    <row r="59" spans="1:10" ht="21" customHeight="1" x14ac:dyDescent="0.3">
      <c r="A59" s="58" t="s">
        <v>42</v>
      </c>
      <c r="B59" s="59"/>
      <c r="C59" s="60" t="s">
        <v>43</v>
      </c>
      <c r="D59" s="60"/>
      <c r="E59" s="60" t="s">
        <v>44</v>
      </c>
      <c r="F59" s="60"/>
      <c r="G59" s="60" t="s">
        <v>45</v>
      </c>
      <c r="H59" s="60"/>
      <c r="I59" s="38" t="s">
        <v>46</v>
      </c>
    </row>
    <row r="60" spans="1:10" ht="21" customHeight="1" x14ac:dyDescent="0.3">
      <c r="A60" s="65">
        <f>E55</f>
        <v>0</v>
      </c>
      <c r="B60" s="66"/>
      <c r="C60" s="66">
        <f>H55</f>
        <v>9874.119999999999</v>
      </c>
      <c r="D60" s="66"/>
      <c r="E60" s="66">
        <f>F55</f>
        <v>9874.119999999999</v>
      </c>
      <c r="F60" s="66"/>
      <c r="G60" s="66">
        <f>G55</f>
        <v>0</v>
      </c>
      <c r="H60" s="66"/>
      <c r="I60" s="39">
        <f>A60-C60</f>
        <v>-9874.119999999999</v>
      </c>
    </row>
    <row r="62" spans="1:10" ht="21" customHeight="1" x14ac:dyDescent="0.3">
      <c r="A62" s="32" t="s">
        <v>47</v>
      </c>
      <c r="B62" s="23"/>
      <c r="C62" s="33" t="s">
        <v>48</v>
      </c>
      <c r="D62" s="32"/>
      <c r="E62" s="32" t="s">
        <v>49</v>
      </c>
      <c r="F62" s="32"/>
      <c r="G62" s="32" t="s">
        <v>50</v>
      </c>
      <c r="H62" s="32"/>
      <c r="I62" s="23"/>
    </row>
  </sheetData>
  <mergeCells count="76"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3"/>
    <mergeCell ref="E25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3"/>
    <mergeCell ref="D25:D28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0"/>
  <sheetViews>
    <sheetView tabSelected="1" topLeftCell="A8" workbookViewId="0">
      <selection activeCell="I25" sqref="I25:J2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5" t="s">
        <v>51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90" t="s">
        <v>53</v>
      </c>
      <c r="G5" s="90"/>
      <c r="H5" s="5" t="s">
        <v>54</v>
      </c>
      <c r="I5" s="4"/>
      <c r="J5" s="90" t="s">
        <v>76</v>
      </c>
      <c r="K5" s="91"/>
    </row>
    <row r="6" spans="2:11" ht="20.100000000000001" customHeight="1" x14ac:dyDescent="0.3">
      <c r="B6" s="6"/>
      <c r="C6" s="7"/>
      <c r="D6" s="8" t="s">
        <v>55</v>
      </c>
      <c r="E6" s="8"/>
      <c r="F6" s="92" t="s">
        <v>91</v>
      </c>
      <c r="G6" s="92"/>
      <c r="H6" s="8" t="s">
        <v>56</v>
      </c>
      <c r="I6" s="7"/>
      <c r="J6" s="92" t="s">
        <v>78</v>
      </c>
      <c r="K6" s="93"/>
    </row>
    <row r="7" spans="2:11" ht="20.100000000000001" customHeight="1" x14ac:dyDescent="0.3">
      <c r="B7" s="6"/>
      <c r="C7" s="7"/>
      <c r="D7" s="8" t="s">
        <v>57</v>
      </c>
      <c r="E7" s="8"/>
      <c r="F7" s="94" t="s">
        <v>92</v>
      </c>
      <c r="G7" s="92"/>
      <c r="H7" s="8" t="s">
        <v>58</v>
      </c>
      <c r="I7" s="7"/>
      <c r="J7" s="92" t="s">
        <v>93</v>
      </c>
      <c r="K7" s="9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95"/>
      <c r="K8" s="9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89"/>
      <c r="D10" s="13" t="s">
        <v>60</v>
      </c>
      <c r="E10" s="88" t="s">
        <v>61</v>
      </c>
      <c r="F10" s="89"/>
      <c r="G10" s="15" t="s">
        <v>62</v>
      </c>
      <c r="H10" s="14" t="s">
        <v>63</v>
      </c>
      <c r="I10" s="88" t="s">
        <v>64</v>
      </c>
      <c r="J10" s="89"/>
      <c r="K10" s="15" t="s">
        <v>65</v>
      </c>
    </row>
    <row r="11" spans="2:11" ht="20.100000000000001" customHeight="1" x14ac:dyDescent="0.3">
      <c r="B11" s="99">
        <v>1</v>
      </c>
      <c r="C11" s="100"/>
      <c r="D11" s="107" t="s">
        <v>66</v>
      </c>
      <c r="E11" s="99" t="s">
        <v>67</v>
      </c>
      <c r="F11" s="100"/>
      <c r="G11" s="16">
        <v>0</v>
      </c>
      <c r="H11" s="16"/>
      <c r="I11" s="105"/>
      <c r="J11" s="106"/>
      <c r="K11" s="19" t="s">
        <v>68</v>
      </c>
    </row>
    <row r="12" spans="2:11" ht="20.100000000000001" customHeight="1" x14ac:dyDescent="0.3">
      <c r="B12" s="48"/>
      <c r="C12" s="49"/>
      <c r="D12" s="108"/>
      <c r="E12" s="101" t="s">
        <v>69</v>
      </c>
      <c r="F12" s="102"/>
      <c r="G12" s="16">
        <v>178</v>
      </c>
      <c r="H12" s="16">
        <v>178</v>
      </c>
      <c r="I12" s="46"/>
      <c r="J12" s="47"/>
      <c r="K12" s="19" t="s">
        <v>98</v>
      </c>
    </row>
    <row r="13" spans="2:11" ht="20.100000000000001" customHeight="1" x14ac:dyDescent="0.3">
      <c r="B13" s="48"/>
      <c r="C13" s="49"/>
      <c r="D13" s="108"/>
      <c r="E13" s="103"/>
      <c r="F13" s="104"/>
      <c r="G13" s="16">
        <v>77</v>
      </c>
      <c r="H13" s="16">
        <v>77</v>
      </c>
      <c r="I13" s="46"/>
      <c r="J13" s="47"/>
      <c r="K13" s="19" t="s">
        <v>99</v>
      </c>
    </row>
    <row r="14" spans="2:11" ht="23" customHeight="1" x14ac:dyDescent="0.3">
      <c r="B14" s="99">
        <v>2</v>
      </c>
      <c r="C14" s="100"/>
      <c r="D14" s="108"/>
      <c r="E14" s="110"/>
      <c r="F14" s="111"/>
      <c r="G14" s="16">
        <v>235</v>
      </c>
      <c r="H14" s="16">
        <v>235</v>
      </c>
      <c r="I14" s="105"/>
      <c r="J14" s="106"/>
      <c r="K14" s="19" t="s">
        <v>97</v>
      </c>
    </row>
    <row r="15" spans="2:11" ht="23" customHeight="1" x14ac:dyDescent="0.3">
      <c r="B15" s="48"/>
      <c r="C15" s="49"/>
      <c r="D15" s="108"/>
      <c r="E15" s="101" t="s">
        <v>77</v>
      </c>
      <c r="F15" s="102"/>
      <c r="G15" s="50">
        <v>356</v>
      </c>
      <c r="H15" s="50">
        <v>356</v>
      </c>
      <c r="I15" s="46"/>
      <c r="J15" s="47"/>
      <c r="K15" s="19" t="s">
        <v>95</v>
      </c>
    </row>
    <row r="16" spans="2:11" ht="23" customHeight="1" x14ac:dyDescent="0.3">
      <c r="B16" s="48"/>
      <c r="C16" s="49"/>
      <c r="D16" s="108"/>
      <c r="E16" s="110"/>
      <c r="F16" s="111"/>
      <c r="G16" s="50">
        <v>314</v>
      </c>
      <c r="H16" s="50">
        <v>314</v>
      </c>
      <c r="I16" s="46"/>
      <c r="J16" s="47"/>
      <c r="K16" s="19" t="s">
        <v>96</v>
      </c>
    </row>
    <row r="17" spans="2:11" ht="20.100000000000001" customHeight="1" x14ac:dyDescent="0.3">
      <c r="B17" s="99">
        <v>3</v>
      </c>
      <c r="C17" s="100"/>
      <c r="D17" s="108"/>
      <c r="E17" s="101" t="s">
        <v>70</v>
      </c>
      <c r="F17" s="102"/>
      <c r="G17" s="50">
        <v>99</v>
      </c>
      <c r="H17" s="50">
        <v>99</v>
      </c>
      <c r="I17" s="52"/>
      <c r="J17" s="53"/>
      <c r="K17" s="19" t="s">
        <v>94</v>
      </c>
    </row>
    <row r="18" spans="2:11" ht="20.100000000000001" customHeight="1" x14ac:dyDescent="0.3">
      <c r="B18" s="48"/>
      <c r="C18" s="49"/>
      <c r="D18" s="45"/>
      <c r="E18" s="103"/>
      <c r="F18" s="104"/>
      <c r="G18" s="50">
        <v>176</v>
      </c>
      <c r="H18" s="50">
        <v>176</v>
      </c>
      <c r="I18" s="52"/>
      <c r="J18" s="53"/>
      <c r="K18" s="19" t="s">
        <v>94</v>
      </c>
    </row>
    <row r="19" spans="2:11" ht="20.100000000000001" customHeight="1" x14ac:dyDescent="0.3">
      <c r="B19" s="48"/>
      <c r="C19" s="49"/>
      <c r="D19" s="45"/>
      <c r="E19" s="103"/>
      <c r="F19" s="104"/>
      <c r="G19" s="50">
        <v>1235</v>
      </c>
      <c r="H19" s="50">
        <v>1235</v>
      </c>
      <c r="I19" s="52"/>
      <c r="J19" s="53"/>
      <c r="K19" s="19" t="s">
        <v>100</v>
      </c>
    </row>
    <row r="20" spans="2:11" ht="20.100000000000001" customHeight="1" x14ac:dyDescent="0.3">
      <c r="B20" s="48"/>
      <c r="C20" s="49"/>
      <c r="D20" s="45"/>
      <c r="E20" s="103"/>
      <c r="F20" s="104"/>
      <c r="G20" s="50">
        <v>72.5</v>
      </c>
      <c r="H20" s="50"/>
      <c r="I20" s="52"/>
      <c r="J20" s="50">
        <v>72.5</v>
      </c>
      <c r="K20" s="19" t="s">
        <v>102</v>
      </c>
    </row>
    <row r="21" spans="2:11" ht="20.100000000000001" customHeight="1" x14ac:dyDescent="0.3">
      <c r="B21" s="48"/>
      <c r="C21" s="49"/>
      <c r="D21" s="45"/>
      <c r="E21" s="103"/>
      <c r="F21" s="104"/>
      <c r="G21" s="50">
        <v>280</v>
      </c>
      <c r="H21" s="50"/>
      <c r="I21" s="52"/>
      <c r="J21" s="50">
        <v>280</v>
      </c>
      <c r="K21" s="19" t="s">
        <v>101</v>
      </c>
    </row>
    <row r="22" spans="2:11" ht="20.100000000000001" customHeight="1" x14ac:dyDescent="0.3">
      <c r="B22" s="48"/>
      <c r="C22" s="49"/>
      <c r="D22" s="45"/>
      <c r="E22" s="103"/>
      <c r="F22" s="104"/>
      <c r="G22" s="50">
        <v>84.8</v>
      </c>
      <c r="H22" s="50">
        <v>84.8</v>
      </c>
      <c r="I22" s="52"/>
      <c r="J22" s="53"/>
      <c r="K22" s="19" t="s">
        <v>101</v>
      </c>
    </row>
    <row r="23" spans="2:11" ht="20.100000000000001" customHeight="1" x14ac:dyDescent="0.3">
      <c r="B23" s="48"/>
      <c r="C23" s="49"/>
      <c r="D23" s="45"/>
      <c r="E23" s="103"/>
      <c r="F23" s="104"/>
      <c r="G23" s="50">
        <v>40</v>
      </c>
      <c r="H23" s="50"/>
      <c r="I23" s="97">
        <v>40</v>
      </c>
      <c r="J23" s="98"/>
      <c r="K23" s="19" t="s">
        <v>103</v>
      </c>
    </row>
    <row r="24" spans="2:11" ht="20.100000000000001" customHeight="1" x14ac:dyDescent="0.3">
      <c r="B24" s="99">
        <v>5</v>
      </c>
      <c r="C24" s="100"/>
      <c r="D24" s="54" t="s">
        <v>39</v>
      </c>
      <c r="E24" s="109"/>
      <c r="F24" s="109"/>
      <c r="G24" s="50"/>
      <c r="H24" s="50"/>
      <c r="I24" s="97"/>
      <c r="J24" s="98"/>
      <c r="K24" s="19"/>
    </row>
    <row r="25" spans="2:11" ht="20.100000000000001" customHeight="1" x14ac:dyDescent="0.3">
      <c r="B25" s="88" t="s">
        <v>41</v>
      </c>
      <c r="C25" s="114"/>
      <c r="D25" s="114"/>
      <c r="E25" s="114"/>
      <c r="F25" s="89"/>
      <c r="G25" s="17">
        <f>SUM(G11:G24)</f>
        <v>3147.3</v>
      </c>
      <c r="H25" s="17">
        <f>SUM(H11:H24)</f>
        <v>2754.8</v>
      </c>
      <c r="I25" s="115">
        <f>SUM(I11:J24)</f>
        <v>392.5</v>
      </c>
      <c r="J25" s="116"/>
      <c r="K25" s="20"/>
    </row>
    <row r="26" spans="2:11" ht="20.100000000000001" customHeight="1" x14ac:dyDescent="0.3">
      <c r="B26" s="7"/>
      <c r="C26" s="7"/>
      <c r="D26" s="7"/>
      <c r="E26" s="7"/>
      <c r="F26" s="7"/>
      <c r="G26" s="7"/>
      <c r="H26" s="7"/>
      <c r="I26" s="7"/>
      <c r="J26" s="21"/>
      <c r="K26" s="7"/>
    </row>
    <row r="27" spans="2:11" ht="20.100000000000001" customHeight="1" x14ac:dyDescent="0.3">
      <c r="B27" s="112" t="s">
        <v>63</v>
      </c>
      <c r="C27" s="112"/>
      <c r="D27" s="112"/>
      <c r="E27" s="112"/>
      <c r="F27" s="112"/>
      <c r="G27" s="112" t="s">
        <v>71</v>
      </c>
      <c r="H27" s="112"/>
      <c r="I27" s="112"/>
      <c r="J27" s="112"/>
      <c r="K27" s="15" t="s">
        <v>72</v>
      </c>
    </row>
    <row r="28" spans="2:11" ht="20.100000000000001" customHeight="1" x14ac:dyDescent="0.3">
      <c r="B28" s="113">
        <f>H25</f>
        <v>2754.8</v>
      </c>
      <c r="C28" s="113"/>
      <c r="D28" s="113"/>
      <c r="E28" s="113"/>
      <c r="F28" s="113"/>
      <c r="G28" s="113">
        <f>I25</f>
        <v>392.5</v>
      </c>
      <c r="H28" s="113"/>
      <c r="I28" s="113"/>
      <c r="J28" s="113"/>
      <c r="K28" s="22">
        <f>SUM(B28:J28)</f>
        <v>3147.3</v>
      </c>
    </row>
    <row r="29" spans="2:11" ht="20.100000000000001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.100000000000001" customHeight="1" x14ac:dyDescent="0.3">
      <c r="B30" s="7" t="s">
        <v>73</v>
      </c>
      <c r="C30" s="7"/>
      <c r="D30" s="7"/>
      <c r="E30" s="7"/>
      <c r="F30" s="7" t="s">
        <v>48</v>
      </c>
      <c r="G30" s="7" t="s">
        <v>74</v>
      </c>
      <c r="H30" s="7"/>
      <c r="I30" s="7"/>
      <c r="J30" s="7" t="s">
        <v>50</v>
      </c>
      <c r="K30" s="7"/>
    </row>
  </sheetData>
  <mergeCells count="31">
    <mergeCell ref="B27:F27"/>
    <mergeCell ref="G27:J27"/>
    <mergeCell ref="B28:F28"/>
    <mergeCell ref="G28:J28"/>
    <mergeCell ref="B25:F25"/>
    <mergeCell ref="I25:J25"/>
    <mergeCell ref="I24:J24"/>
    <mergeCell ref="B11:C11"/>
    <mergeCell ref="E11:F11"/>
    <mergeCell ref="E17:F23"/>
    <mergeCell ref="I23:J23"/>
    <mergeCell ref="I11:J11"/>
    <mergeCell ref="B14:C14"/>
    <mergeCell ref="B17:C17"/>
    <mergeCell ref="D11:D17"/>
    <mergeCell ref="B24:C24"/>
    <mergeCell ref="E24:F24"/>
    <mergeCell ref="E15:F16"/>
    <mergeCell ref="E12:F14"/>
    <mergeCell ref="I14:J14"/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2023-08-10T10:34:05Z</cp:lastPrinted>
  <dcterms:created xsi:type="dcterms:W3CDTF">2014-04-15T08:52:00Z</dcterms:created>
  <dcterms:modified xsi:type="dcterms:W3CDTF">2023-08-10T10:37:41Z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