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autoCompressPictures="0"/>
  <bookViews>
    <workbookView xWindow="2460" yWindow="60" windowWidth="20670" windowHeight="11700"/>
  </bookViews>
  <sheets>
    <sheet name="Sheet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9"/>
  <c r="F10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142"/>
  <c r="F141"/>
  <c r="F143"/>
  <c r="F50"/>
  <c r="F51"/>
  <c r="F52"/>
  <c r="F53"/>
  <c r="F54"/>
  <c r="F55"/>
  <c r="F56"/>
  <c r="F57"/>
  <c r="F58"/>
  <c r="F59"/>
  <c r="F60"/>
  <c r="F32"/>
  <c r="F33"/>
  <c r="F34"/>
  <c r="F35"/>
  <c r="F36"/>
  <c r="F37"/>
  <c r="F39"/>
  <c r="F41"/>
  <c r="F31"/>
  <c r="F38"/>
  <c r="F40"/>
  <c r="F42"/>
  <c r="F43"/>
  <c r="F44"/>
  <c r="F45"/>
  <c r="F46"/>
  <c r="F47"/>
  <c r="F48"/>
  <c r="F62"/>
  <c r="F63"/>
  <c r="F64"/>
  <c r="F65"/>
  <c r="F66"/>
  <c r="F67"/>
  <c r="F68"/>
  <c r="F69"/>
  <c r="F70"/>
  <c r="F71"/>
  <c r="F72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4"/>
  <c r="F125"/>
  <c r="F126"/>
  <c r="F127"/>
  <c r="F128"/>
  <c r="F129"/>
  <c r="F130"/>
  <c r="F131"/>
  <c r="F132"/>
  <c r="F133"/>
  <c r="F134"/>
  <c r="F135"/>
  <c r="F136"/>
  <c r="F137"/>
  <c r="F138"/>
  <c r="F139"/>
  <c r="F145"/>
  <c r="F146"/>
  <c r="F147"/>
  <c r="F148"/>
  <c r="F149"/>
  <c r="F150"/>
  <c r="F151"/>
</calcChain>
</file>

<file path=xl/sharedStrings.xml><?xml version="1.0" encoding="utf-8"?>
<sst xmlns="http://schemas.openxmlformats.org/spreadsheetml/2006/main" count="409" uniqueCount="262">
  <si>
    <t>序号</t>
    <phoneticPr fontId="1" type="noConversion"/>
  </si>
  <si>
    <t>项目</t>
    <phoneticPr fontId="1" type="noConversion"/>
  </si>
  <si>
    <t>数量</t>
    <phoneticPr fontId="1" type="noConversion"/>
  </si>
  <si>
    <t>单位</t>
    <phoneticPr fontId="1" type="noConversion"/>
  </si>
  <si>
    <t>备注</t>
    <phoneticPr fontId="1" type="noConversion"/>
  </si>
  <si>
    <t>物料清单</t>
    <phoneticPr fontId="1" type="noConversion"/>
  </si>
  <si>
    <t>个</t>
    <phoneticPr fontId="1" type="noConversion"/>
  </si>
  <si>
    <t>套</t>
    <phoneticPr fontId="1" type="noConversion"/>
  </si>
  <si>
    <t>个</t>
    <phoneticPr fontId="1" type="noConversion"/>
  </si>
  <si>
    <t>个</t>
    <phoneticPr fontId="1" type="noConversion"/>
  </si>
  <si>
    <t>展示立牌</t>
    <phoneticPr fontId="1" type="noConversion"/>
  </si>
  <si>
    <t>门头</t>
    <phoneticPr fontId="1" type="noConversion"/>
  </si>
  <si>
    <t>A板</t>
    <phoneticPr fontId="1" type="noConversion"/>
  </si>
  <si>
    <t>中圈LOGO地贴</t>
    <phoneticPr fontId="1" type="noConversion"/>
  </si>
  <si>
    <t>套</t>
    <phoneticPr fontId="1" type="noConversion"/>
  </si>
  <si>
    <t>背胶可移地贴</t>
    <phoneticPr fontId="1" type="noConversion"/>
  </si>
  <si>
    <t>DARE GREATLY地贴</t>
    <phoneticPr fontId="1" type="noConversion"/>
  </si>
  <si>
    <t>套</t>
    <phoneticPr fontId="1" type="noConversion"/>
  </si>
  <si>
    <t>横幅</t>
    <phoneticPr fontId="1" type="noConversion"/>
  </si>
  <si>
    <t>篮球场内外均悬挂横幅，总长度125000mm，宽1500mm</t>
    <phoneticPr fontId="1" type="noConversion"/>
  </si>
  <si>
    <t>篮板可移背贴</t>
    <phoneticPr fontId="1" type="noConversion"/>
  </si>
  <si>
    <t>套</t>
    <phoneticPr fontId="1" type="noConversion"/>
  </si>
  <si>
    <t>篮球场内所有篮板使用可移背贴</t>
    <phoneticPr fontId="1" type="noConversion"/>
  </si>
  <si>
    <t>篮球架包边</t>
    <phoneticPr fontId="1" type="noConversion"/>
  </si>
  <si>
    <t>篮球场内所有篮球架用白色PARTEN包边</t>
    <phoneticPr fontId="1" type="noConversion"/>
  </si>
  <si>
    <t>IBM桌</t>
    <phoneticPr fontId="1" type="noConversion"/>
  </si>
  <si>
    <t>椅子</t>
    <phoneticPr fontId="1" type="noConversion"/>
  </si>
  <si>
    <t>个</t>
    <phoneticPr fontId="1" type="noConversion"/>
  </si>
  <si>
    <t>记分牌</t>
    <phoneticPr fontId="1" type="noConversion"/>
  </si>
  <si>
    <t>个</t>
    <phoneticPr fontId="1" type="noConversion"/>
  </si>
  <si>
    <t>纸质记分牌</t>
    <phoneticPr fontId="1" type="noConversion"/>
  </si>
  <si>
    <t>定制矿泉水</t>
    <phoneticPr fontId="1" type="noConversion"/>
  </si>
  <si>
    <t>箱</t>
    <phoneticPr fontId="1" type="noConversion"/>
  </si>
  <si>
    <t>刀旗</t>
    <phoneticPr fontId="1" type="noConversion"/>
  </si>
  <si>
    <t>展示背景板</t>
    <phoneticPr fontId="1" type="noConversion"/>
  </si>
  <si>
    <t>W800*H2000mm型材绷布</t>
    <phoneticPr fontId="1" type="noConversion"/>
  </si>
  <si>
    <t>展示背景板</t>
    <phoneticPr fontId="1" type="noConversion"/>
  </si>
  <si>
    <t>舞台</t>
    <phoneticPr fontId="1" type="noConversion"/>
  </si>
  <si>
    <t>项</t>
    <phoneticPr fontId="1" type="noConversion"/>
  </si>
  <si>
    <t>投篮机</t>
    <phoneticPr fontId="1" type="noConversion"/>
  </si>
  <si>
    <t>个</t>
    <phoneticPr fontId="1" type="noConversion"/>
  </si>
  <si>
    <t>跳舞机</t>
    <phoneticPr fontId="1" type="noConversion"/>
  </si>
  <si>
    <t>个</t>
    <phoneticPr fontId="1" type="noConversion"/>
  </si>
  <si>
    <t>签到背景板</t>
    <phoneticPr fontId="1" type="noConversion"/>
  </si>
  <si>
    <t>签到桌椅</t>
    <phoneticPr fontId="1" type="noConversion"/>
  </si>
  <si>
    <t>签到桌椅</t>
    <phoneticPr fontId="1" type="noConversion"/>
  </si>
  <si>
    <t>茶歇桌</t>
    <phoneticPr fontId="1" type="noConversion"/>
  </si>
  <si>
    <t>个</t>
    <phoneticPr fontId="1" type="noConversion"/>
  </si>
  <si>
    <t>观众看台</t>
    <phoneticPr fontId="1" type="noConversion"/>
  </si>
  <si>
    <t>椅子</t>
    <phoneticPr fontId="1" type="noConversion"/>
  </si>
  <si>
    <t>个</t>
    <phoneticPr fontId="1" type="noConversion"/>
  </si>
  <si>
    <t>LED屏</t>
    <phoneticPr fontId="1" type="noConversion"/>
  </si>
  <si>
    <t>定制队服</t>
    <phoneticPr fontId="1" type="noConversion"/>
  </si>
  <si>
    <t>件</t>
    <phoneticPr fontId="1" type="noConversion"/>
  </si>
  <si>
    <t>印凯迪拉克LOGO篮球服</t>
    <phoneticPr fontId="1" type="noConversion"/>
  </si>
  <si>
    <t>定制篮球</t>
    <phoneticPr fontId="1" type="noConversion"/>
  </si>
  <si>
    <t>个</t>
    <phoneticPr fontId="1" type="noConversion"/>
  </si>
  <si>
    <t>冠军奖杯</t>
    <phoneticPr fontId="1" type="noConversion"/>
  </si>
  <si>
    <t>印凯迪拉克LOGO</t>
    <phoneticPr fontId="1" type="noConversion"/>
  </si>
  <si>
    <t>冠军戒指</t>
    <phoneticPr fontId="1" type="noConversion"/>
  </si>
  <si>
    <t>个</t>
    <phoneticPr fontId="1" type="noConversion"/>
  </si>
  <si>
    <t>定做凯迪拉克LOGO冠军戒指</t>
    <phoneticPr fontId="1" type="noConversion"/>
  </si>
  <si>
    <t>租赁，IBM桌</t>
    <phoneticPr fontId="1" type="noConversion"/>
  </si>
  <si>
    <t>租赁</t>
    <phoneticPr fontId="1" type="noConversion"/>
  </si>
  <si>
    <t>租赁</t>
    <phoneticPr fontId="1" type="noConversion"/>
  </si>
  <si>
    <t>L8000*W3000mm地台，W8000*H2500mm木结构裱写真背板</t>
    <phoneticPr fontId="1" type="noConversion"/>
  </si>
  <si>
    <t>W8000*H4500mm，P3屏</t>
    <phoneticPr fontId="1" type="noConversion"/>
  </si>
  <si>
    <t>W6000*H4000mm木结构裱写真</t>
    <phoneticPr fontId="1" type="noConversion"/>
  </si>
  <si>
    <t>小计</t>
    <phoneticPr fontId="1" type="noConversion"/>
  </si>
  <si>
    <t>比赛用篮球，印凯迪拉克LOGO</t>
    <phoneticPr fontId="1" type="noConversion"/>
  </si>
  <si>
    <t>参赛礼包：64支队</t>
    <phoneticPr fontId="1" type="noConversion"/>
  </si>
  <si>
    <t>32支淘汰队</t>
    <phoneticPr fontId="1" type="noConversion"/>
  </si>
  <si>
    <t>16支淘汰队</t>
    <phoneticPr fontId="1" type="noConversion"/>
  </si>
  <si>
    <t>8支淘汰队</t>
    <phoneticPr fontId="1" type="noConversion"/>
  </si>
  <si>
    <t>4支淘汰队</t>
    <phoneticPr fontId="1" type="noConversion"/>
  </si>
  <si>
    <t>三、四名奖品</t>
    <phoneticPr fontId="1" type="noConversion"/>
  </si>
  <si>
    <t>一等奖</t>
    <phoneticPr fontId="1" type="noConversion"/>
  </si>
  <si>
    <t>MVP奖</t>
    <phoneticPr fontId="1" type="noConversion"/>
  </si>
  <si>
    <t>互动奖品（含抖音视频奖品）</t>
    <phoneticPr fontId="1" type="noConversion"/>
  </si>
  <si>
    <t>平米</t>
    <phoneticPr fontId="1" type="noConversion"/>
  </si>
  <si>
    <t>W4000*H2500mm型材绷布</t>
    <phoneticPr fontId="1" type="noConversion"/>
  </si>
  <si>
    <t>W4000*H2500mm型材绷布</t>
    <phoneticPr fontId="1" type="noConversion"/>
  </si>
  <si>
    <t>电竞互动背景板</t>
    <phoneticPr fontId="1" type="noConversion"/>
  </si>
  <si>
    <t>电竞互动用比赛桌椅</t>
    <phoneticPr fontId="1" type="noConversion"/>
  </si>
  <si>
    <t>平米</t>
    <phoneticPr fontId="1" type="noConversion"/>
  </si>
  <si>
    <t>W3000*H1000mm钢木结构A型板</t>
  </si>
  <si>
    <t>个</t>
    <phoneticPr fontId="1" type="noConversion"/>
  </si>
  <si>
    <t>套</t>
    <phoneticPr fontId="1" type="noConversion"/>
  </si>
  <si>
    <t>钢木结构看台，租赁</t>
    <phoneticPr fontId="1" type="noConversion"/>
  </si>
  <si>
    <t>平米</t>
    <phoneticPr fontId="1" type="noConversion"/>
  </si>
  <si>
    <t>定制凯迪拉克标签矿泉水，570ml爱夸矿泉水，1箱24瓶</t>
    <phoneticPr fontId="1" type="noConversion"/>
  </si>
  <si>
    <t>W4000*H2500mm型材绷布，数量按2次计算</t>
    <phoneticPr fontId="1" type="noConversion"/>
  </si>
  <si>
    <t>W4000*H2500mm型材绷布，数量按2次计算</t>
    <phoneticPr fontId="1" type="noConversion"/>
  </si>
  <si>
    <t>W800*H2000mm型材绷布，数量按2次计算</t>
    <phoneticPr fontId="1" type="noConversion"/>
  </si>
  <si>
    <t>W3000*H1000mm钢木结构A型板，数量按2次计算</t>
    <phoneticPr fontId="1" type="noConversion"/>
  </si>
  <si>
    <t>租赁，选手及观众休息座椅，数量按2次计算</t>
    <phoneticPr fontId="1" type="noConversion"/>
  </si>
  <si>
    <t>租赁，白色桌布，用于摆放矿泉水及记分牌，数量按2次计算</t>
    <phoneticPr fontId="1" type="noConversion"/>
  </si>
  <si>
    <t>租赁，白色桌布，IBM桌，数量按2次计算</t>
    <phoneticPr fontId="1" type="noConversion"/>
  </si>
  <si>
    <t>租赁，选手休息座椅</t>
    <phoneticPr fontId="1" type="noConversion"/>
  </si>
  <si>
    <t>租赁白色桌布，用于摆放矿泉水</t>
    <phoneticPr fontId="1" type="noConversion"/>
  </si>
  <si>
    <t>租赁，白色桌布，IBM桌</t>
  </si>
  <si>
    <t>租赁，白色桌布，IBM桌，2个IBM桌及5个椅子为一套</t>
    <phoneticPr fontId="1" type="noConversion"/>
  </si>
  <si>
    <t>5m刀旗，木结构白色烤漆底座贴写真</t>
    <phoneticPr fontId="1" type="noConversion"/>
  </si>
  <si>
    <t>二等奖奖品</t>
    <phoneticPr fontId="1" type="noConversion"/>
  </si>
  <si>
    <t>凯迪拉克定制篮球1个</t>
    <phoneticPr fontId="1" type="noConversion"/>
  </si>
  <si>
    <t>价值1500元5件球衣</t>
    <phoneticPr fontId="1" type="noConversion"/>
  </si>
  <si>
    <t>价值2000元球鞋+球衣*5人</t>
    <phoneticPr fontId="1" type="noConversion"/>
  </si>
  <si>
    <t>价值1000元球鞋*5人</t>
    <phoneticPr fontId="1" type="noConversion"/>
  </si>
  <si>
    <t>篮球场租赁场地费</t>
    <phoneticPr fontId="1" type="noConversion"/>
  </si>
  <si>
    <t>天</t>
    <phoneticPr fontId="1" type="noConversion"/>
  </si>
  <si>
    <t>室外篮球场</t>
    <phoneticPr fontId="1" type="noConversion"/>
  </si>
  <si>
    <t>室内篮球场</t>
    <phoneticPr fontId="1" type="noConversion"/>
  </si>
  <si>
    <t>天</t>
    <phoneticPr fontId="1" type="noConversion"/>
  </si>
  <si>
    <t>茶歇</t>
    <phoneticPr fontId="1" type="noConversion"/>
  </si>
  <si>
    <t>人</t>
    <phoneticPr fontId="1" type="noConversion"/>
  </si>
  <si>
    <t>学校宣传部分</t>
    <phoneticPr fontId="1" type="noConversion"/>
  </si>
  <si>
    <t>项</t>
    <phoneticPr fontId="1" type="noConversion"/>
  </si>
  <si>
    <t>第三方人员</t>
    <phoneticPr fontId="1" type="noConversion"/>
  </si>
  <si>
    <t>学校管理费</t>
    <phoneticPr fontId="1" type="noConversion"/>
  </si>
  <si>
    <t>室外篮球场工人</t>
    <phoneticPr fontId="1" type="noConversion"/>
  </si>
  <si>
    <t>通宵搭建及撤场，1工按2工计算，12人</t>
    <phoneticPr fontId="1" type="noConversion"/>
  </si>
  <si>
    <t>室内篮球场工人</t>
    <phoneticPr fontId="1" type="noConversion"/>
  </si>
  <si>
    <t>运输费</t>
    <phoneticPr fontId="1" type="noConversion"/>
  </si>
  <si>
    <t>12.5m卡车，室内外球场搭建及撤场，共计4车次</t>
    <phoneticPr fontId="1" type="noConversion"/>
  </si>
  <si>
    <t>车次</t>
    <phoneticPr fontId="1" type="noConversion"/>
  </si>
  <si>
    <t>奖品部分</t>
    <phoneticPr fontId="1" type="noConversion"/>
  </si>
  <si>
    <t>100/人，按300人估算</t>
    <phoneticPr fontId="1" type="noConversion"/>
  </si>
  <si>
    <t>室内球场-互动区</t>
    <phoneticPr fontId="1" type="noConversion"/>
  </si>
  <si>
    <t>室内球场</t>
    <phoneticPr fontId="1" type="noConversion"/>
  </si>
  <si>
    <t>室外球场</t>
    <phoneticPr fontId="1" type="noConversion"/>
  </si>
  <si>
    <t>交大官网体育部新闻</t>
    <phoneticPr fontId="1" type="noConversion"/>
  </si>
  <si>
    <t>电竞社群</t>
    <phoneticPr fontId="1" type="noConversion"/>
  </si>
  <si>
    <t>上海交大篮球社</t>
    <phoneticPr fontId="1" type="noConversion"/>
  </si>
  <si>
    <t>体育系QQ群</t>
    <phoneticPr fontId="1" type="noConversion"/>
  </si>
  <si>
    <t>环境工程学院QQ群</t>
    <phoneticPr fontId="1" type="noConversion"/>
  </si>
  <si>
    <t>人文学院QQ群</t>
    <phoneticPr fontId="1" type="noConversion"/>
  </si>
  <si>
    <t>传播学院QQ群</t>
    <phoneticPr fontId="1" type="noConversion"/>
  </si>
  <si>
    <t>法学院QQ群</t>
    <phoneticPr fontId="1" type="noConversion"/>
  </si>
  <si>
    <t>医学院QQ群</t>
    <phoneticPr fontId="1" type="noConversion"/>
  </si>
  <si>
    <t>外国语学院QQ群</t>
    <phoneticPr fontId="1" type="noConversion"/>
  </si>
  <si>
    <t>金融学院QQ群</t>
    <phoneticPr fontId="1" type="noConversion"/>
  </si>
  <si>
    <t>数学学院QQ群</t>
    <phoneticPr fontId="1" type="noConversion"/>
  </si>
  <si>
    <t>物理学院QQ群</t>
    <phoneticPr fontId="1" type="noConversion"/>
  </si>
  <si>
    <t>电子信息学院QQ群</t>
    <phoneticPr fontId="1" type="noConversion"/>
  </si>
  <si>
    <t>设计学院QQ群</t>
    <phoneticPr fontId="1" type="noConversion"/>
  </si>
  <si>
    <t>航空航天学院QQ群</t>
    <phoneticPr fontId="1" type="noConversion"/>
  </si>
  <si>
    <t>密西根学院QQ群</t>
    <phoneticPr fontId="1" type="noConversion"/>
  </si>
  <si>
    <t>马克思主义学院QQ群</t>
    <phoneticPr fontId="1" type="noConversion"/>
  </si>
  <si>
    <t>经济与管理学院QQ群</t>
    <phoneticPr fontId="1" type="noConversion"/>
  </si>
  <si>
    <t>药学院QQ群</t>
    <phoneticPr fontId="1" type="noConversion"/>
  </si>
  <si>
    <t>机械与动力学院QQ群</t>
    <phoneticPr fontId="1" type="noConversion"/>
  </si>
  <si>
    <t>上海交通大学官方微博</t>
    <phoneticPr fontId="1" type="noConversion"/>
  </si>
  <si>
    <t>上海交通大学电竞公众号</t>
    <phoneticPr fontId="1" type="noConversion"/>
  </si>
  <si>
    <t>上海交大学学生体育总会</t>
    <phoneticPr fontId="1" type="noConversion"/>
  </si>
  <si>
    <t>上海交大微生活</t>
    <phoneticPr fontId="1" type="noConversion"/>
  </si>
  <si>
    <t>体育系微群</t>
    <phoneticPr fontId="1" type="noConversion"/>
  </si>
  <si>
    <t>环境工程学院微群</t>
    <phoneticPr fontId="1" type="noConversion"/>
  </si>
  <si>
    <t>人文学院微群</t>
    <phoneticPr fontId="1" type="noConversion"/>
  </si>
  <si>
    <t>传播学院微群</t>
    <phoneticPr fontId="1" type="noConversion"/>
  </si>
  <si>
    <t>法学院微群</t>
    <phoneticPr fontId="1" type="noConversion"/>
  </si>
  <si>
    <t>医学院微群</t>
    <phoneticPr fontId="1" type="noConversion"/>
  </si>
  <si>
    <t>外国语学院微群</t>
    <phoneticPr fontId="1" type="noConversion"/>
  </si>
  <si>
    <t>金融学院微群</t>
    <phoneticPr fontId="1" type="noConversion"/>
  </si>
  <si>
    <t>数学学院微群</t>
    <phoneticPr fontId="1" type="noConversion"/>
  </si>
  <si>
    <t>物理学院微群</t>
    <phoneticPr fontId="1" type="noConversion"/>
  </si>
  <si>
    <t>电子信息学院微群</t>
    <phoneticPr fontId="1" type="noConversion"/>
  </si>
  <si>
    <t>设计学院微群</t>
    <phoneticPr fontId="1" type="noConversion"/>
  </si>
  <si>
    <t>航空航天学院微群</t>
    <phoneticPr fontId="1" type="noConversion"/>
  </si>
  <si>
    <t>密西根学院微群</t>
    <phoneticPr fontId="1" type="noConversion"/>
  </si>
  <si>
    <t>马克思主义学院微群</t>
    <phoneticPr fontId="1" type="noConversion"/>
  </si>
  <si>
    <t>经济与管理学院微群</t>
    <phoneticPr fontId="1" type="noConversion"/>
  </si>
  <si>
    <t>药学院微群</t>
    <phoneticPr fontId="1" type="noConversion"/>
  </si>
  <si>
    <t>机械与动力学院微群</t>
    <phoneticPr fontId="1" type="noConversion"/>
  </si>
  <si>
    <t>海报</t>
    <phoneticPr fontId="1" type="noConversion"/>
  </si>
  <si>
    <t>传单</t>
    <phoneticPr fontId="1" type="noConversion"/>
  </si>
  <si>
    <t>上海交通大学（贴吧）</t>
    <rPh sb="7" eb="8">
      <t>tie'ba</t>
    </rPh>
    <phoneticPr fontId="1" type="noConversion"/>
  </si>
  <si>
    <t>上海交通大学公众号</t>
    <rPh sb="6" eb="7">
      <t>gong'zhong'h</t>
    </rPh>
    <phoneticPr fontId="1" type="noConversion"/>
  </si>
  <si>
    <t>传播量1000+</t>
    <phoneticPr fontId="1" type="noConversion"/>
  </si>
  <si>
    <t>传播量200+</t>
    <phoneticPr fontId="1" type="noConversion"/>
  </si>
  <si>
    <t>传播量300+</t>
    <phoneticPr fontId="1" type="noConversion"/>
  </si>
  <si>
    <t>传播量500+</t>
    <phoneticPr fontId="1" type="noConversion"/>
  </si>
  <si>
    <t>传播量400+</t>
    <phoneticPr fontId="1" type="noConversion"/>
  </si>
  <si>
    <t>传播量100+</t>
    <phoneticPr fontId="1" type="noConversion"/>
  </si>
  <si>
    <t>传播量10万+</t>
    <phoneticPr fontId="1" type="noConversion"/>
  </si>
  <si>
    <t>传播量1万+</t>
    <phoneticPr fontId="1" type="noConversion"/>
  </si>
  <si>
    <t>传播量600+</t>
    <phoneticPr fontId="1" type="noConversion"/>
  </si>
  <si>
    <t>传播量150+</t>
    <phoneticPr fontId="1" type="noConversion"/>
  </si>
  <si>
    <t>传播量5万+</t>
    <phoneticPr fontId="1" type="noConversion"/>
  </si>
  <si>
    <t>传播量5000+</t>
    <phoneticPr fontId="1" type="noConversion"/>
  </si>
  <si>
    <t>传播量2000+</t>
    <phoneticPr fontId="1" type="noConversion"/>
  </si>
  <si>
    <t>学校场租费</t>
    <rPh sb="0" eb="1">
      <t>xue'x</t>
    </rPh>
    <rPh sb="2" eb="3">
      <t>chang'zu'fei</t>
    </rPh>
    <phoneticPr fontId="1" type="noConversion"/>
  </si>
  <si>
    <t>篮球服</t>
    <phoneticPr fontId="1" type="noConversion"/>
  </si>
  <si>
    <t>件</t>
    <phoneticPr fontId="1" type="noConversion"/>
  </si>
  <si>
    <t>租赁，两色篮球训练服各40件</t>
    <phoneticPr fontId="1" type="noConversion"/>
  </si>
  <si>
    <t>摄影</t>
    <phoneticPr fontId="1" type="noConversion"/>
  </si>
  <si>
    <t>摄像</t>
    <phoneticPr fontId="1" type="noConversion"/>
  </si>
  <si>
    <t>剪辑费用</t>
    <phoneticPr fontId="1" type="noConversion"/>
  </si>
  <si>
    <t>礼仪</t>
    <phoneticPr fontId="1" type="noConversion"/>
  </si>
  <si>
    <t>人</t>
    <phoneticPr fontId="1" type="noConversion"/>
  </si>
  <si>
    <t>决赛日引流及迎宾、颁奖</t>
    <phoneticPr fontId="1" type="noConversion"/>
  </si>
  <si>
    <t>专业摄像师</t>
    <phoneticPr fontId="1" type="noConversion"/>
  </si>
  <si>
    <t>专业摄影师</t>
    <phoneticPr fontId="1" type="noConversion"/>
  </si>
  <si>
    <t>人</t>
    <phoneticPr fontId="1" type="noConversion"/>
  </si>
  <si>
    <t>预赛2场及决赛1场，每场1人</t>
    <phoneticPr fontId="1" type="noConversion"/>
  </si>
  <si>
    <t>项</t>
    <phoneticPr fontId="1" type="noConversion"/>
  </si>
  <si>
    <t>保洁</t>
    <phoneticPr fontId="1" type="noConversion"/>
  </si>
  <si>
    <t>预赛2场及决赛1场，每场2人</t>
    <phoneticPr fontId="1" type="noConversion"/>
  </si>
  <si>
    <t>保安</t>
    <phoneticPr fontId="1" type="noConversion"/>
  </si>
  <si>
    <t>人</t>
    <phoneticPr fontId="1" type="noConversion"/>
  </si>
  <si>
    <t>预赛2场及决赛1场，每场4人</t>
    <phoneticPr fontId="1" type="noConversion"/>
  </si>
  <si>
    <t>交大校花主播</t>
    <phoneticPr fontId="1" type="noConversion"/>
  </si>
  <si>
    <t>交大CUBA啦啦队表演</t>
    <phoneticPr fontId="1" type="noConversion"/>
  </si>
  <si>
    <t>交大街舞社团</t>
    <phoneticPr fontId="1" type="noConversion"/>
  </si>
  <si>
    <t>交大CUBA球队</t>
    <phoneticPr fontId="1" type="noConversion"/>
  </si>
  <si>
    <t>1名教练及2名队员</t>
    <phoneticPr fontId="1" type="noConversion"/>
  </si>
  <si>
    <t>H5报名页面制作</t>
    <rPh sb="2" eb="3">
      <t>bao'm</t>
    </rPh>
    <rPh sb="4" eb="5">
      <t>ye'mian</t>
    </rPh>
    <rPh sb="6" eb="7">
      <t>zhi'zuo</t>
    </rPh>
    <phoneticPr fontId="1" type="noConversion"/>
  </si>
  <si>
    <t>项</t>
    <rPh sb="0" eb="1">
      <t>xiang'mu</t>
    </rPh>
    <phoneticPr fontId="1" type="noConversion"/>
  </si>
  <si>
    <t>报名通道</t>
    <rPh sb="0" eb="1">
      <t>bao'ming</t>
    </rPh>
    <rPh sb="2" eb="3">
      <t>tong'dao</t>
    </rPh>
    <phoneticPr fontId="1" type="noConversion"/>
  </si>
  <si>
    <t>交大梦响主持人冠亚军</t>
    <rPh sb="0" eb="1">
      <t>jiao'da</t>
    </rPh>
    <rPh sb="2" eb="3">
      <t>meng'x</t>
    </rPh>
    <rPh sb="3" eb="4">
      <t>xiang</t>
    </rPh>
    <rPh sb="4" eb="5">
      <t>zhu'chi'r</t>
    </rPh>
    <rPh sb="7" eb="8">
      <t>guan'ya'jun</t>
    </rPh>
    <phoneticPr fontId="1" type="noConversion"/>
  </si>
  <si>
    <t>15人</t>
    <rPh sb="2" eb="3">
      <t>ren</t>
    </rPh>
    <phoneticPr fontId="1" type="noConversion"/>
  </si>
  <si>
    <t>3人</t>
    <rPh sb="1" eb="2">
      <t>ren</t>
    </rPh>
    <phoneticPr fontId="1" type="noConversion"/>
  </si>
  <si>
    <t>交大魔术社</t>
    <rPh sb="2" eb="3">
      <t>mo'shu'she</t>
    </rPh>
    <phoneticPr fontId="1" type="noConversion"/>
  </si>
  <si>
    <t>1-3人</t>
    <rPh sb="3" eb="4">
      <t>ren</t>
    </rPh>
    <phoneticPr fontId="1" type="noConversion"/>
  </si>
  <si>
    <t>交大525街舞社</t>
    <rPh sb="0" eb="1">
      <t>jiao'da</t>
    </rPh>
    <rPh sb="5" eb="6">
      <t>jie'wu'she</t>
    </rPh>
    <phoneticPr fontId="1" type="noConversion"/>
  </si>
  <si>
    <t>8人</t>
    <rPh sb="1" eb="2">
      <t>ren</t>
    </rPh>
    <phoneticPr fontId="1" type="noConversion"/>
  </si>
  <si>
    <t>交大歌手联盟</t>
    <rPh sb="0" eb="1">
      <t>jiao'da</t>
    </rPh>
    <rPh sb="2" eb="3">
      <t>ge'shou</t>
    </rPh>
    <rPh sb="4" eb="5">
      <t>lian'meng</t>
    </rPh>
    <phoneticPr fontId="1" type="noConversion"/>
  </si>
  <si>
    <t>2人</t>
    <rPh sb="1" eb="2">
      <t>ren</t>
    </rPh>
    <phoneticPr fontId="1" type="noConversion"/>
  </si>
  <si>
    <t>人</t>
    <rPh sb="0" eb="1">
      <t>ren</t>
    </rPh>
    <phoneticPr fontId="1" type="noConversion"/>
  </si>
  <si>
    <t>华师大乐队</t>
    <rPh sb="0" eb="1">
      <t>hua'shi'da</t>
    </rPh>
    <rPh sb="3" eb="4">
      <t>yue'dui</t>
    </rPh>
    <phoneticPr fontId="1" type="noConversion"/>
  </si>
  <si>
    <t>4人</t>
    <rPh sb="1" eb="2">
      <t>ren</t>
    </rPh>
    <phoneticPr fontId="1" type="noConversion"/>
  </si>
  <si>
    <t>篮球裁判</t>
    <rPh sb="0" eb="1">
      <t>lan'qiu</t>
    </rPh>
    <rPh sb="2" eb="3">
      <t>cai'p</t>
    </rPh>
    <phoneticPr fontId="1" type="noConversion"/>
  </si>
  <si>
    <t>交大体育系老师及学生（获裁判证书）</t>
    <rPh sb="0" eb="1">
      <t>jiao'da</t>
    </rPh>
    <rPh sb="2" eb="3">
      <t>ti'yu'xi</t>
    </rPh>
    <rPh sb="5" eb="6">
      <t>lao'shi</t>
    </rPh>
    <rPh sb="7" eb="8">
      <t>ji</t>
    </rPh>
    <rPh sb="8" eb="9">
      <t>xue's</t>
    </rPh>
    <rPh sb="11" eb="12">
      <t>huo'de</t>
    </rPh>
    <rPh sb="12" eb="13">
      <t>cai'pan</t>
    </rPh>
    <rPh sb="14" eb="15">
      <t>zheng'shu</t>
    </rPh>
    <phoneticPr fontId="1" type="noConversion"/>
  </si>
  <si>
    <t>交大老师管理费用</t>
    <rPh sb="0" eb="1">
      <t>jiao'da</t>
    </rPh>
    <rPh sb="2" eb="3">
      <t>lao'shi</t>
    </rPh>
    <rPh sb="4" eb="5">
      <t>guan'li</t>
    </rPh>
    <rPh sb="6" eb="7">
      <t>fei'y</t>
    </rPh>
    <phoneticPr fontId="1" type="noConversion"/>
  </si>
  <si>
    <t>学校各部门配合协作</t>
    <rPh sb="0" eb="1">
      <t>xue'xiao</t>
    </rPh>
    <rPh sb="2" eb="3">
      <t>ge'bu'men</t>
    </rPh>
    <rPh sb="5" eb="6">
      <t>pei'he</t>
    </rPh>
    <rPh sb="7" eb="8">
      <t>xie'zuo</t>
    </rPh>
    <phoneticPr fontId="1" type="noConversion"/>
  </si>
  <si>
    <t>运动水壶*5+毛巾*5+凯迪拉克帽子*5</t>
    <phoneticPr fontId="1" type="noConversion"/>
  </si>
  <si>
    <t>抖音奖：凯迪拉克与施华洛世奇合作饰品
互动奖品：凯迪拉克蓝色eldorado U盘</t>
    <rPh sb="0" eb="1">
      <t>dou'y</t>
    </rPh>
    <rPh sb="2" eb="3">
      <t>jiang'p</t>
    </rPh>
    <rPh sb="19" eb="20">
      <t>hu'dong</t>
    </rPh>
    <rPh sb="21" eb="22">
      <t>jiang'p</t>
    </rPh>
    <rPh sb="28" eb="29">
      <t>lan'se</t>
    </rPh>
    <rPh sb="40" eb="41">
      <t>pan</t>
    </rPh>
    <phoneticPr fontId="1" type="noConversion"/>
  </si>
  <si>
    <t>决赛活动直播</t>
    <rPh sb="0" eb="1">
      <t>jue's</t>
    </rPh>
    <rPh sb="2" eb="3">
      <t>huo'd</t>
    </rPh>
    <rPh sb="4" eb="5">
      <t>zhi'bo</t>
    </rPh>
    <phoneticPr fontId="1" type="noConversion"/>
  </si>
  <si>
    <t>精剪，含3个10S小视频（前期预热视频，预赛集锦，决赛集锦）
四强队伍视频拍摄剪辑</t>
    <rPh sb="31" eb="32">
      <t>si'qiang</t>
    </rPh>
    <rPh sb="33" eb="34">
      <t>dui'wu</t>
    </rPh>
    <rPh sb="35" eb="36">
      <t>shi'p</t>
    </rPh>
    <rPh sb="37" eb="38">
      <t>pai'she</t>
    </rPh>
    <rPh sb="39" eb="40">
      <t>jian'ji</t>
    </rPh>
    <phoneticPr fontId="1" type="noConversion"/>
  </si>
  <si>
    <t>XBOX游戏机</t>
    <rPh sb="4" eb="5">
      <t>you'xi</t>
    </rPh>
    <rPh sb="6" eb="7">
      <t>ji'qi</t>
    </rPh>
    <phoneticPr fontId="1" type="noConversion"/>
  </si>
  <si>
    <t>个</t>
    <rPh sb="0" eb="1">
      <t>ge</t>
    </rPh>
    <phoneticPr fontId="1" type="noConversion"/>
  </si>
  <si>
    <t>赛车机</t>
    <rPh sb="0" eb="1">
      <t>sai'che</t>
    </rPh>
    <rPh sb="2" eb="3">
      <t>ji'qi</t>
    </rPh>
    <phoneticPr fontId="1" type="noConversion"/>
  </si>
  <si>
    <t>租赁</t>
    <rPh sb="0" eb="1">
      <t>zu'ling</t>
    </rPh>
    <phoneticPr fontId="1" type="noConversion"/>
  </si>
  <si>
    <t>租赁</t>
    <rPh sb="0" eb="1">
      <t>zu'lin</t>
    </rPh>
    <phoneticPr fontId="1" type="noConversion"/>
  </si>
  <si>
    <t>大疆无人机</t>
    <phoneticPr fontId="1" type="noConversion"/>
  </si>
  <si>
    <t>价值8000元电子产品*5人</t>
    <phoneticPr fontId="1" type="noConversion"/>
  </si>
  <si>
    <t>价值4000元电子产品*5人</t>
    <rPh sb="11" eb="12">
      <t>you'xi</t>
    </rPh>
    <rPh sb="13" eb="14">
      <t>tao'zyou'xi'jizheng'banjing'jileiyou'xi'ka</t>
    </rPh>
    <phoneticPr fontId="1" type="noConversion"/>
  </si>
  <si>
    <t>价值3000元电子产品*5人</t>
    <phoneticPr fontId="1" type="noConversion"/>
  </si>
  <si>
    <t>单价</t>
    <phoneticPr fontId="1" type="noConversion"/>
  </si>
  <si>
    <t>总价</t>
    <phoneticPr fontId="1" type="noConversion"/>
  </si>
  <si>
    <t>其他</t>
    <phoneticPr fontId="1" type="noConversion"/>
  </si>
  <si>
    <t>净价合计</t>
    <phoneticPr fontId="1" type="noConversion"/>
  </si>
  <si>
    <t>含服务费总价</t>
    <phoneticPr fontId="1" type="noConversion"/>
  </si>
  <si>
    <t xml:space="preserve"> </t>
    <phoneticPr fontId="1" type="noConversion"/>
  </si>
  <si>
    <t>服务费（10%）</t>
    <phoneticPr fontId="1" type="noConversion"/>
  </si>
  <si>
    <t>供应商</t>
    <phoneticPr fontId="1" type="noConversion"/>
  </si>
  <si>
    <t>活动地点</t>
    <phoneticPr fontId="1" type="noConversion"/>
  </si>
  <si>
    <t>活动时间</t>
    <phoneticPr fontId="1" type="noConversion"/>
  </si>
  <si>
    <t>人数</t>
    <phoneticPr fontId="1" type="noConversion"/>
  </si>
  <si>
    <t>DARE GREATLY地贴</t>
    <phoneticPr fontId="1" type="noConversion"/>
  </si>
  <si>
    <t>康辉集团国际会议展览有限公司</t>
    <phoneticPr fontId="1" type="noConversion"/>
  </si>
  <si>
    <t>上海交大</t>
    <phoneticPr fontId="1" type="noConversion"/>
  </si>
  <si>
    <t>优惠价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</si>
</sst>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22"/>
      <color theme="1"/>
      <name val="凯迪拉克汉仪俊黑50简 Regular"/>
      <family val="3"/>
      <charset val="134"/>
    </font>
    <font>
      <sz val="11"/>
      <color theme="1"/>
      <name val="凯迪拉克汉仪俊黑35简 Regular"/>
      <charset val="134"/>
    </font>
    <font>
      <b/>
      <sz val="11"/>
      <color theme="1"/>
      <name val="凯迪拉克汉仪俊黑35简 Regular"/>
      <charset val="134"/>
    </font>
    <font>
      <sz val="10"/>
      <color theme="1"/>
      <name val="凯迪拉克汉仪俊黑35简 Regular"/>
      <charset val="134"/>
    </font>
    <font>
      <sz val="10"/>
      <name val="凯迪拉克汉仪俊黑35简 Regular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8" borderId="4" xfId="0" applyFont="1" applyFill="1" applyBorder="1"/>
    <xf numFmtId="0" fontId="3" fillId="6" borderId="10" xfId="0" applyFont="1" applyFill="1" applyBorder="1"/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9" borderId="0" xfId="0" applyFont="1" applyFill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152"/>
  <sheetViews>
    <sheetView tabSelected="1" topLeftCell="A145" zoomScale="91" zoomScaleNormal="91" zoomScalePageLayoutView="91" workbookViewId="0">
      <selection activeCell="G157" sqref="G157"/>
    </sheetView>
  </sheetViews>
  <sheetFormatPr defaultColWidth="8.875" defaultRowHeight="13.5"/>
  <cols>
    <col min="1" max="1" width="12.625" style="17" customWidth="1"/>
    <col min="2" max="2" width="30.625" style="1" customWidth="1"/>
    <col min="3" max="3" width="6.875" style="1" customWidth="1"/>
    <col min="4" max="6" width="12.625" style="1" customWidth="1"/>
    <col min="7" max="7" width="58.375" style="1" bestFit="1" customWidth="1"/>
    <col min="8" max="16384" width="8.875" style="1"/>
  </cols>
  <sheetData>
    <row r="1" spans="1:7" ht="27">
      <c r="A1" s="38" t="s">
        <v>5</v>
      </c>
      <c r="B1" s="38"/>
      <c r="C1" s="38"/>
      <c r="D1" s="38"/>
      <c r="E1" s="38"/>
      <c r="F1" s="38"/>
      <c r="G1" s="38"/>
    </row>
    <row r="2" spans="1:7">
      <c r="A2" s="31" t="s">
        <v>254</v>
      </c>
      <c r="B2" s="39" t="s">
        <v>259</v>
      </c>
      <c r="C2" s="39"/>
      <c r="D2" s="39"/>
      <c r="E2" s="39"/>
      <c r="F2" s="39"/>
      <c r="G2" s="40"/>
    </row>
    <row r="3" spans="1:7">
      <c r="A3" s="2" t="s">
        <v>255</v>
      </c>
      <c r="B3" s="39" t="s">
        <v>260</v>
      </c>
      <c r="C3" s="39"/>
      <c r="D3" s="39"/>
      <c r="E3" s="39"/>
      <c r="F3" s="39"/>
      <c r="G3" s="40"/>
    </row>
    <row r="4" spans="1:7">
      <c r="A4" s="2" t="s">
        <v>256</v>
      </c>
      <c r="B4" s="39"/>
      <c r="C4" s="39"/>
      <c r="D4" s="39"/>
      <c r="E4" s="39"/>
      <c r="F4" s="39"/>
      <c r="G4" s="40"/>
    </row>
    <row r="5" spans="1:7">
      <c r="A5" s="32" t="s">
        <v>257</v>
      </c>
      <c r="B5" s="39"/>
      <c r="C5" s="39"/>
      <c r="D5" s="39"/>
      <c r="E5" s="39"/>
      <c r="F5" s="39"/>
      <c r="G5" s="40"/>
    </row>
    <row r="6" spans="1:7">
      <c r="A6" s="30" t="s">
        <v>0</v>
      </c>
      <c r="B6" s="30" t="s">
        <v>1</v>
      </c>
      <c r="C6" s="30" t="s">
        <v>247</v>
      </c>
      <c r="D6" s="30" t="s">
        <v>2</v>
      </c>
      <c r="E6" s="30" t="s">
        <v>3</v>
      </c>
      <c r="F6" s="30" t="s">
        <v>248</v>
      </c>
      <c r="G6" s="30" t="s">
        <v>4</v>
      </c>
    </row>
    <row r="7" spans="1:7">
      <c r="A7" s="35" t="s">
        <v>108</v>
      </c>
      <c r="B7" s="36"/>
      <c r="C7" s="36"/>
      <c r="D7" s="36"/>
      <c r="E7" s="36"/>
      <c r="F7" s="36"/>
      <c r="G7" s="37"/>
    </row>
    <row r="8" spans="1:7">
      <c r="A8" s="3">
        <v>1</v>
      </c>
      <c r="B8" s="4" t="s">
        <v>110</v>
      </c>
      <c r="C8" s="4">
        <v>4800</v>
      </c>
      <c r="D8" s="4">
        <v>2</v>
      </c>
      <c r="E8" s="4" t="s">
        <v>109</v>
      </c>
      <c r="F8" s="21">
        <f>C8*D8</f>
        <v>9600</v>
      </c>
      <c r="G8" s="5" t="s">
        <v>190</v>
      </c>
    </row>
    <row r="9" spans="1:7">
      <c r="A9" s="3">
        <v>2</v>
      </c>
      <c r="B9" s="4" t="s">
        <v>111</v>
      </c>
      <c r="C9" s="4">
        <v>58000</v>
      </c>
      <c r="D9" s="4">
        <v>1</v>
      </c>
      <c r="E9" s="4" t="s">
        <v>112</v>
      </c>
      <c r="F9" s="21">
        <f>C9*D9</f>
        <v>58000</v>
      </c>
      <c r="G9" s="5" t="s">
        <v>190</v>
      </c>
    </row>
    <row r="10" spans="1:7">
      <c r="A10" s="33" t="s">
        <v>68</v>
      </c>
      <c r="B10" s="34"/>
      <c r="C10" s="34"/>
      <c r="D10" s="34"/>
      <c r="E10" s="34"/>
      <c r="F10" s="20">
        <f>SUM(F8:F9)</f>
        <v>67600</v>
      </c>
      <c r="G10" s="6"/>
    </row>
    <row r="11" spans="1:7">
      <c r="A11" s="35" t="s">
        <v>129</v>
      </c>
      <c r="B11" s="36"/>
      <c r="C11" s="36"/>
      <c r="D11" s="36"/>
      <c r="E11" s="36"/>
      <c r="F11" s="36"/>
      <c r="G11" s="37"/>
    </row>
    <row r="12" spans="1:7">
      <c r="A12" s="2">
        <v>3</v>
      </c>
      <c r="B12" s="4" t="s">
        <v>34</v>
      </c>
      <c r="C12" s="4">
        <v>500</v>
      </c>
      <c r="D12" s="4">
        <v>20</v>
      </c>
      <c r="E12" s="4" t="s">
        <v>79</v>
      </c>
      <c r="F12" s="4">
        <f t="shared" ref="F12:F28" si="0">C12*D12</f>
        <v>10000</v>
      </c>
      <c r="G12" s="7" t="s">
        <v>92</v>
      </c>
    </row>
    <row r="13" spans="1:7">
      <c r="A13" s="2">
        <v>4</v>
      </c>
      <c r="B13" s="4" t="s">
        <v>10</v>
      </c>
      <c r="C13" s="4">
        <v>650</v>
      </c>
      <c r="D13" s="4">
        <v>2</v>
      </c>
      <c r="E13" s="4" t="s">
        <v>9</v>
      </c>
      <c r="F13" s="4">
        <f t="shared" si="0"/>
        <v>1300</v>
      </c>
      <c r="G13" s="7" t="s">
        <v>93</v>
      </c>
    </row>
    <row r="14" spans="1:7">
      <c r="A14" s="2">
        <v>5</v>
      </c>
      <c r="B14" s="8" t="s">
        <v>43</v>
      </c>
      <c r="C14" s="8">
        <v>500</v>
      </c>
      <c r="D14" s="9">
        <v>20</v>
      </c>
      <c r="E14" s="4" t="s">
        <v>79</v>
      </c>
      <c r="F14" s="4">
        <f t="shared" si="0"/>
        <v>10000</v>
      </c>
      <c r="G14" s="7" t="s">
        <v>91</v>
      </c>
    </row>
    <row r="15" spans="1:7">
      <c r="A15" s="2">
        <v>6</v>
      </c>
      <c r="B15" s="8" t="s">
        <v>45</v>
      </c>
      <c r="C15" s="8">
        <v>520</v>
      </c>
      <c r="D15" s="4">
        <v>2</v>
      </c>
      <c r="E15" s="4" t="s">
        <v>7</v>
      </c>
      <c r="F15" s="4">
        <f t="shared" si="0"/>
        <v>1040</v>
      </c>
      <c r="G15" s="11" t="s">
        <v>97</v>
      </c>
    </row>
    <row r="16" spans="1:7">
      <c r="A16" s="2">
        <v>7</v>
      </c>
      <c r="B16" s="8" t="s">
        <v>11</v>
      </c>
      <c r="C16" s="8">
        <v>13000</v>
      </c>
      <c r="D16" s="10">
        <v>1</v>
      </c>
      <c r="E16" s="10" t="s">
        <v>6</v>
      </c>
      <c r="F16" s="4">
        <f t="shared" si="0"/>
        <v>13000</v>
      </c>
      <c r="G16" s="7" t="s">
        <v>67</v>
      </c>
    </row>
    <row r="17" spans="1:7">
      <c r="A17" s="2">
        <v>8</v>
      </c>
      <c r="B17" s="4" t="s">
        <v>12</v>
      </c>
      <c r="C17" s="4">
        <v>750</v>
      </c>
      <c r="D17" s="4">
        <v>18</v>
      </c>
      <c r="E17" s="4" t="s">
        <v>6</v>
      </c>
      <c r="F17" s="4">
        <f t="shared" si="0"/>
        <v>13500</v>
      </c>
      <c r="G17" s="12" t="s">
        <v>94</v>
      </c>
    </row>
    <row r="18" spans="1:7">
      <c r="A18" s="2">
        <v>9</v>
      </c>
      <c r="B18" s="8" t="s">
        <v>13</v>
      </c>
      <c r="C18" s="8">
        <v>5800</v>
      </c>
      <c r="D18" s="10">
        <v>5</v>
      </c>
      <c r="E18" s="10" t="s">
        <v>14</v>
      </c>
      <c r="F18" s="4">
        <f t="shared" si="0"/>
        <v>29000</v>
      </c>
      <c r="G18" s="13" t="s">
        <v>15</v>
      </c>
    </row>
    <row r="19" spans="1:7">
      <c r="A19" s="2">
        <v>10</v>
      </c>
      <c r="B19" s="8" t="s">
        <v>16</v>
      </c>
      <c r="C19" s="8">
        <v>13300</v>
      </c>
      <c r="D19" s="10">
        <v>10</v>
      </c>
      <c r="E19" s="10" t="s">
        <v>17</v>
      </c>
      <c r="F19" s="4">
        <f t="shared" si="0"/>
        <v>133000</v>
      </c>
      <c r="G19" s="13" t="s">
        <v>15</v>
      </c>
    </row>
    <row r="20" spans="1:7">
      <c r="A20" s="2">
        <v>11</v>
      </c>
      <c r="B20" s="4" t="s">
        <v>18</v>
      </c>
      <c r="C20" s="4">
        <v>2800</v>
      </c>
      <c r="D20" s="4">
        <v>2</v>
      </c>
      <c r="E20" s="4" t="s">
        <v>14</v>
      </c>
      <c r="F20" s="4">
        <f t="shared" si="0"/>
        <v>5600</v>
      </c>
      <c r="G20" s="11" t="s">
        <v>19</v>
      </c>
    </row>
    <row r="21" spans="1:7">
      <c r="A21" s="2">
        <v>12</v>
      </c>
      <c r="B21" s="8" t="s">
        <v>20</v>
      </c>
      <c r="C21" s="8">
        <v>800</v>
      </c>
      <c r="D21" s="10">
        <v>30</v>
      </c>
      <c r="E21" s="10" t="s">
        <v>21</v>
      </c>
      <c r="F21" s="4">
        <f t="shared" si="0"/>
        <v>24000</v>
      </c>
      <c r="G21" s="11" t="s">
        <v>22</v>
      </c>
    </row>
    <row r="22" spans="1:7">
      <c r="A22" s="2">
        <v>13</v>
      </c>
      <c r="B22" s="8" t="s">
        <v>23</v>
      </c>
      <c r="C22" s="8">
        <v>900</v>
      </c>
      <c r="D22" s="10">
        <v>30</v>
      </c>
      <c r="E22" s="10" t="s">
        <v>14</v>
      </c>
      <c r="F22" s="4">
        <f t="shared" si="0"/>
        <v>27000</v>
      </c>
      <c r="G22" s="13" t="s">
        <v>24</v>
      </c>
    </row>
    <row r="23" spans="1:7">
      <c r="A23" s="2">
        <v>14</v>
      </c>
      <c r="B23" s="8" t="s">
        <v>25</v>
      </c>
      <c r="C23" s="8">
        <v>520</v>
      </c>
      <c r="D23" s="10">
        <v>32</v>
      </c>
      <c r="E23" s="10" t="s">
        <v>86</v>
      </c>
      <c r="F23" s="4">
        <f t="shared" si="0"/>
        <v>16640</v>
      </c>
      <c r="G23" s="13" t="s">
        <v>96</v>
      </c>
    </row>
    <row r="24" spans="1:7">
      <c r="A24" s="2">
        <v>15</v>
      </c>
      <c r="B24" s="14" t="s">
        <v>26</v>
      </c>
      <c r="C24" s="14">
        <v>40</v>
      </c>
      <c r="D24" s="9">
        <v>180</v>
      </c>
      <c r="E24" s="9" t="s">
        <v>27</v>
      </c>
      <c r="F24" s="4">
        <f t="shared" si="0"/>
        <v>7200</v>
      </c>
      <c r="G24" s="14" t="s">
        <v>95</v>
      </c>
    </row>
    <row r="25" spans="1:7">
      <c r="A25" s="2">
        <v>16</v>
      </c>
      <c r="B25" s="14" t="s">
        <v>28</v>
      </c>
      <c r="C25" s="14">
        <v>80</v>
      </c>
      <c r="D25" s="9">
        <v>8</v>
      </c>
      <c r="E25" s="9" t="s">
        <v>29</v>
      </c>
      <c r="F25" s="4">
        <f t="shared" si="0"/>
        <v>640</v>
      </c>
      <c r="G25" s="14" t="s">
        <v>30</v>
      </c>
    </row>
    <row r="26" spans="1:7">
      <c r="A26" s="2">
        <v>17</v>
      </c>
      <c r="B26" s="14" t="s">
        <v>31</v>
      </c>
      <c r="C26" s="14">
        <v>160</v>
      </c>
      <c r="D26" s="9">
        <v>35</v>
      </c>
      <c r="E26" s="9" t="s">
        <v>32</v>
      </c>
      <c r="F26" s="4">
        <f t="shared" si="0"/>
        <v>5600</v>
      </c>
      <c r="G26" s="14" t="s">
        <v>90</v>
      </c>
    </row>
    <row r="27" spans="1:7">
      <c r="A27" s="2">
        <v>18</v>
      </c>
      <c r="B27" s="14" t="s">
        <v>191</v>
      </c>
      <c r="C27" s="14">
        <v>600</v>
      </c>
      <c r="D27" s="9">
        <v>80</v>
      </c>
      <c r="E27" s="9" t="s">
        <v>192</v>
      </c>
      <c r="F27" s="4">
        <f t="shared" si="0"/>
        <v>48000</v>
      </c>
      <c r="G27" s="14" t="s">
        <v>193</v>
      </c>
    </row>
    <row r="28" spans="1:7">
      <c r="A28" s="2">
        <v>19</v>
      </c>
      <c r="B28" s="14" t="s">
        <v>55</v>
      </c>
      <c r="C28" s="14">
        <v>350</v>
      </c>
      <c r="D28" s="9">
        <v>14</v>
      </c>
      <c r="E28" s="9" t="s">
        <v>56</v>
      </c>
      <c r="F28" s="4">
        <f t="shared" si="0"/>
        <v>4900</v>
      </c>
      <c r="G28" s="14" t="s">
        <v>69</v>
      </c>
    </row>
    <row r="29" spans="1:7">
      <c r="A29" s="33" t="s">
        <v>68</v>
      </c>
      <c r="B29" s="34"/>
      <c r="C29" s="34"/>
      <c r="D29" s="34"/>
      <c r="E29" s="34"/>
      <c r="F29" s="20">
        <f>SUM(F12:F28)</f>
        <v>350420</v>
      </c>
      <c r="G29" s="6"/>
    </row>
    <row r="30" spans="1:7">
      <c r="A30" s="35" t="s">
        <v>128</v>
      </c>
      <c r="B30" s="36"/>
      <c r="C30" s="36"/>
      <c r="D30" s="36"/>
      <c r="E30" s="36"/>
      <c r="F30" s="36"/>
      <c r="G30" s="37"/>
    </row>
    <row r="31" spans="1:7">
      <c r="A31" s="2">
        <v>20</v>
      </c>
      <c r="B31" s="14" t="s">
        <v>33</v>
      </c>
      <c r="C31" s="14">
        <v>2000</v>
      </c>
      <c r="D31" s="9">
        <v>6</v>
      </c>
      <c r="E31" s="9" t="s">
        <v>29</v>
      </c>
      <c r="F31" s="9">
        <f t="shared" ref="F31:F47" si="1">C31*D31</f>
        <v>12000</v>
      </c>
      <c r="G31" s="14" t="s">
        <v>102</v>
      </c>
    </row>
    <row r="32" spans="1:7">
      <c r="A32" s="2">
        <v>21</v>
      </c>
      <c r="B32" s="14" t="s">
        <v>36</v>
      </c>
      <c r="C32" s="14">
        <v>500</v>
      </c>
      <c r="D32" s="9">
        <v>10</v>
      </c>
      <c r="E32" s="4" t="s">
        <v>79</v>
      </c>
      <c r="F32" s="9">
        <f t="shared" si="1"/>
        <v>5000</v>
      </c>
      <c r="G32" s="7" t="s">
        <v>81</v>
      </c>
    </row>
    <row r="33" spans="1:7">
      <c r="A33" s="2">
        <v>22</v>
      </c>
      <c r="B33" s="4" t="s">
        <v>10</v>
      </c>
      <c r="C33" s="4">
        <v>650</v>
      </c>
      <c r="D33" s="4">
        <v>1</v>
      </c>
      <c r="E33" s="4" t="s">
        <v>9</v>
      </c>
      <c r="F33" s="9">
        <f t="shared" si="1"/>
        <v>650</v>
      </c>
      <c r="G33" s="7" t="s">
        <v>35</v>
      </c>
    </row>
    <row r="34" spans="1:7">
      <c r="A34" s="2">
        <v>23</v>
      </c>
      <c r="B34" s="8" t="s">
        <v>13</v>
      </c>
      <c r="C34" s="8">
        <v>5800</v>
      </c>
      <c r="D34" s="10">
        <v>1</v>
      </c>
      <c r="E34" s="10" t="s">
        <v>14</v>
      </c>
      <c r="F34" s="9">
        <f t="shared" si="1"/>
        <v>5800</v>
      </c>
      <c r="G34" s="13" t="s">
        <v>15</v>
      </c>
    </row>
    <row r="35" spans="1:7">
      <c r="A35" s="2">
        <v>24</v>
      </c>
      <c r="B35" s="8" t="s">
        <v>258</v>
      </c>
      <c r="C35" s="8">
        <v>13300</v>
      </c>
      <c r="D35" s="10">
        <v>2</v>
      </c>
      <c r="E35" s="10" t="s">
        <v>17</v>
      </c>
      <c r="F35" s="9">
        <f t="shared" si="1"/>
        <v>26600</v>
      </c>
      <c r="G35" s="13" t="s">
        <v>15</v>
      </c>
    </row>
    <row r="36" spans="1:7">
      <c r="A36" s="2">
        <v>25</v>
      </c>
      <c r="B36" s="8" t="s">
        <v>20</v>
      </c>
      <c r="C36" s="8">
        <v>800</v>
      </c>
      <c r="D36" s="10">
        <v>2</v>
      </c>
      <c r="E36" s="10" t="s">
        <v>21</v>
      </c>
      <c r="F36" s="9">
        <f t="shared" si="1"/>
        <v>1600</v>
      </c>
      <c r="G36" s="11" t="s">
        <v>22</v>
      </c>
    </row>
    <row r="37" spans="1:7">
      <c r="A37" s="2">
        <v>26</v>
      </c>
      <c r="B37" s="14" t="s">
        <v>12</v>
      </c>
      <c r="C37" s="14">
        <v>750</v>
      </c>
      <c r="D37" s="9">
        <v>6</v>
      </c>
      <c r="E37" s="9" t="s">
        <v>47</v>
      </c>
      <c r="F37" s="9">
        <f t="shared" si="1"/>
        <v>4500</v>
      </c>
      <c r="G37" s="7" t="s">
        <v>85</v>
      </c>
    </row>
    <row r="38" spans="1:7">
      <c r="A38" s="2">
        <v>27</v>
      </c>
      <c r="B38" s="14" t="s">
        <v>48</v>
      </c>
      <c r="C38" s="14">
        <v>14000</v>
      </c>
      <c r="D38" s="9">
        <v>1</v>
      </c>
      <c r="E38" s="9" t="s">
        <v>38</v>
      </c>
      <c r="F38" s="9">
        <f t="shared" si="1"/>
        <v>14000</v>
      </c>
      <c r="G38" s="14" t="s">
        <v>88</v>
      </c>
    </row>
    <row r="39" spans="1:7">
      <c r="A39" s="2">
        <v>28</v>
      </c>
      <c r="B39" s="8" t="s">
        <v>25</v>
      </c>
      <c r="C39" s="8">
        <v>520</v>
      </c>
      <c r="D39" s="9">
        <v>1</v>
      </c>
      <c r="E39" s="9" t="s">
        <v>8</v>
      </c>
      <c r="F39" s="9">
        <f t="shared" si="1"/>
        <v>520</v>
      </c>
      <c r="G39" s="14" t="s">
        <v>99</v>
      </c>
    </row>
    <row r="40" spans="1:7">
      <c r="A40" s="2">
        <v>29</v>
      </c>
      <c r="B40" s="14" t="s">
        <v>49</v>
      </c>
      <c r="C40" s="14">
        <v>40</v>
      </c>
      <c r="D40" s="9">
        <v>10</v>
      </c>
      <c r="E40" s="9" t="s">
        <v>50</v>
      </c>
      <c r="F40" s="9">
        <f t="shared" si="1"/>
        <v>400</v>
      </c>
      <c r="G40" s="14" t="s">
        <v>98</v>
      </c>
    </row>
    <row r="41" spans="1:7">
      <c r="A41" s="2">
        <v>30</v>
      </c>
      <c r="B41" s="14" t="s">
        <v>51</v>
      </c>
      <c r="C41" s="14">
        <v>905</v>
      </c>
      <c r="D41" s="9">
        <v>36</v>
      </c>
      <c r="E41" s="9" t="s">
        <v>89</v>
      </c>
      <c r="F41" s="9">
        <f t="shared" si="1"/>
        <v>32580</v>
      </c>
      <c r="G41" s="14" t="s">
        <v>66</v>
      </c>
    </row>
    <row r="42" spans="1:7">
      <c r="A42" s="2">
        <v>31</v>
      </c>
      <c r="B42" s="14" t="s">
        <v>31</v>
      </c>
      <c r="C42" s="14">
        <v>160</v>
      </c>
      <c r="D42" s="9">
        <v>15</v>
      </c>
      <c r="E42" s="9" t="s">
        <v>32</v>
      </c>
      <c r="F42" s="9">
        <f t="shared" si="1"/>
        <v>2400</v>
      </c>
      <c r="G42" s="14" t="s">
        <v>90</v>
      </c>
    </row>
    <row r="43" spans="1:7">
      <c r="A43" s="2">
        <v>32</v>
      </c>
      <c r="B43" s="14" t="s">
        <v>52</v>
      </c>
      <c r="C43" s="14">
        <v>600</v>
      </c>
      <c r="D43" s="9">
        <v>20</v>
      </c>
      <c r="E43" s="9" t="s">
        <v>53</v>
      </c>
      <c r="F43" s="9">
        <f t="shared" si="1"/>
        <v>12000</v>
      </c>
      <c r="G43" s="14" t="s">
        <v>54</v>
      </c>
    </row>
    <row r="44" spans="1:7">
      <c r="A44" s="2">
        <v>33</v>
      </c>
      <c r="B44" s="14" t="s">
        <v>55</v>
      </c>
      <c r="C44" s="14">
        <v>350</v>
      </c>
      <c r="D44" s="9">
        <v>6</v>
      </c>
      <c r="E44" s="9" t="s">
        <v>56</v>
      </c>
      <c r="F44" s="9">
        <f t="shared" si="1"/>
        <v>2100</v>
      </c>
      <c r="G44" s="14" t="s">
        <v>69</v>
      </c>
    </row>
    <row r="45" spans="1:7">
      <c r="A45" s="2">
        <v>34</v>
      </c>
      <c r="B45" s="14" t="s">
        <v>57</v>
      </c>
      <c r="C45" s="14">
        <v>2500</v>
      </c>
      <c r="D45" s="9">
        <v>1</v>
      </c>
      <c r="E45" s="9" t="s">
        <v>50</v>
      </c>
      <c r="F45" s="9">
        <f t="shared" si="1"/>
        <v>2500</v>
      </c>
      <c r="G45" s="14" t="s">
        <v>58</v>
      </c>
    </row>
    <row r="46" spans="1:7">
      <c r="A46" s="2">
        <v>35</v>
      </c>
      <c r="B46" s="14" t="s">
        <v>59</v>
      </c>
      <c r="C46" s="14">
        <v>400</v>
      </c>
      <c r="D46" s="9">
        <v>5</v>
      </c>
      <c r="E46" s="9" t="s">
        <v>60</v>
      </c>
      <c r="F46" s="9">
        <f t="shared" si="1"/>
        <v>2000</v>
      </c>
      <c r="G46" s="14" t="s">
        <v>61</v>
      </c>
    </row>
    <row r="47" spans="1:7">
      <c r="A47" s="2">
        <v>36</v>
      </c>
      <c r="B47" s="14" t="s">
        <v>37</v>
      </c>
      <c r="C47" s="14">
        <v>15000</v>
      </c>
      <c r="D47" s="9">
        <v>1</v>
      </c>
      <c r="E47" s="9" t="s">
        <v>38</v>
      </c>
      <c r="F47" s="9">
        <f t="shared" si="1"/>
        <v>15000</v>
      </c>
      <c r="G47" s="15" t="s">
        <v>65</v>
      </c>
    </row>
    <row r="48" spans="1:7">
      <c r="A48" s="33" t="s">
        <v>68</v>
      </c>
      <c r="B48" s="34"/>
      <c r="C48" s="34"/>
      <c r="D48" s="34"/>
      <c r="E48" s="34"/>
      <c r="F48" s="20">
        <f>SUM(F31:F47)</f>
        <v>139650</v>
      </c>
      <c r="G48" s="16"/>
    </row>
    <row r="49" spans="1:7">
      <c r="A49" s="35" t="s">
        <v>127</v>
      </c>
      <c r="B49" s="36"/>
      <c r="C49" s="36"/>
      <c r="D49" s="36"/>
      <c r="E49" s="36"/>
      <c r="F49" s="36"/>
      <c r="G49" s="37"/>
    </row>
    <row r="50" spans="1:7">
      <c r="A50" s="2">
        <v>37</v>
      </c>
      <c r="B50" s="14" t="s">
        <v>113</v>
      </c>
      <c r="C50" s="14">
        <v>100</v>
      </c>
      <c r="D50" s="9">
        <v>300</v>
      </c>
      <c r="E50" s="9" t="s">
        <v>114</v>
      </c>
      <c r="F50" s="9">
        <f t="shared" ref="F50:F59" si="2">C50*D50</f>
        <v>30000</v>
      </c>
      <c r="G50" s="14" t="s">
        <v>126</v>
      </c>
    </row>
    <row r="51" spans="1:7">
      <c r="A51" s="2">
        <v>38</v>
      </c>
      <c r="B51" s="4" t="s">
        <v>43</v>
      </c>
      <c r="C51" s="4">
        <v>520</v>
      </c>
      <c r="D51" s="4">
        <v>10</v>
      </c>
      <c r="E51" s="4" t="s">
        <v>79</v>
      </c>
      <c r="F51" s="9">
        <f t="shared" si="2"/>
        <v>5200</v>
      </c>
      <c r="G51" s="7" t="s">
        <v>80</v>
      </c>
    </row>
    <row r="52" spans="1:7">
      <c r="A52" s="2">
        <v>39</v>
      </c>
      <c r="B52" s="14" t="s">
        <v>44</v>
      </c>
      <c r="C52" s="14">
        <v>550</v>
      </c>
      <c r="D52" s="9">
        <v>1</v>
      </c>
      <c r="E52" s="9" t="s">
        <v>14</v>
      </c>
      <c r="F52" s="9">
        <f t="shared" si="2"/>
        <v>550</v>
      </c>
      <c r="G52" s="11" t="s">
        <v>100</v>
      </c>
    </row>
    <row r="53" spans="1:7">
      <c r="A53" s="2">
        <v>40</v>
      </c>
      <c r="B53" s="14" t="s">
        <v>82</v>
      </c>
      <c r="C53" s="14">
        <v>520</v>
      </c>
      <c r="D53" s="9">
        <v>10</v>
      </c>
      <c r="E53" s="9" t="s">
        <v>84</v>
      </c>
      <c r="F53" s="9">
        <f t="shared" si="2"/>
        <v>5200</v>
      </c>
      <c r="G53" s="7" t="s">
        <v>80</v>
      </c>
    </row>
    <row r="54" spans="1:7">
      <c r="A54" s="2">
        <v>41</v>
      </c>
      <c r="B54" s="14" t="s">
        <v>83</v>
      </c>
      <c r="C54" s="14">
        <v>550</v>
      </c>
      <c r="D54" s="9">
        <v>2</v>
      </c>
      <c r="E54" s="9" t="s">
        <v>87</v>
      </c>
      <c r="F54" s="9">
        <f t="shared" si="2"/>
        <v>1100</v>
      </c>
      <c r="G54" s="11" t="s">
        <v>101</v>
      </c>
    </row>
    <row r="55" spans="1:7">
      <c r="A55" s="2">
        <v>42</v>
      </c>
      <c r="B55" s="4" t="s">
        <v>46</v>
      </c>
      <c r="C55" s="4">
        <v>550</v>
      </c>
      <c r="D55" s="4">
        <v>4</v>
      </c>
      <c r="E55" s="4" t="s">
        <v>9</v>
      </c>
      <c r="F55" s="9">
        <f t="shared" si="2"/>
        <v>2200</v>
      </c>
      <c r="G55" s="11" t="s">
        <v>62</v>
      </c>
    </row>
    <row r="56" spans="1:7">
      <c r="A56" s="2">
        <v>43</v>
      </c>
      <c r="B56" s="4" t="s">
        <v>238</v>
      </c>
      <c r="C56" s="4">
        <v>800</v>
      </c>
      <c r="D56" s="4">
        <v>2</v>
      </c>
      <c r="E56" s="4" t="s">
        <v>239</v>
      </c>
      <c r="F56" s="9">
        <f t="shared" si="2"/>
        <v>1600</v>
      </c>
      <c r="G56" s="11" t="s">
        <v>242</v>
      </c>
    </row>
    <row r="57" spans="1:7">
      <c r="A57" s="2">
        <v>44</v>
      </c>
      <c r="B57" s="4" t="s">
        <v>240</v>
      </c>
      <c r="C57" s="4">
        <v>5000</v>
      </c>
      <c r="D57" s="4">
        <v>2</v>
      </c>
      <c r="E57" s="4" t="s">
        <v>239</v>
      </c>
      <c r="F57" s="9">
        <f t="shared" si="2"/>
        <v>10000</v>
      </c>
      <c r="G57" s="11" t="s">
        <v>241</v>
      </c>
    </row>
    <row r="58" spans="1:7">
      <c r="A58" s="2">
        <v>45</v>
      </c>
      <c r="B58" s="14" t="s">
        <v>39</v>
      </c>
      <c r="C58" s="14">
        <v>1200</v>
      </c>
      <c r="D58" s="9">
        <v>2</v>
      </c>
      <c r="E58" s="9" t="s">
        <v>40</v>
      </c>
      <c r="F58" s="9">
        <f t="shared" si="2"/>
        <v>2400</v>
      </c>
      <c r="G58" s="14" t="s">
        <v>64</v>
      </c>
    </row>
    <row r="59" spans="1:7">
      <c r="A59" s="2">
        <v>46</v>
      </c>
      <c r="B59" s="14" t="s">
        <v>41</v>
      </c>
      <c r="C59" s="14">
        <v>4000</v>
      </c>
      <c r="D59" s="9">
        <v>2</v>
      </c>
      <c r="E59" s="9" t="s">
        <v>42</v>
      </c>
      <c r="F59" s="9">
        <f t="shared" si="2"/>
        <v>8000</v>
      </c>
      <c r="G59" s="14" t="s">
        <v>63</v>
      </c>
    </row>
    <row r="60" spans="1:7">
      <c r="A60" s="33" t="s">
        <v>68</v>
      </c>
      <c r="B60" s="34"/>
      <c r="C60" s="34"/>
      <c r="D60" s="34"/>
      <c r="E60" s="34"/>
      <c r="F60" s="20">
        <f>SUM(F50:F59)</f>
        <v>66250</v>
      </c>
      <c r="G60" s="16"/>
    </row>
    <row r="61" spans="1:7">
      <c r="A61" s="35" t="s">
        <v>125</v>
      </c>
      <c r="B61" s="36"/>
      <c r="C61" s="36"/>
      <c r="D61" s="36"/>
      <c r="E61" s="36"/>
      <c r="F61" s="36"/>
      <c r="G61" s="37"/>
    </row>
    <row r="62" spans="1:7">
      <c r="A62" s="2">
        <v>47</v>
      </c>
      <c r="B62" s="14" t="s">
        <v>70</v>
      </c>
      <c r="C62" s="14">
        <v>150</v>
      </c>
      <c r="D62" s="9">
        <v>64</v>
      </c>
      <c r="E62" s="9" t="s">
        <v>216</v>
      </c>
      <c r="F62" s="9">
        <f t="shared" ref="F62:F71" si="3">C62*D62</f>
        <v>9600</v>
      </c>
      <c r="G62" s="14" t="s">
        <v>234</v>
      </c>
    </row>
    <row r="63" spans="1:7">
      <c r="A63" s="2">
        <v>48</v>
      </c>
      <c r="B63" s="14" t="s">
        <v>71</v>
      </c>
      <c r="C63" s="14">
        <v>350</v>
      </c>
      <c r="D63" s="9">
        <v>32</v>
      </c>
      <c r="E63" s="9" t="s">
        <v>216</v>
      </c>
      <c r="F63" s="9">
        <f t="shared" si="3"/>
        <v>11200</v>
      </c>
      <c r="G63" s="14" t="s">
        <v>104</v>
      </c>
    </row>
    <row r="64" spans="1:7">
      <c r="A64" s="2">
        <v>49</v>
      </c>
      <c r="B64" s="14" t="s">
        <v>72</v>
      </c>
      <c r="C64" s="14">
        <v>1500</v>
      </c>
      <c r="D64" s="9">
        <v>16</v>
      </c>
      <c r="E64" s="9" t="s">
        <v>216</v>
      </c>
      <c r="F64" s="9">
        <f t="shared" si="3"/>
        <v>24000</v>
      </c>
      <c r="G64" s="14" t="s">
        <v>105</v>
      </c>
    </row>
    <row r="65" spans="1:7">
      <c r="A65" s="2">
        <v>50</v>
      </c>
      <c r="B65" s="14" t="s">
        <v>73</v>
      </c>
      <c r="C65" s="14">
        <v>1000</v>
      </c>
      <c r="D65" s="9">
        <v>8</v>
      </c>
      <c r="E65" s="9" t="s">
        <v>216</v>
      </c>
      <c r="F65" s="9">
        <f t="shared" si="3"/>
        <v>8000</v>
      </c>
      <c r="G65" s="14" t="s">
        <v>107</v>
      </c>
    </row>
    <row r="66" spans="1:7">
      <c r="A66" s="2">
        <v>51</v>
      </c>
      <c r="B66" s="14" t="s">
        <v>74</v>
      </c>
      <c r="C66" s="14">
        <v>2000</v>
      </c>
      <c r="D66" s="9">
        <v>4</v>
      </c>
      <c r="E66" s="9" t="s">
        <v>216</v>
      </c>
      <c r="F66" s="9">
        <f t="shared" si="3"/>
        <v>8000</v>
      </c>
      <c r="G66" s="14" t="s">
        <v>106</v>
      </c>
    </row>
    <row r="67" spans="1:7">
      <c r="A67" s="2">
        <v>52</v>
      </c>
      <c r="B67" s="14" t="s">
        <v>75</v>
      </c>
      <c r="C67" s="14">
        <v>3000</v>
      </c>
      <c r="D67" s="9">
        <v>2</v>
      </c>
      <c r="E67" s="9" t="s">
        <v>216</v>
      </c>
      <c r="F67" s="9">
        <f t="shared" si="3"/>
        <v>6000</v>
      </c>
      <c r="G67" s="14" t="s">
        <v>246</v>
      </c>
    </row>
    <row r="68" spans="1:7">
      <c r="A68" s="2">
        <v>53</v>
      </c>
      <c r="B68" s="14" t="s">
        <v>103</v>
      </c>
      <c r="C68" s="14">
        <v>4000</v>
      </c>
      <c r="D68" s="9">
        <v>1</v>
      </c>
      <c r="E68" s="9" t="s">
        <v>216</v>
      </c>
      <c r="F68" s="9">
        <f t="shared" si="3"/>
        <v>4000</v>
      </c>
      <c r="G68" s="14" t="s">
        <v>245</v>
      </c>
    </row>
    <row r="69" spans="1:7">
      <c r="A69" s="2">
        <v>54</v>
      </c>
      <c r="B69" s="14" t="s">
        <v>76</v>
      </c>
      <c r="C69" s="14">
        <v>8000</v>
      </c>
      <c r="D69" s="9">
        <v>1</v>
      </c>
      <c r="E69" s="9" t="s">
        <v>216</v>
      </c>
      <c r="F69" s="9">
        <f t="shared" si="3"/>
        <v>8000</v>
      </c>
      <c r="G69" s="14" t="s">
        <v>244</v>
      </c>
    </row>
    <row r="70" spans="1:7">
      <c r="A70" s="2">
        <v>55</v>
      </c>
      <c r="B70" s="14" t="s">
        <v>77</v>
      </c>
      <c r="C70" s="14">
        <v>3000</v>
      </c>
      <c r="D70" s="9">
        <v>1</v>
      </c>
      <c r="E70" s="9" t="s">
        <v>216</v>
      </c>
      <c r="F70" s="9">
        <f t="shared" si="3"/>
        <v>3000</v>
      </c>
      <c r="G70" s="14" t="s">
        <v>243</v>
      </c>
    </row>
    <row r="71" spans="1:7" ht="24">
      <c r="A71" s="18">
        <v>56</v>
      </c>
      <c r="B71" s="14" t="s">
        <v>78</v>
      </c>
      <c r="C71" s="14">
        <v>10000</v>
      </c>
      <c r="D71" s="9">
        <v>1</v>
      </c>
      <c r="E71" s="9" t="s">
        <v>216</v>
      </c>
      <c r="F71" s="9">
        <f t="shared" si="3"/>
        <v>10000</v>
      </c>
      <c r="G71" s="14" t="s">
        <v>235</v>
      </c>
    </row>
    <row r="72" spans="1:7">
      <c r="A72" s="33" t="s">
        <v>68</v>
      </c>
      <c r="B72" s="34"/>
      <c r="C72" s="34"/>
      <c r="D72" s="34"/>
      <c r="E72" s="34"/>
      <c r="F72" s="20">
        <f>SUM(F62:F71)</f>
        <v>91800</v>
      </c>
      <c r="G72" s="16"/>
    </row>
    <row r="73" spans="1:7">
      <c r="A73" s="35" t="s">
        <v>115</v>
      </c>
      <c r="B73" s="36"/>
      <c r="C73" s="36"/>
      <c r="D73" s="36"/>
      <c r="E73" s="36"/>
      <c r="F73" s="36"/>
      <c r="G73" s="37"/>
    </row>
    <row r="74" spans="1:7">
      <c r="A74" s="3">
        <v>57</v>
      </c>
      <c r="B74" s="14" t="s">
        <v>215</v>
      </c>
      <c r="C74" s="14">
        <v>20000</v>
      </c>
      <c r="D74" s="4">
        <v>1</v>
      </c>
      <c r="E74" s="4" t="s">
        <v>216</v>
      </c>
      <c r="F74" s="4">
        <f>C74*D74</f>
        <v>20000</v>
      </c>
      <c r="G74" s="14" t="s">
        <v>217</v>
      </c>
    </row>
    <row r="75" spans="1:7">
      <c r="A75" s="3">
        <v>58</v>
      </c>
      <c r="B75" s="14" t="s">
        <v>130</v>
      </c>
      <c r="C75" s="14">
        <v>3000</v>
      </c>
      <c r="D75" s="4">
        <v>1</v>
      </c>
      <c r="E75" s="4" t="s">
        <v>116</v>
      </c>
      <c r="F75" s="4">
        <f t="shared" ref="F75:F119" si="4">C75*D75</f>
        <v>3000</v>
      </c>
      <c r="G75" s="14" t="s">
        <v>177</v>
      </c>
    </row>
    <row r="76" spans="1:7">
      <c r="A76" s="3">
        <v>59</v>
      </c>
      <c r="B76" s="14" t="s">
        <v>131</v>
      </c>
      <c r="C76" s="14">
        <v>400</v>
      </c>
      <c r="D76" s="4">
        <v>1</v>
      </c>
      <c r="E76" s="4" t="s">
        <v>116</v>
      </c>
      <c r="F76" s="4">
        <f t="shared" si="4"/>
        <v>400</v>
      </c>
      <c r="G76" s="14" t="s">
        <v>178</v>
      </c>
    </row>
    <row r="77" spans="1:7">
      <c r="A77" s="3">
        <v>60</v>
      </c>
      <c r="B77" s="14" t="s">
        <v>132</v>
      </c>
      <c r="C77" s="14">
        <v>400</v>
      </c>
      <c r="D77" s="4">
        <v>1</v>
      </c>
      <c r="E77" s="4" t="s">
        <v>116</v>
      </c>
      <c r="F77" s="4">
        <f t="shared" si="4"/>
        <v>400</v>
      </c>
      <c r="G77" s="14" t="s">
        <v>179</v>
      </c>
    </row>
    <row r="78" spans="1:7">
      <c r="A78" s="3">
        <v>61</v>
      </c>
      <c r="B78" s="14" t="s">
        <v>133</v>
      </c>
      <c r="C78" s="14">
        <v>400</v>
      </c>
      <c r="D78" s="4">
        <v>1</v>
      </c>
      <c r="E78" s="4" t="s">
        <v>116</v>
      </c>
      <c r="F78" s="4">
        <f t="shared" si="4"/>
        <v>400</v>
      </c>
      <c r="G78" s="14" t="s">
        <v>180</v>
      </c>
    </row>
    <row r="79" spans="1:7">
      <c r="A79" s="3">
        <v>62</v>
      </c>
      <c r="B79" s="14" t="s">
        <v>134</v>
      </c>
      <c r="C79" s="14">
        <v>400</v>
      </c>
      <c r="D79" s="4">
        <v>1</v>
      </c>
      <c r="E79" s="4" t="s">
        <v>116</v>
      </c>
      <c r="F79" s="4">
        <f t="shared" si="4"/>
        <v>400</v>
      </c>
      <c r="G79" s="14" t="s">
        <v>179</v>
      </c>
    </row>
    <row r="80" spans="1:7">
      <c r="A80" s="3">
        <v>63</v>
      </c>
      <c r="B80" s="14" t="s">
        <v>135</v>
      </c>
      <c r="C80" s="14">
        <v>400</v>
      </c>
      <c r="D80" s="4">
        <v>1</v>
      </c>
      <c r="E80" s="4" t="s">
        <v>116</v>
      </c>
      <c r="F80" s="4">
        <f t="shared" si="4"/>
        <v>400</v>
      </c>
      <c r="G80" s="14" t="s">
        <v>178</v>
      </c>
    </row>
    <row r="81" spans="1:7">
      <c r="A81" s="3">
        <v>64</v>
      </c>
      <c r="B81" s="14" t="s">
        <v>136</v>
      </c>
      <c r="C81" s="14">
        <v>400</v>
      </c>
      <c r="D81" s="4">
        <v>1</v>
      </c>
      <c r="E81" s="4" t="s">
        <v>116</v>
      </c>
      <c r="F81" s="4">
        <f t="shared" si="4"/>
        <v>400</v>
      </c>
      <c r="G81" s="14" t="s">
        <v>180</v>
      </c>
    </row>
    <row r="82" spans="1:7">
      <c r="A82" s="3">
        <v>65</v>
      </c>
      <c r="B82" s="14" t="s">
        <v>137</v>
      </c>
      <c r="C82" s="14">
        <v>400</v>
      </c>
      <c r="D82" s="4">
        <v>1</v>
      </c>
      <c r="E82" s="4" t="s">
        <v>116</v>
      </c>
      <c r="F82" s="4">
        <f t="shared" si="4"/>
        <v>400</v>
      </c>
      <c r="G82" s="14" t="s">
        <v>179</v>
      </c>
    </row>
    <row r="83" spans="1:7">
      <c r="A83" s="3">
        <v>66</v>
      </c>
      <c r="B83" s="14" t="s">
        <v>138</v>
      </c>
      <c r="C83" s="14">
        <v>400</v>
      </c>
      <c r="D83" s="4">
        <v>1</v>
      </c>
      <c r="E83" s="4" t="s">
        <v>116</v>
      </c>
      <c r="F83" s="4">
        <f t="shared" si="4"/>
        <v>400</v>
      </c>
      <c r="G83" s="14" t="s">
        <v>180</v>
      </c>
    </row>
    <row r="84" spans="1:7">
      <c r="A84" s="3">
        <v>67</v>
      </c>
      <c r="B84" s="14" t="s">
        <v>139</v>
      </c>
      <c r="C84" s="14">
        <v>400</v>
      </c>
      <c r="D84" s="4">
        <v>1</v>
      </c>
      <c r="E84" s="4" t="s">
        <v>116</v>
      </c>
      <c r="F84" s="4">
        <f t="shared" si="4"/>
        <v>400</v>
      </c>
      <c r="G84" s="14" t="s">
        <v>181</v>
      </c>
    </row>
    <row r="85" spans="1:7">
      <c r="A85" s="3">
        <v>68</v>
      </c>
      <c r="B85" s="14" t="s">
        <v>140</v>
      </c>
      <c r="C85" s="14">
        <v>400</v>
      </c>
      <c r="D85" s="4">
        <v>1</v>
      </c>
      <c r="E85" s="4" t="s">
        <v>116</v>
      </c>
      <c r="F85" s="4">
        <f t="shared" si="4"/>
        <v>400</v>
      </c>
      <c r="G85" s="14" t="s">
        <v>178</v>
      </c>
    </row>
    <row r="86" spans="1:7">
      <c r="A86" s="3">
        <v>69</v>
      </c>
      <c r="B86" s="14" t="s">
        <v>141</v>
      </c>
      <c r="C86" s="14">
        <v>400</v>
      </c>
      <c r="D86" s="4">
        <v>1</v>
      </c>
      <c r="E86" s="4" t="s">
        <v>116</v>
      </c>
      <c r="F86" s="4">
        <f t="shared" si="4"/>
        <v>400</v>
      </c>
      <c r="G86" s="14" t="s">
        <v>178</v>
      </c>
    </row>
    <row r="87" spans="1:7">
      <c r="A87" s="3">
        <v>70</v>
      </c>
      <c r="B87" s="14" t="s">
        <v>142</v>
      </c>
      <c r="C87" s="14">
        <v>400</v>
      </c>
      <c r="D87" s="4">
        <v>1</v>
      </c>
      <c r="E87" s="4" t="s">
        <v>116</v>
      </c>
      <c r="F87" s="4">
        <f t="shared" si="4"/>
        <v>400</v>
      </c>
      <c r="G87" s="14" t="s">
        <v>179</v>
      </c>
    </row>
    <row r="88" spans="1:7">
      <c r="A88" s="3">
        <v>71</v>
      </c>
      <c r="B88" s="14" t="s">
        <v>143</v>
      </c>
      <c r="C88" s="14">
        <v>400</v>
      </c>
      <c r="D88" s="4">
        <v>1</v>
      </c>
      <c r="E88" s="4" t="s">
        <v>116</v>
      </c>
      <c r="F88" s="4">
        <f t="shared" si="4"/>
        <v>400</v>
      </c>
      <c r="G88" s="14" t="s">
        <v>181</v>
      </c>
    </row>
    <row r="89" spans="1:7">
      <c r="A89" s="3">
        <v>72</v>
      </c>
      <c r="B89" s="14" t="s">
        <v>144</v>
      </c>
      <c r="C89" s="14">
        <v>400</v>
      </c>
      <c r="D89" s="4">
        <v>1</v>
      </c>
      <c r="E89" s="4" t="s">
        <v>116</v>
      </c>
      <c r="F89" s="4">
        <f t="shared" si="4"/>
        <v>400</v>
      </c>
      <c r="G89" s="14" t="s">
        <v>180</v>
      </c>
    </row>
    <row r="90" spans="1:7">
      <c r="A90" s="3">
        <v>73</v>
      </c>
      <c r="B90" s="14" t="s">
        <v>145</v>
      </c>
      <c r="C90" s="14">
        <v>400</v>
      </c>
      <c r="D90" s="4">
        <v>1</v>
      </c>
      <c r="E90" s="4" t="s">
        <v>116</v>
      </c>
      <c r="F90" s="4">
        <f t="shared" si="4"/>
        <v>400</v>
      </c>
      <c r="G90" s="14" t="s">
        <v>180</v>
      </c>
    </row>
    <row r="91" spans="1:7">
      <c r="A91" s="3">
        <v>74</v>
      </c>
      <c r="B91" s="14" t="s">
        <v>146</v>
      </c>
      <c r="C91" s="14">
        <v>400</v>
      </c>
      <c r="D91" s="4">
        <v>1</v>
      </c>
      <c r="E91" s="4" t="s">
        <v>116</v>
      </c>
      <c r="F91" s="4">
        <f t="shared" si="4"/>
        <v>400</v>
      </c>
      <c r="G91" s="14" t="s">
        <v>182</v>
      </c>
    </row>
    <row r="92" spans="1:7">
      <c r="A92" s="3">
        <v>75</v>
      </c>
      <c r="B92" s="14" t="s">
        <v>147</v>
      </c>
      <c r="C92" s="14">
        <v>400</v>
      </c>
      <c r="D92" s="4">
        <v>1</v>
      </c>
      <c r="E92" s="4" t="s">
        <v>116</v>
      </c>
      <c r="F92" s="4">
        <f t="shared" si="4"/>
        <v>400</v>
      </c>
      <c r="G92" s="14" t="s">
        <v>178</v>
      </c>
    </row>
    <row r="93" spans="1:7">
      <c r="A93" s="3">
        <v>76</v>
      </c>
      <c r="B93" s="14" t="s">
        <v>148</v>
      </c>
      <c r="C93" s="14">
        <v>400</v>
      </c>
      <c r="D93" s="4">
        <v>1</v>
      </c>
      <c r="E93" s="4" t="s">
        <v>116</v>
      </c>
      <c r="F93" s="4">
        <f t="shared" si="4"/>
        <v>400</v>
      </c>
      <c r="G93" s="14" t="s">
        <v>181</v>
      </c>
    </row>
    <row r="94" spans="1:7">
      <c r="A94" s="3">
        <v>77</v>
      </c>
      <c r="B94" s="14" t="s">
        <v>149</v>
      </c>
      <c r="C94" s="14">
        <v>400</v>
      </c>
      <c r="D94" s="4">
        <v>1</v>
      </c>
      <c r="E94" s="4" t="s">
        <v>116</v>
      </c>
      <c r="F94" s="4">
        <f t="shared" si="4"/>
        <v>400</v>
      </c>
      <c r="G94" s="14" t="s">
        <v>182</v>
      </c>
    </row>
    <row r="95" spans="1:7">
      <c r="A95" s="3">
        <v>78</v>
      </c>
      <c r="B95" s="14" t="s">
        <v>150</v>
      </c>
      <c r="C95" s="14">
        <v>400</v>
      </c>
      <c r="D95" s="4">
        <v>1</v>
      </c>
      <c r="E95" s="4" t="s">
        <v>116</v>
      </c>
      <c r="F95" s="4">
        <f t="shared" si="4"/>
        <v>400</v>
      </c>
      <c r="G95" s="14" t="s">
        <v>180</v>
      </c>
    </row>
    <row r="96" spans="1:7">
      <c r="A96" s="3">
        <v>79</v>
      </c>
      <c r="B96" s="14" t="s">
        <v>151</v>
      </c>
      <c r="C96" s="14">
        <v>400</v>
      </c>
      <c r="D96" s="4">
        <v>1</v>
      </c>
      <c r="E96" s="4" t="s">
        <v>116</v>
      </c>
      <c r="F96" s="4">
        <f t="shared" si="4"/>
        <v>400</v>
      </c>
      <c r="G96" s="14" t="s">
        <v>183</v>
      </c>
    </row>
    <row r="97" spans="1:7">
      <c r="A97" s="3">
        <v>80</v>
      </c>
      <c r="B97" s="14" t="s">
        <v>176</v>
      </c>
      <c r="C97" s="14">
        <v>400</v>
      </c>
      <c r="D97" s="4">
        <v>1</v>
      </c>
      <c r="E97" s="4" t="s">
        <v>116</v>
      </c>
      <c r="F97" s="4">
        <f t="shared" si="4"/>
        <v>400</v>
      </c>
      <c r="G97" s="14" t="s">
        <v>184</v>
      </c>
    </row>
    <row r="98" spans="1:7">
      <c r="A98" s="3">
        <v>81</v>
      </c>
      <c r="B98" s="14" t="s">
        <v>152</v>
      </c>
      <c r="C98" s="14">
        <v>400</v>
      </c>
      <c r="D98" s="4">
        <v>1</v>
      </c>
      <c r="E98" s="4" t="s">
        <v>116</v>
      </c>
      <c r="F98" s="4">
        <f t="shared" si="4"/>
        <v>400</v>
      </c>
      <c r="G98" s="14" t="s">
        <v>178</v>
      </c>
    </row>
    <row r="99" spans="1:7">
      <c r="A99" s="3">
        <v>82</v>
      </c>
      <c r="B99" s="14" t="s">
        <v>153</v>
      </c>
      <c r="C99" s="14">
        <v>400</v>
      </c>
      <c r="D99" s="4">
        <v>1</v>
      </c>
      <c r="E99" s="4" t="s">
        <v>116</v>
      </c>
      <c r="F99" s="4">
        <f t="shared" si="4"/>
        <v>400</v>
      </c>
      <c r="G99" s="14" t="s">
        <v>179</v>
      </c>
    </row>
    <row r="100" spans="1:7">
      <c r="A100" s="3">
        <v>83</v>
      </c>
      <c r="B100" s="14" t="s">
        <v>154</v>
      </c>
      <c r="C100" s="14">
        <v>400</v>
      </c>
      <c r="D100" s="4">
        <v>1</v>
      </c>
      <c r="E100" s="4" t="s">
        <v>116</v>
      </c>
      <c r="F100" s="4">
        <f t="shared" si="4"/>
        <v>400</v>
      </c>
      <c r="G100" s="14" t="s">
        <v>180</v>
      </c>
    </row>
    <row r="101" spans="1:7">
      <c r="A101" s="3">
        <v>84</v>
      </c>
      <c r="B101" s="14" t="s">
        <v>155</v>
      </c>
      <c r="C101" s="14">
        <v>400</v>
      </c>
      <c r="D101" s="4">
        <v>1</v>
      </c>
      <c r="E101" s="4" t="s">
        <v>116</v>
      </c>
      <c r="F101" s="4">
        <f t="shared" si="4"/>
        <v>400</v>
      </c>
      <c r="G101" s="14" t="s">
        <v>180</v>
      </c>
    </row>
    <row r="102" spans="1:7">
      <c r="A102" s="3">
        <v>85</v>
      </c>
      <c r="B102" s="14" t="s">
        <v>156</v>
      </c>
      <c r="C102" s="14">
        <v>400</v>
      </c>
      <c r="D102" s="4">
        <v>1</v>
      </c>
      <c r="E102" s="4" t="s">
        <v>116</v>
      </c>
      <c r="F102" s="4">
        <f t="shared" si="4"/>
        <v>400</v>
      </c>
      <c r="G102" s="14" t="s">
        <v>180</v>
      </c>
    </row>
    <row r="103" spans="1:7">
      <c r="A103" s="3">
        <v>86</v>
      </c>
      <c r="B103" s="14" t="s">
        <v>157</v>
      </c>
      <c r="C103" s="14">
        <v>400</v>
      </c>
      <c r="D103" s="4">
        <v>1</v>
      </c>
      <c r="E103" s="4" t="s">
        <v>116</v>
      </c>
      <c r="F103" s="4">
        <f t="shared" si="4"/>
        <v>400</v>
      </c>
      <c r="G103" s="14" t="s">
        <v>181</v>
      </c>
    </row>
    <row r="104" spans="1:7">
      <c r="A104" s="3">
        <v>87</v>
      </c>
      <c r="B104" s="14" t="s">
        <v>158</v>
      </c>
      <c r="C104" s="14">
        <v>400</v>
      </c>
      <c r="D104" s="4">
        <v>1</v>
      </c>
      <c r="E104" s="4" t="s">
        <v>116</v>
      </c>
      <c r="F104" s="4">
        <f t="shared" si="4"/>
        <v>400</v>
      </c>
      <c r="G104" s="14" t="s">
        <v>178</v>
      </c>
    </row>
    <row r="105" spans="1:7">
      <c r="A105" s="3">
        <v>88</v>
      </c>
      <c r="B105" s="14" t="s">
        <v>159</v>
      </c>
      <c r="C105" s="14">
        <v>400</v>
      </c>
      <c r="D105" s="4">
        <v>1</v>
      </c>
      <c r="E105" s="4" t="s">
        <v>116</v>
      </c>
      <c r="F105" s="4">
        <f t="shared" si="4"/>
        <v>400</v>
      </c>
      <c r="G105" s="14" t="s">
        <v>185</v>
      </c>
    </row>
    <row r="106" spans="1:7">
      <c r="A106" s="3">
        <v>89</v>
      </c>
      <c r="B106" s="14" t="s">
        <v>160</v>
      </c>
      <c r="C106" s="14">
        <v>400</v>
      </c>
      <c r="D106" s="4">
        <v>1</v>
      </c>
      <c r="E106" s="4" t="s">
        <v>116</v>
      </c>
      <c r="F106" s="4">
        <f t="shared" si="4"/>
        <v>400</v>
      </c>
      <c r="G106" s="14" t="s">
        <v>178</v>
      </c>
    </row>
    <row r="107" spans="1:7">
      <c r="A107" s="3">
        <v>90</v>
      </c>
      <c r="B107" s="14" t="s">
        <v>161</v>
      </c>
      <c r="C107" s="14">
        <v>400</v>
      </c>
      <c r="D107" s="4">
        <v>1</v>
      </c>
      <c r="E107" s="4" t="s">
        <v>116</v>
      </c>
      <c r="F107" s="4">
        <f t="shared" si="4"/>
        <v>400</v>
      </c>
      <c r="G107" s="14" t="s">
        <v>186</v>
      </c>
    </row>
    <row r="108" spans="1:7">
      <c r="A108" s="3">
        <v>91</v>
      </c>
      <c r="B108" s="14" t="s">
        <v>162</v>
      </c>
      <c r="C108" s="14">
        <v>400</v>
      </c>
      <c r="D108" s="4">
        <v>1</v>
      </c>
      <c r="E108" s="4" t="s">
        <v>116</v>
      </c>
      <c r="F108" s="4">
        <f t="shared" si="4"/>
        <v>400</v>
      </c>
      <c r="G108" s="14" t="s">
        <v>180</v>
      </c>
    </row>
    <row r="109" spans="1:7">
      <c r="A109" s="3">
        <v>92</v>
      </c>
      <c r="B109" s="14" t="s">
        <v>163</v>
      </c>
      <c r="C109" s="14">
        <v>400</v>
      </c>
      <c r="D109" s="4">
        <v>1</v>
      </c>
      <c r="E109" s="4" t="s">
        <v>116</v>
      </c>
      <c r="F109" s="4">
        <f t="shared" si="4"/>
        <v>400</v>
      </c>
      <c r="G109" s="14" t="s">
        <v>180</v>
      </c>
    </row>
    <row r="110" spans="1:7">
      <c r="A110" s="3">
        <v>93</v>
      </c>
      <c r="B110" s="14" t="s">
        <v>164</v>
      </c>
      <c r="C110" s="14">
        <v>400</v>
      </c>
      <c r="D110" s="4">
        <v>1</v>
      </c>
      <c r="E110" s="4" t="s">
        <v>116</v>
      </c>
      <c r="F110" s="4">
        <f t="shared" si="4"/>
        <v>400</v>
      </c>
      <c r="G110" s="14" t="s">
        <v>178</v>
      </c>
    </row>
    <row r="111" spans="1:7">
      <c r="A111" s="3">
        <v>94</v>
      </c>
      <c r="B111" s="14" t="s">
        <v>165</v>
      </c>
      <c r="C111" s="14">
        <v>400</v>
      </c>
      <c r="D111" s="4">
        <v>1</v>
      </c>
      <c r="E111" s="4" t="s">
        <v>116</v>
      </c>
      <c r="F111" s="4">
        <f t="shared" si="4"/>
        <v>400</v>
      </c>
      <c r="G111" s="14" t="s">
        <v>181</v>
      </c>
    </row>
    <row r="112" spans="1:7">
      <c r="A112" s="3">
        <v>95</v>
      </c>
      <c r="B112" s="14" t="s">
        <v>166</v>
      </c>
      <c r="C112" s="14">
        <v>400</v>
      </c>
      <c r="D112" s="4">
        <v>1</v>
      </c>
      <c r="E112" s="4" t="s">
        <v>116</v>
      </c>
      <c r="F112" s="4">
        <f t="shared" si="4"/>
        <v>400</v>
      </c>
      <c r="G112" s="14" t="s">
        <v>179</v>
      </c>
    </row>
    <row r="113" spans="1:7">
      <c r="A113" s="3">
        <v>96</v>
      </c>
      <c r="B113" s="14" t="s">
        <v>167</v>
      </c>
      <c r="C113" s="14">
        <v>400</v>
      </c>
      <c r="D113" s="4">
        <v>1</v>
      </c>
      <c r="E113" s="4" t="s">
        <v>116</v>
      </c>
      <c r="F113" s="4">
        <f t="shared" si="4"/>
        <v>400</v>
      </c>
      <c r="G113" s="14" t="s">
        <v>179</v>
      </c>
    </row>
    <row r="114" spans="1:7">
      <c r="A114" s="3">
        <v>97</v>
      </c>
      <c r="B114" s="14" t="s">
        <v>168</v>
      </c>
      <c r="C114" s="14">
        <v>400</v>
      </c>
      <c r="D114" s="4">
        <v>1</v>
      </c>
      <c r="E114" s="4" t="s">
        <v>116</v>
      </c>
      <c r="F114" s="4">
        <f t="shared" si="4"/>
        <v>400</v>
      </c>
      <c r="G114" s="14" t="s">
        <v>182</v>
      </c>
    </row>
    <row r="115" spans="1:7">
      <c r="A115" s="3">
        <v>98</v>
      </c>
      <c r="B115" s="14" t="s">
        <v>169</v>
      </c>
      <c r="C115" s="14">
        <v>400</v>
      </c>
      <c r="D115" s="4">
        <v>1</v>
      </c>
      <c r="E115" s="4" t="s">
        <v>116</v>
      </c>
      <c r="F115" s="4">
        <f t="shared" si="4"/>
        <v>400</v>
      </c>
      <c r="G115" s="14" t="s">
        <v>178</v>
      </c>
    </row>
    <row r="116" spans="1:7">
      <c r="A116" s="3">
        <v>99</v>
      </c>
      <c r="B116" s="14" t="s">
        <v>170</v>
      </c>
      <c r="C116" s="14">
        <v>400</v>
      </c>
      <c r="D116" s="4">
        <v>1</v>
      </c>
      <c r="E116" s="4" t="s">
        <v>116</v>
      </c>
      <c r="F116" s="4">
        <f t="shared" si="4"/>
        <v>400</v>
      </c>
      <c r="G116" s="14" t="s">
        <v>181</v>
      </c>
    </row>
    <row r="117" spans="1:7">
      <c r="A117" s="3">
        <v>100</v>
      </c>
      <c r="B117" s="14" t="s">
        <v>171</v>
      </c>
      <c r="C117" s="14">
        <v>400</v>
      </c>
      <c r="D117" s="4">
        <v>1</v>
      </c>
      <c r="E117" s="4" t="s">
        <v>116</v>
      </c>
      <c r="F117" s="4">
        <f t="shared" si="4"/>
        <v>400</v>
      </c>
      <c r="G117" s="14" t="s">
        <v>180</v>
      </c>
    </row>
    <row r="118" spans="1:7">
      <c r="A118" s="3">
        <v>101</v>
      </c>
      <c r="B118" s="14" t="s">
        <v>172</v>
      </c>
      <c r="C118" s="14">
        <v>400</v>
      </c>
      <c r="D118" s="4">
        <v>1</v>
      </c>
      <c r="E118" s="4" t="s">
        <v>116</v>
      </c>
      <c r="F118" s="4">
        <f t="shared" si="4"/>
        <v>400</v>
      </c>
      <c r="G118" s="14" t="s">
        <v>180</v>
      </c>
    </row>
    <row r="119" spans="1:7">
      <c r="A119" s="3">
        <v>102</v>
      </c>
      <c r="B119" s="14" t="s">
        <v>175</v>
      </c>
      <c r="C119" s="14">
        <v>400</v>
      </c>
      <c r="D119" s="4">
        <v>1</v>
      </c>
      <c r="E119" s="4" t="s">
        <v>116</v>
      </c>
      <c r="F119" s="4">
        <f t="shared" si="4"/>
        <v>400</v>
      </c>
      <c r="G119" s="14" t="s">
        <v>187</v>
      </c>
    </row>
    <row r="120" spans="1:7">
      <c r="A120" s="3">
        <v>103</v>
      </c>
      <c r="B120" s="14" t="s">
        <v>173</v>
      </c>
      <c r="C120" s="14">
        <v>1000</v>
      </c>
      <c r="D120" s="4">
        <v>1</v>
      </c>
      <c r="E120" s="4" t="s">
        <v>116</v>
      </c>
      <c r="F120" s="4">
        <f>C120*D120</f>
        <v>1000</v>
      </c>
      <c r="G120" s="14" t="s">
        <v>188</v>
      </c>
    </row>
    <row r="121" spans="1:7">
      <c r="A121" s="3">
        <v>104</v>
      </c>
      <c r="B121" s="14" t="s">
        <v>174</v>
      </c>
      <c r="C121" s="14">
        <v>1000</v>
      </c>
      <c r="D121" s="4">
        <v>1</v>
      </c>
      <c r="E121" s="4" t="s">
        <v>116</v>
      </c>
      <c r="F121" s="4">
        <f>C121*D121</f>
        <v>1000</v>
      </c>
      <c r="G121" s="14" t="s">
        <v>189</v>
      </c>
    </row>
    <row r="122" spans="1:7">
      <c r="A122" s="33" t="s">
        <v>68</v>
      </c>
      <c r="B122" s="34"/>
      <c r="C122" s="34"/>
      <c r="D122" s="34"/>
      <c r="E122" s="34"/>
      <c r="F122" s="20">
        <f>SUM(F74:F121)</f>
        <v>42600</v>
      </c>
      <c r="G122" s="6"/>
    </row>
    <row r="123" spans="1:7">
      <c r="A123" s="35" t="s">
        <v>117</v>
      </c>
      <c r="B123" s="36"/>
      <c r="C123" s="36"/>
      <c r="D123" s="36"/>
      <c r="E123" s="36"/>
      <c r="F123" s="36"/>
      <c r="G123" s="37"/>
    </row>
    <row r="124" spans="1:7">
      <c r="A124" s="3">
        <v>105</v>
      </c>
      <c r="B124" s="4" t="s">
        <v>194</v>
      </c>
      <c r="C124" s="4">
        <v>4000</v>
      </c>
      <c r="D124" s="4">
        <v>5</v>
      </c>
      <c r="E124" s="4" t="s">
        <v>114</v>
      </c>
      <c r="F124" s="21">
        <f>C124*D124</f>
        <v>20000</v>
      </c>
      <c r="G124" s="5" t="s">
        <v>201</v>
      </c>
    </row>
    <row r="125" spans="1:7">
      <c r="A125" s="3">
        <v>106</v>
      </c>
      <c r="B125" s="4" t="s">
        <v>195</v>
      </c>
      <c r="C125" s="4">
        <v>4000</v>
      </c>
      <c r="D125" s="4">
        <v>10</v>
      </c>
      <c r="E125" s="4" t="s">
        <v>114</v>
      </c>
      <c r="F125" s="21">
        <f>C125*D125</f>
        <v>40000</v>
      </c>
      <c r="G125" s="5" t="s">
        <v>200</v>
      </c>
    </row>
    <row r="126" spans="1:7" ht="27">
      <c r="A126" s="3">
        <v>107</v>
      </c>
      <c r="B126" s="4" t="s">
        <v>196</v>
      </c>
      <c r="C126" s="4">
        <v>15000</v>
      </c>
      <c r="D126" s="4">
        <v>1</v>
      </c>
      <c r="E126" s="4" t="s">
        <v>116</v>
      </c>
      <c r="F126" s="21">
        <f>C126*D126</f>
        <v>15000</v>
      </c>
      <c r="G126" s="19" t="s">
        <v>237</v>
      </c>
    </row>
    <row r="127" spans="1:7">
      <c r="A127" s="3">
        <v>108</v>
      </c>
      <c r="B127" s="4" t="s">
        <v>197</v>
      </c>
      <c r="C127" s="4">
        <v>500</v>
      </c>
      <c r="D127" s="4">
        <v>4</v>
      </c>
      <c r="E127" s="4" t="s">
        <v>198</v>
      </c>
      <c r="F127" s="21">
        <f t="shared" ref="F127" si="5">C127*D127</f>
        <v>2000</v>
      </c>
      <c r="G127" s="5" t="s">
        <v>199</v>
      </c>
    </row>
    <row r="128" spans="1:7">
      <c r="A128" s="3">
        <v>109</v>
      </c>
      <c r="B128" s="4" t="s">
        <v>210</v>
      </c>
      <c r="C128" s="4">
        <v>3000</v>
      </c>
      <c r="D128" s="4">
        <v>2</v>
      </c>
      <c r="E128" s="4" t="s">
        <v>114</v>
      </c>
      <c r="F128" s="21">
        <f t="shared" ref="F128:F138" si="6">C128*D128</f>
        <v>6000</v>
      </c>
      <c r="G128" s="5" t="s">
        <v>236</v>
      </c>
    </row>
    <row r="129" spans="1:7">
      <c r="A129" s="3">
        <v>110</v>
      </c>
      <c r="B129" s="4" t="s">
        <v>218</v>
      </c>
      <c r="C129" s="4">
        <v>3000</v>
      </c>
      <c r="D129" s="4">
        <v>3</v>
      </c>
      <c r="E129" s="4" t="s">
        <v>202</v>
      </c>
      <c r="F129" s="21">
        <f t="shared" si="6"/>
        <v>9000</v>
      </c>
      <c r="G129" s="5" t="s">
        <v>203</v>
      </c>
    </row>
    <row r="130" spans="1:7">
      <c r="A130" s="3">
        <v>111</v>
      </c>
      <c r="B130" s="4" t="s">
        <v>212</v>
      </c>
      <c r="C130" s="4">
        <v>1500</v>
      </c>
      <c r="D130" s="4">
        <v>1</v>
      </c>
      <c r="E130" s="4" t="s">
        <v>204</v>
      </c>
      <c r="F130" s="21">
        <f t="shared" si="6"/>
        <v>1500</v>
      </c>
      <c r="G130" s="5" t="s">
        <v>220</v>
      </c>
    </row>
    <row r="131" spans="1:7">
      <c r="A131" s="3">
        <v>112</v>
      </c>
      <c r="B131" s="4" t="s">
        <v>221</v>
      </c>
      <c r="C131" s="4">
        <v>1500</v>
      </c>
      <c r="D131" s="4">
        <v>1</v>
      </c>
      <c r="E131" s="4" t="s">
        <v>116</v>
      </c>
      <c r="F131" s="21">
        <f t="shared" si="6"/>
        <v>1500</v>
      </c>
      <c r="G131" s="5" t="s">
        <v>222</v>
      </c>
    </row>
    <row r="132" spans="1:7">
      <c r="A132" s="3">
        <v>113</v>
      </c>
      <c r="B132" s="4" t="s">
        <v>223</v>
      </c>
      <c r="C132" s="4">
        <v>4000</v>
      </c>
      <c r="D132" s="4">
        <v>1</v>
      </c>
      <c r="E132" s="4" t="s">
        <v>216</v>
      </c>
      <c r="F132" s="21">
        <f t="shared" si="6"/>
        <v>4000</v>
      </c>
      <c r="G132" s="5" t="s">
        <v>224</v>
      </c>
    </row>
    <row r="133" spans="1:7">
      <c r="A133" s="3">
        <v>114</v>
      </c>
      <c r="B133" s="4" t="s">
        <v>225</v>
      </c>
      <c r="C133" s="4">
        <v>1000</v>
      </c>
      <c r="D133" s="4">
        <v>1</v>
      </c>
      <c r="E133" s="4" t="s">
        <v>216</v>
      </c>
      <c r="F133" s="21">
        <f t="shared" si="6"/>
        <v>1000</v>
      </c>
      <c r="G133" s="5" t="s">
        <v>226</v>
      </c>
    </row>
    <row r="134" spans="1:7">
      <c r="A134" s="3">
        <v>115</v>
      </c>
      <c r="B134" s="4" t="s">
        <v>211</v>
      </c>
      <c r="C134" s="4">
        <v>4500</v>
      </c>
      <c r="D134" s="4">
        <v>1</v>
      </c>
      <c r="E134" s="4" t="s">
        <v>116</v>
      </c>
      <c r="F134" s="21">
        <f t="shared" si="6"/>
        <v>4500</v>
      </c>
      <c r="G134" s="5" t="s">
        <v>219</v>
      </c>
    </row>
    <row r="135" spans="1:7">
      <c r="A135" s="3">
        <v>116</v>
      </c>
      <c r="B135" s="4" t="s">
        <v>213</v>
      </c>
      <c r="C135" s="4">
        <v>3000</v>
      </c>
      <c r="D135" s="4">
        <v>1</v>
      </c>
      <c r="E135" s="4" t="s">
        <v>116</v>
      </c>
      <c r="F135" s="21">
        <f t="shared" si="6"/>
        <v>3000</v>
      </c>
      <c r="G135" s="5" t="s">
        <v>214</v>
      </c>
    </row>
    <row r="136" spans="1:7">
      <c r="A136" s="3">
        <v>117</v>
      </c>
      <c r="B136" s="4" t="s">
        <v>228</v>
      </c>
      <c r="C136" s="4">
        <v>2000</v>
      </c>
      <c r="D136" s="4">
        <v>1</v>
      </c>
      <c r="E136" s="4" t="s">
        <v>216</v>
      </c>
      <c r="F136" s="21">
        <f t="shared" si="6"/>
        <v>2000</v>
      </c>
      <c r="G136" s="5" t="s">
        <v>229</v>
      </c>
    </row>
    <row r="137" spans="1:7">
      <c r="A137" s="3">
        <v>118</v>
      </c>
      <c r="B137" s="4" t="s">
        <v>207</v>
      </c>
      <c r="C137" s="4">
        <v>400</v>
      </c>
      <c r="D137" s="4">
        <v>12</v>
      </c>
      <c r="E137" s="4" t="s">
        <v>208</v>
      </c>
      <c r="F137" s="21">
        <f t="shared" si="6"/>
        <v>4800</v>
      </c>
      <c r="G137" s="5" t="s">
        <v>209</v>
      </c>
    </row>
    <row r="138" spans="1:7">
      <c r="A138" s="3">
        <v>119</v>
      </c>
      <c r="B138" s="4" t="s">
        <v>205</v>
      </c>
      <c r="C138" s="4">
        <v>300</v>
      </c>
      <c r="D138" s="4">
        <v>6</v>
      </c>
      <c r="E138" s="4" t="s">
        <v>114</v>
      </c>
      <c r="F138" s="21">
        <f t="shared" si="6"/>
        <v>1800</v>
      </c>
      <c r="G138" s="5" t="s">
        <v>206</v>
      </c>
    </row>
    <row r="139" spans="1:7">
      <c r="A139" s="33" t="s">
        <v>68</v>
      </c>
      <c r="B139" s="34"/>
      <c r="C139" s="34"/>
      <c r="D139" s="34"/>
      <c r="E139" s="34"/>
      <c r="F139" s="20">
        <f>SUM(F124:F138)</f>
        <v>116100</v>
      </c>
      <c r="G139" s="6"/>
    </row>
    <row r="140" spans="1:7">
      <c r="A140" s="35" t="s">
        <v>118</v>
      </c>
      <c r="B140" s="36"/>
      <c r="C140" s="36"/>
      <c r="D140" s="36"/>
      <c r="E140" s="36"/>
      <c r="F140" s="36"/>
      <c r="G140" s="37"/>
    </row>
    <row r="141" spans="1:7">
      <c r="A141" s="3">
        <v>120</v>
      </c>
      <c r="B141" s="4" t="s">
        <v>230</v>
      </c>
      <c r="C141" s="4">
        <v>500</v>
      </c>
      <c r="D141" s="4">
        <v>15</v>
      </c>
      <c r="E141" s="4" t="s">
        <v>227</v>
      </c>
      <c r="F141" s="21">
        <f>C141*D141</f>
        <v>7500</v>
      </c>
      <c r="G141" s="5" t="s">
        <v>231</v>
      </c>
    </row>
    <row r="142" spans="1:7">
      <c r="A142" s="3">
        <v>121</v>
      </c>
      <c r="B142" s="4" t="s">
        <v>232</v>
      </c>
      <c r="C142" s="4">
        <v>8000</v>
      </c>
      <c r="D142" s="4">
        <v>1</v>
      </c>
      <c r="E142" s="4" t="s">
        <v>116</v>
      </c>
      <c r="F142" s="21">
        <f>C142*D142</f>
        <v>8000</v>
      </c>
      <c r="G142" s="5" t="s">
        <v>233</v>
      </c>
    </row>
    <row r="143" spans="1:7">
      <c r="A143" s="33" t="s">
        <v>68</v>
      </c>
      <c r="B143" s="34"/>
      <c r="C143" s="34"/>
      <c r="D143" s="34"/>
      <c r="E143" s="34"/>
      <c r="F143" s="20">
        <f>SUM(F141:F142)</f>
        <v>15500</v>
      </c>
      <c r="G143" s="6"/>
    </row>
    <row r="144" spans="1:7">
      <c r="A144" s="35" t="s">
        <v>249</v>
      </c>
      <c r="B144" s="36"/>
      <c r="C144" s="36"/>
      <c r="D144" s="36"/>
      <c r="E144" s="36"/>
      <c r="F144" s="36"/>
      <c r="G144" s="37"/>
    </row>
    <row r="145" spans="1:7">
      <c r="A145" s="3">
        <v>122</v>
      </c>
      <c r="B145" s="4" t="s">
        <v>119</v>
      </c>
      <c r="C145" s="4">
        <v>350</v>
      </c>
      <c r="D145" s="4">
        <v>48</v>
      </c>
      <c r="E145" s="4" t="s">
        <v>114</v>
      </c>
      <c r="F145" s="21">
        <f>C145*D145</f>
        <v>16800</v>
      </c>
      <c r="G145" s="5" t="s">
        <v>120</v>
      </c>
    </row>
    <row r="146" spans="1:7">
      <c r="A146" s="3">
        <v>123</v>
      </c>
      <c r="B146" s="4" t="s">
        <v>121</v>
      </c>
      <c r="C146" s="4">
        <v>350</v>
      </c>
      <c r="D146" s="4">
        <v>48</v>
      </c>
      <c r="E146" s="4" t="s">
        <v>114</v>
      </c>
      <c r="F146" s="21">
        <f>C146*D146</f>
        <v>16800</v>
      </c>
      <c r="G146" s="5" t="s">
        <v>120</v>
      </c>
    </row>
    <row r="147" spans="1:7">
      <c r="A147" s="3">
        <v>124</v>
      </c>
      <c r="B147" s="4" t="s">
        <v>122</v>
      </c>
      <c r="C147" s="4">
        <v>1400</v>
      </c>
      <c r="D147" s="4">
        <v>4</v>
      </c>
      <c r="E147" s="4" t="s">
        <v>124</v>
      </c>
      <c r="F147" s="21">
        <f>C147*D147</f>
        <v>5600</v>
      </c>
      <c r="G147" s="5" t="s">
        <v>123</v>
      </c>
    </row>
    <row r="148" spans="1:7">
      <c r="A148" s="41" t="s">
        <v>68</v>
      </c>
      <c r="B148" s="42"/>
      <c r="C148" s="42"/>
      <c r="D148" s="42"/>
      <c r="E148" s="42"/>
      <c r="F148" s="22">
        <f>SUM(F145:F147)</f>
        <v>39200</v>
      </c>
      <c r="G148" s="23"/>
    </row>
    <row r="149" spans="1:7">
      <c r="A149" s="43" t="s">
        <v>250</v>
      </c>
      <c r="B149" s="44"/>
      <c r="C149" s="44"/>
      <c r="D149" s="44"/>
      <c r="E149" s="44"/>
      <c r="F149" s="27">
        <f>F10+F29+F48+F60+F72+F122+F139+F143+F148</f>
        <v>929120</v>
      </c>
      <c r="G149" s="24"/>
    </row>
    <row r="150" spans="1:7">
      <c r="A150" s="45" t="s">
        <v>253</v>
      </c>
      <c r="B150" s="46"/>
      <c r="C150" s="46"/>
      <c r="D150" s="46"/>
      <c r="E150" s="46"/>
      <c r="F150" s="28">
        <f>F149*0.1</f>
        <v>92912</v>
      </c>
      <c r="G150" s="26" t="s">
        <v>252</v>
      </c>
    </row>
    <row r="151" spans="1:7">
      <c r="A151" s="47" t="s">
        <v>251</v>
      </c>
      <c r="B151" s="48"/>
      <c r="C151" s="48"/>
      <c r="D151" s="48"/>
      <c r="E151" s="48"/>
      <c r="F151" s="29">
        <f>SUM(F149:F150)</f>
        <v>1022032</v>
      </c>
      <c r="G151" s="25"/>
    </row>
    <row r="152" spans="1:7">
      <c r="A152" s="51" t="s">
        <v>261</v>
      </c>
      <c r="B152" s="50"/>
      <c r="C152" s="50"/>
      <c r="D152" s="50"/>
      <c r="E152" s="50"/>
      <c r="F152" s="49">
        <v>1022000</v>
      </c>
      <c r="G152" s="50"/>
    </row>
  </sheetData>
  <mergeCells count="26">
    <mergeCell ref="B2:G2"/>
    <mergeCell ref="B3:G3"/>
    <mergeCell ref="B4:G4"/>
    <mergeCell ref="B5:G5"/>
    <mergeCell ref="A148:E148"/>
    <mergeCell ref="A149:E149"/>
    <mergeCell ref="A150:E150"/>
    <mergeCell ref="A151:E151"/>
    <mergeCell ref="A122:E122"/>
    <mergeCell ref="A123:G123"/>
    <mergeCell ref="A139:E139"/>
    <mergeCell ref="A144:G144"/>
    <mergeCell ref="A140:G140"/>
    <mergeCell ref="A143:E143"/>
    <mergeCell ref="A1:G1"/>
    <mergeCell ref="A11:G11"/>
    <mergeCell ref="A30:G30"/>
    <mergeCell ref="A49:G49"/>
    <mergeCell ref="A7:G7"/>
    <mergeCell ref="A10:E10"/>
    <mergeCell ref="A29:E29"/>
    <mergeCell ref="A60:E60"/>
    <mergeCell ref="A48:E48"/>
    <mergeCell ref="A72:E72"/>
    <mergeCell ref="A61:G61"/>
    <mergeCell ref="A73:G73"/>
  </mergeCells>
  <phoneticPr fontId="1" type="noConversion"/>
  <printOptions horizontalCentered="1"/>
  <pageMargins left="0.25" right="0.25" top="0.75" bottom="0.75" header="0.3" footer="0.3"/>
  <pageSetup paperSize="9" scale="7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2018-04-16T20:04:42Z</dcterms:modified>
</cp:coreProperties>
</file>