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<sst xmlns="http://schemas.openxmlformats.org/spreadsheetml/2006/main" count="129" uniqueCount="100">
  <si>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</si>
  <si>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</si>
  <si>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</si>
  <si>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</si>
  <si>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</si>
  <si>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</si>
  <si>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</si>
  <si>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</si>
  <si>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</si>
  <si>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</si>
  <si>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2020.12.21-12.22</t>
  </si>
  <si>
    <t>报销日期:</t>
  </si>
  <si>
    <t>2020.12.23</t>
  </si>
  <si>
    <t>团号:</t>
  </si>
  <si>
    <t>HMOA-210112-PSA617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</si>
  <si>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</si>
  <si>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</si>
  <si>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</si>
  <si>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</si>
  <si>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</si>
  <si>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</si>
  <si>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</si>
  <si>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</si>
  <si>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</si>
  <si>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12.21 姚艺婷 家-通用</t>
  </si>
  <si>
    <t>12.21 姚艺婷 通用-漕河泾</t>
  </si>
  <si>
    <t>12.21 姚艺婷 漕河泾-4S店</t>
  </si>
  <si>
    <t>12.22 姚艺婷 家-酒店</t>
  </si>
  <si>
    <t>12.17 马可 家-机场</t>
  </si>
  <si>
    <t>12.21 马可 会场酒店-住宿酒店</t>
  </si>
  <si>
    <t>12.22 马可 采买物料</t>
  </si>
  <si>
    <t>12.23 马可 运送物料</t>
  </si>
  <si>
    <t>12.23 马可 机场</t>
  </si>
  <si>
    <t>餐费</t>
  </si>
  <si>
    <t>12.21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</si>
  <si>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</si>
  <si>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</si>
  <si>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</si>
  <si>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</si>
  <si>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</si>
  <si>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</si>
  <si>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</si>
  <si>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</si>
  <si>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</si>
  <si>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</si>
  <si>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</si>
  <si>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</si>
  <si>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</si>
  <si>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</si>
  <si>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</si>
  <si>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HMOA-210127-MMC617</t>
    </r>
  </si>
  <si>
    <t>会议日期：2021.1.29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</si>
  <si>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</si>
  <si>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</si>
  <si>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</si>
  <si>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</si>
  <si>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</si>
  <si>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</si>
  <si>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</si>
  <si>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</si>
  <si>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</si>
  <si>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</si>
  <si>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</si>
  <si>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</si>
  <si>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</si>
  <si>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</si>
  <si>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</si>
  <si>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</si>
  <si>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</si>
  <si>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</si>
  <si>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</si>
  <si>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</si>
  <si>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</si>
  <si>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</si>
  <si>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</si>
  <si>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</si>
  <si>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</si>
  <si>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</si>
  <si>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</si>
  <si>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>服装道具采买</t>
  </si>
  <si>
    <t xml:space="preserve">司机,导游不得直接付款,要使用地接间接付款
身份证复印件,收条,签字即可,每人超过800元/人,需要补票或交个人所得税。
</t>
  </si>
  <si>
    <t>零散制作物采买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</si>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</sst>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10" borderId="21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6" fillId="25" borderId="23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topLeftCell="A7" workbookViewId="0">
      <selection activeCell="H15" sqref="H15:H1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6.070796460177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23</v>
      </c>
      <c r="F11" s="81"/>
      <c r="G11" s="82">
        <v>18.46</v>
      </c>
      <c r="H11" s="82">
        <f t="shared" ref="H11:H20" si="0">G11</f>
        <v>18.46</v>
      </c>
      <c r="I11" s="99"/>
      <c r="J11" s="100"/>
      <c r="K11" s="101" t="s">
        <v>24</v>
      </c>
    </row>
    <row r="12" spans="2:11">
      <c r="B12" s="79">
        <v>2</v>
      </c>
      <c r="C12" s="80"/>
      <c r="D12" s="81"/>
      <c r="E12" s="81" t="s">
        <v>23</v>
      </c>
      <c r="F12" s="81"/>
      <c r="G12" s="82">
        <v>124.04</v>
      </c>
      <c r="H12" s="82">
        <f t="shared" si="0"/>
        <v>124.04</v>
      </c>
      <c r="I12" s="99"/>
      <c r="J12" s="100"/>
      <c r="K12" s="101" t="s">
        <v>25</v>
      </c>
    </row>
    <row r="13" spans="2:11">
      <c r="B13" s="79">
        <v>3</v>
      </c>
      <c r="C13" s="80"/>
      <c r="D13" s="81"/>
      <c r="E13" s="81" t="s">
        <v>23</v>
      </c>
      <c r="F13" s="81"/>
      <c r="G13" s="82">
        <v>39.27</v>
      </c>
      <c r="H13" s="82">
        <f t="shared" si="0"/>
        <v>39.27</v>
      </c>
      <c r="I13" s="99"/>
      <c r="J13" s="100"/>
      <c r="K13" s="101" t="s">
        <v>26</v>
      </c>
    </row>
    <row r="14" spans="2:11">
      <c r="B14" s="79">
        <v>4</v>
      </c>
      <c r="C14" s="80"/>
      <c r="D14" s="81"/>
      <c r="E14" s="81" t="s">
        <v>23</v>
      </c>
      <c r="F14" s="81"/>
      <c r="G14" s="82">
        <v>221.1</v>
      </c>
      <c r="H14" s="82">
        <f t="shared" si="0"/>
        <v>221.1</v>
      </c>
      <c r="I14" s="99"/>
      <c r="J14" s="100"/>
      <c r="K14" s="101" t="s">
        <v>27</v>
      </c>
    </row>
    <row r="15" spans="2:11">
      <c r="B15" s="79"/>
      <c r="C15" s="80"/>
      <c r="D15" s="83"/>
      <c r="E15" s="81" t="s">
        <v>23</v>
      </c>
      <c r="F15" s="81"/>
      <c r="G15" s="82">
        <v>40.11</v>
      </c>
      <c r="H15" s="82">
        <f t="shared" si="0"/>
        <v>40.11</v>
      </c>
      <c r="I15" s="99"/>
      <c r="J15" s="100"/>
      <c r="K15" s="101" t="s">
        <v>28</v>
      </c>
    </row>
    <row r="16" spans="2:11">
      <c r="B16" s="79"/>
      <c r="C16" s="80"/>
      <c r="D16" s="83"/>
      <c r="E16" s="81" t="s">
        <v>23</v>
      </c>
      <c r="F16" s="81"/>
      <c r="G16" s="82">
        <v>15</v>
      </c>
      <c r="H16" s="82">
        <f t="shared" si="0"/>
        <v>15</v>
      </c>
      <c r="I16" s="99"/>
      <c r="J16" s="100"/>
      <c r="K16" s="101" t="s">
        <v>29</v>
      </c>
    </row>
    <row r="17" spans="2:11">
      <c r="B17" s="79"/>
      <c r="C17" s="80"/>
      <c r="D17" s="83"/>
      <c r="E17" s="81" t="s">
        <v>23</v>
      </c>
      <c r="F17" s="81"/>
      <c r="G17" s="82">
        <v>16</v>
      </c>
      <c r="H17" s="82">
        <f t="shared" si="0"/>
        <v>16</v>
      </c>
      <c r="I17" s="99"/>
      <c r="J17" s="100"/>
      <c r="K17" s="101" t="s">
        <v>30</v>
      </c>
    </row>
    <row r="18" spans="2:11">
      <c r="B18" s="79"/>
      <c r="C18" s="80"/>
      <c r="D18" s="83"/>
      <c r="E18" s="81" t="s">
        <v>23</v>
      </c>
      <c r="F18" s="81"/>
      <c r="G18" s="82">
        <v>41.21</v>
      </c>
      <c r="H18" s="82">
        <f t="shared" si="0"/>
        <v>41.21</v>
      </c>
      <c r="I18" s="99"/>
      <c r="J18" s="100"/>
      <c r="K18" s="101" t="s">
        <v>31</v>
      </c>
    </row>
    <row r="19" spans="2:11">
      <c r="B19" s="79"/>
      <c r="C19" s="80"/>
      <c r="D19" s="83"/>
      <c r="E19" s="81" t="s">
        <v>23</v>
      </c>
      <c r="F19" s="81"/>
      <c r="G19" s="82">
        <v>255.84</v>
      </c>
      <c r="H19" s="82">
        <f t="shared" si="0"/>
        <v>255.84</v>
      </c>
      <c r="I19" s="99"/>
      <c r="J19" s="100"/>
      <c r="K19" s="101" t="s">
        <v>32</v>
      </c>
    </row>
    <row r="20" spans="2:11">
      <c r="B20" s="79">
        <v>5</v>
      </c>
      <c r="C20" s="80"/>
      <c r="D20" s="83" t="s">
        <v>33</v>
      </c>
      <c r="E20" s="81" t="s">
        <v>33</v>
      </c>
      <c r="F20" s="81"/>
      <c r="G20" s="82">
        <v>49.9</v>
      </c>
      <c r="H20" s="82">
        <f t="shared" si="0"/>
        <v>49.9</v>
      </c>
      <c r="I20" s="99"/>
      <c r="J20" s="100"/>
      <c r="K20" s="102" t="s">
        <v>34</v>
      </c>
    </row>
    <row r="21" spans="2:11">
      <c r="B21" s="79">
        <v>6</v>
      </c>
      <c r="C21" s="80"/>
      <c r="D21" s="84" t="s">
        <v>35</v>
      </c>
      <c r="E21" s="81" t="s">
        <v>36</v>
      </c>
      <c r="F21" s="81"/>
      <c r="G21" s="82"/>
      <c r="H21" s="82"/>
      <c r="I21" s="99"/>
      <c r="J21" s="100"/>
      <c r="K21" s="101"/>
    </row>
    <row r="22" spans="2:11">
      <c r="B22" s="76" t="s">
        <v>37</v>
      </c>
      <c r="C22" s="85"/>
      <c r="D22" s="85"/>
      <c r="E22" s="85"/>
      <c r="F22" s="77"/>
      <c r="G22" s="86">
        <f>SUM(G11:G21)</f>
        <v>820.93</v>
      </c>
      <c r="H22" s="86">
        <f>SUM(H11:H21)</f>
        <v>820.93</v>
      </c>
      <c r="I22" s="103">
        <f>SUM(I11:J21)</f>
        <v>0</v>
      </c>
      <c r="J22" s="104"/>
      <c r="K22" s="105"/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106"/>
      <c r="K23" s="73"/>
    </row>
    <row r="24" spans="2:11">
      <c r="B24" s="78" t="s">
        <v>19</v>
      </c>
      <c r="C24" s="78"/>
      <c r="D24" s="78"/>
      <c r="E24" s="78"/>
      <c r="F24" s="78"/>
      <c r="G24" s="78" t="s">
        <v>38</v>
      </c>
      <c r="H24" s="78"/>
      <c r="I24" s="78"/>
      <c r="J24" s="78"/>
      <c r="K24" s="78" t="s">
        <v>39</v>
      </c>
    </row>
    <row r="25" spans="2:11">
      <c r="B25" s="87">
        <f>H22</f>
        <v>820.93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107">
        <f>SUM(B25:J25)</f>
        <v>820.93</v>
      </c>
    </row>
    <row r="26" ht="20.1" customHeight="1" spans="2:11"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ht="20.1" customHeight="1" spans="2:11">
      <c r="B27" s="73" t="s">
        <v>40</v>
      </c>
      <c r="C27" s="73"/>
      <c r="D27" s="73"/>
      <c r="E27" s="73"/>
      <c r="F27" s="73" t="s">
        <v>41</v>
      </c>
      <c r="G27" s="73" t="s">
        <v>42</v>
      </c>
      <c r="H27" s="73"/>
      <c r="I27" s="73"/>
      <c r="J27" s="73" t="s">
        <v>43</v>
      </c>
      <c r="K27" s="73"/>
    </row>
    <row r="30" ht="17.6" spans="1:11">
      <c r="A30" s="4" t="s">
        <v>44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spans="2:11">
      <c r="B32" s="61"/>
      <c r="C32" s="62"/>
      <c r="D32" s="63" t="s">
        <v>1</v>
      </c>
      <c r="E32" s="63"/>
      <c r="F32" s="64" t="str">
        <f>F5</f>
        <v>姚艺婷</v>
      </c>
      <c r="G32" s="64"/>
      <c r="H32" s="63" t="s">
        <v>3</v>
      </c>
      <c r="I32" s="62"/>
      <c r="J32" s="64" t="str">
        <f>J5</f>
        <v>助理</v>
      </c>
      <c r="K32" s="92"/>
    </row>
    <row r="33" spans="2:11">
      <c r="B33" s="65"/>
      <c r="C33" s="66"/>
      <c r="D33" s="67" t="s">
        <v>5</v>
      </c>
      <c r="E33" s="67"/>
      <c r="F33" s="68" t="str">
        <f>F6</f>
        <v>上海</v>
      </c>
      <c r="G33" s="68"/>
      <c r="H33" s="67" t="s">
        <v>7</v>
      </c>
      <c r="I33" s="66"/>
      <c r="J33" s="68" t="str">
        <f>J6</f>
        <v>上海事业部</v>
      </c>
      <c r="K33" s="93"/>
    </row>
    <row r="34" spans="2:11">
      <c r="B34" s="65"/>
      <c r="C34" s="66"/>
      <c r="D34" s="67" t="s">
        <v>9</v>
      </c>
      <c r="E34" s="67"/>
      <c r="F34" s="68" t="str">
        <f>F7</f>
        <v>2020.12.21-12.22</v>
      </c>
      <c r="G34" s="68"/>
      <c r="H34" s="67" t="s">
        <v>11</v>
      </c>
      <c r="I34" s="94"/>
      <c r="J34" s="95" t="str">
        <f>J7</f>
        <v>2020.12.23</v>
      </c>
      <c r="K34" s="93"/>
    </row>
    <row r="35" spans="2:11">
      <c r="B35" s="69"/>
      <c r="C35" s="70"/>
      <c r="D35" s="71"/>
      <c r="E35" s="71"/>
      <c r="F35" s="72"/>
      <c r="G35" s="72"/>
      <c r="H35" s="71" t="s">
        <v>13</v>
      </c>
      <c r="I35" s="96"/>
      <c r="J35" s="72" t="str">
        <f>J8</f>
        <v>HMOA-210112-PSA617</v>
      </c>
      <c r="K35" s="98"/>
    </row>
    <row r="37" spans="2:11">
      <c r="B37" s="81"/>
      <c r="C37" s="81"/>
      <c r="D37" s="88" t="s">
        <v>45</v>
      </c>
      <c r="E37" s="81" t="s">
        <v>46</v>
      </c>
      <c r="F37" s="81"/>
      <c r="G37" s="82" t="s">
        <v>47</v>
      </c>
      <c r="H37" s="82" t="s">
        <v>48</v>
      </c>
      <c r="I37" s="82" t="s">
        <v>37</v>
      </c>
      <c r="J37" s="82"/>
      <c r="K37" s="108" t="s">
        <v>21</v>
      </c>
    </row>
    <row r="38" spans="2:11">
      <c r="B38" s="81">
        <v>1</v>
      </c>
      <c r="C38" s="81"/>
      <c r="D38" s="88" t="str">
        <f>F33</f>
        <v>上海</v>
      </c>
      <c r="E38" s="89" t="s">
        <v>10</v>
      </c>
      <c r="F38" s="89"/>
      <c r="G38" s="82">
        <v>100</v>
      </c>
      <c r="H38" s="82">
        <v>2</v>
      </c>
      <c r="I38" s="99">
        <f>G38*H38</f>
        <v>200</v>
      </c>
      <c r="J38" s="100"/>
      <c r="K38" s="108"/>
    </row>
    <row r="39" spans="2:11">
      <c r="B39" s="81">
        <v>2</v>
      </c>
      <c r="C39" s="81"/>
      <c r="D39" s="88"/>
      <c r="E39" s="81"/>
      <c r="F39" s="81"/>
      <c r="G39" s="82"/>
      <c r="H39" s="82"/>
      <c r="I39" s="99"/>
      <c r="J39" s="100"/>
      <c r="K39" s="108"/>
    </row>
    <row r="40" spans="2:11">
      <c r="B40" s="81">
        <v>3</v>
      </c>
      <c r="C40" s="81"/>
      <c r="D40" s="90"/>
      <c r="E40" s="81"/>
      <c r="F40" s="81"/>
      <c r="G40" s="82"/>
      <c r="H40" s="82"/>
      <c r="I40" s="99"/>
      <c r="J40" s="100"/>
      <c r="K40" s="101"/>
    </row>
    <row r="41" spans="2:11">
      <c r="B41" s="76" t="s">
        <v>37</v>
      </c>
      <c r="C41" s="85"/>
      <c r="D41" s="85"/>
      <c r="E41" s="85"/>
      <c r="F41" s="77"/>
      <c r="G41" s="86"/>
      <c r="H41" s="86"/>
      <c r="I41" s="103">
        <f>SUM(I38:J40)</f>
        <v>200</v>
      </c>
      <c r="J41" s="104"/>
      <c r="K41" s="105"/>
    </row>
    <row r="42" ht="20.1" customHeight="1" spans="2:11">
      <c r="B42" s="73" t="s">
        <v>40</v>
      </c>
      <c r="C42" s="73"/>
      <c r="D42" s="73"/>
      <c r="E42" s="73"/>
      <c r="F42" s="73" t="s">
        <v>41</v>
      </c>
      <c r="G42" s="73" t="s">
        <v>42</v>
      </c>
      <c r="H42" s="73"/>
      <c r="I42" s="73"/>
      <c r="J42" s="73" t="s">
        <v>43</v>
      </c>
      <c r="K42" s="7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E15:F15"/>
    <mergeCell ref="E16:F16"/>
    <mergeCell ref="E17:F17"/>
    <mergeCell ref="E18:F18"/>
    <mergeCell ref="E19:F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E33" sqref="E33:E36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69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71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72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2"/>
        <v>0</v>
      </c>
      <c r="I22" s="48"/>
      <c r="J22" s="45" t="s">
        <v>73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74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3"/>
      <c r="J27" s="47"/>
    </row>
    <row r="28" customHeight="1" spans="1:10">
      <c r="A28" s="21">
        <v>5</v>
      </c>
      <c r="B28" s="22" t="s">
        <v>75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>F28+G28</f>
        <v>0</v>
      </c>
      <c r="I28" s="49"/>
      <c r="J28" s="50" t="s">
        <v>76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>F29+G29</f>
        <v>0</v>
      </c>
      <c r="I29" s="48"/>
      <c r="J29" s="51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>F30+G30</f>
        <v>0</v>
      </c>
      <c r="I30" s="48"/>
      <c r="J30" s="51"/>
    </row>
    <row r="31" customFormat="1" customHeight="1" spans="1:10">
      <c r="A31" s="27"/>
      <c r="B31" s="28"/>
      <c r="C31" s="29"/>
      <c r="D31" s="27"/>
      <c r="E31" s="26"/>
      <c r="F31" s="15">
        <v>0</v>
      </c>
      <c r="G31" s="15">
        <v>0</v>
      </c>
      <c r="H31" s="15">
        <f>F31+G31</f>
        <v>0</v>
      </c>
      <c r="I31" s="48"/>
      <c r="J31" s="51"/>
    </row>
    <row r="32" s="1" customFormat="1" customHeight="1" spans="1:10">
      <c r="A32" s="17"/>
      <c r="B32" s="18" t="s">
        <v>77</v>
      </c>
      <c r="C32" s="19">
        <f>SUM(C28:C29)</f>
        <v>0</v>
      </c>
      <c r="D32" s="20">
        <f t="shared" ref="D32" si="4">SUM(D28)</f>
        <v>0</v>
      </c>
      <c r="E32" s="20">
        <f>E28</f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43"/>
      <c r="J32" s="52"/>
    </row>
    <row r="33" customHeight="1" spans="1:10">
      <c r="A33" s="21">
        <v>6</v>
      </c>
      <c r="B33" s="22" t="s">
        <v>78</v>
      </c>
      <c r="C33" s="23">
        <v>10000</v>
      </c>
      <c r="D33" s="21">
        <v>1</v>
      </c>
      <c r="E33" s="23">
        <f>C33*D33</f>
        <v>10000</v>
      </c>
      <c r="F33" s="15">
        <v>0</v>
      </c>
      <c r="G33" s="15">
        <v>0</v>
      </c>
      <c r="H33" s="15">
        <f>F33+G33</f>
        <v>0</v>
      </c>
      <c r="I33" s="39" t="s">
        <v>79</v>
      </c>
      <c r="J33" s="40" t="s">
        <v>80</v>
      </c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>F34+G34</f>
        <v>0</v>
      </c>
      <c r="I34" s="39" t="s">
        <v>81</v>
      </c>
      <c r="J34" s="46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f>F35+G35</f>
        <v>0</v>
      </c>
      <c r="I35" s="39"/>
      <c r="J35" s="46"/>
    </row>
    <row r="36" customFormat="1" customHeight="1" spans="1:10">
      <c r="A36" s="24"/>
      <c r="B36" s="25"/>
      <c r="C36" s="26"/>
      <c r="D36" s="24"/>
      <c r="E36" s="26"/>
      <c r="F36" s="15">
        <v>0</v>
      </c>
      <c r="G36" s="15">
        <v>0</v>
      </c>
      <c r="H36" s="15">
        <f>F36+G36</f>
        <v>0</v>
      </c>
      <c r="I36" s="39"/>
      <c r="J36" s="46"/>
    </row>
    <row r="37" s="1" customFormat="1" customHeight="1" spans="1:10">
      <c r="A37" s="17"/>
      <c r="B37" s="18" t="s">
        <v>82</v>
      </c>
      <c r="C37" s="19">
        <f>SUM(C33)</f>
        <v>10000</v>
      </c>
      <c r="D37" s="20">
        <f t="shared" ref="D37:E37" si="5">SUM(D33)</f>
        <v>1</v>
      </c>
      <c r="E37" s="20">
        <f t="shared" si="5"/>
        <v>10000</v>
      </c>
      <c r="F37" s="19">
        <f>SUM(F33:F35)</f>
        <v>0</v>
      </c>
      <c r="G37" s="19">
        <f>SUM(G33:G35)</f>
        <v>0</v>
      </c>
      <c r="H37" s="19">
        <f>SUM(H33:H36)</f>
        <v>0</v>
      </c>
      <c r="I37" s="43"/>
      <c r="J37" s="47"/>
    </row>
    <row r="38" customHeight="1" spans="1:10">
      <c r="A38" s="13">
        <v>7</v>
      </c>
      <c r="B38" s="14" t="s">
        <v>83</v>
      </c>
      <c r="C38" s="15">
        <v>0</v>
      </c>
      <c r="D38" s="13">
        <v>0</v>
      </c>
      <c r="E38" s="16">
        <f>C38</f>
        <v>0</v>
      </c>
      <c r="F38" s="15">
        <v>0</v>
      </c>
      <c r="G38" s="15">
        <v>0</v>
      </c>
      <c r="H38" s="15">
        <f t="shared" ref="H37:H48" si="6">F38+G38</f>
        <v>0</v>
      </c>
      <c r="I38" s="42"/>
      <c r="J38" s="53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6"/>
        <v>0</v>
      </c>
      <c r="I39" s="42"/>
      <c r="J39" s="54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6"/>
        <v>0</v>
      </c>
      <c r="I40" s="42"/>
      <c r="J40" s="54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6"/>
        <v>0</v>
      </c>
      <c r="I41" s="42"/>
      <c r="J41" s="54"/>
    </row>
    <row r="42" s="1" customFormat="1" customHeight="1" spans="1:10">
      <c r="A42" s="17"/>
      <c r="B42" s="18" t="s">
        <v>84</v>
      </c>
      <c r="C42" s="19">
        <f>SUM(C38)</f>
        <v>0</v>
      </c>
      <c r="D42" s="20">
        <f t="shared" ref="D42:E42" si="7">SUM(D38)</f>
        <v>0</v>
      </c>
      <c r="E42" s="20">
        <f t="shared" si="7"/>
        <v>0</v>
      </c>
      <c r="F42" s="19">
        <f>SUM(F38:F41)</f>
        <v>0</v>
      </c>
      <c r="G42" s="19">
        <f t="shared" ref="G42:H42" si="8">SUM(G38:G41)</f>
        <v>0</v>
      </c>
      <c r="H42" s="19">
        <f t="shared" si="8"/>
        <v>0</v>
      </c>
      <c r="I42" s="43"/>
      <c r="J42" s="55"/>
    </row>
    <row r="43" customHeight="1" spans="1:10">
      <c r="A43" s="13">
        <v>8</v>
      </c>
      <c r="B43" s="14" t="s">
        <v>85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6"/>
        <v>0</v>
      </c>
      <c r="I43" s="42"/>
      <c r="J43" s="45" t="s">
        <v>86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6"/>
        <v>0</v>
      </c>
      <c r="I44" s="42"/>
      <c r="J44" s="46"/>
    </row>
    <row r="45" s="1" customFormat="1" customHeight="1" spans="1:10">
      <c r="A45" s="17"/>
      <c r="B45" s="18" t="s">
        <v>87</v>
      </c>
      <c r="C45" s="19">
        <f>SUM(C43)</f>
        <v>0</v>
      </c>
      <c r="D45" s="20">
        <f t="shared" ref="D45:E45" si="9">SUM(D43)</f>
        <v>0</v>
      </c>
      <c r="E45" s="20">
        <f t="shared" si="9"/>
        <v>0</v>
      </c>
      <c r="F45" s="19">
        <f>SUM(F43:F44)</f>
        <v>0</v>
      </c>
      <c r="G45" s="19">
        <f t="shared" ref="G45:H45" si="10">SUM(G43:G44)</f>
        <v>0</v>
      </c>
      <c r="H45" s="19">
        <f t="shared" si="10"/>
        <v>0</v>
      </c>
      <c r="I45" s="43"/>
      <c r="J45" s="47"/>
    </row>
    <row r="46" customHeight="1" spans="1:10">
      <c r="A46" s="13">
        <v>9</v>
      </c>
      <c r="B46" s="14" t="s">
        <v>88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6"/>
        <v>0</v>
      </c>
      <c r="I46" s="42"/>
      <c r="J46" s="40" t="s">
        <v>89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6"/>
        <v>0</v>
      </c>
      <c r="I47" s="42"/>
      <c r="J47" s="41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6"/>
        <v>0</v>
      </c>
      <c r="I48" s="42"/>
      <c r="J48" s="41"/>
    </row>
    <row r="49" s="1" customFormat="1" customHeight="1" spans="1:10">
      <c r="A49" s="17"/>
      <c r="B49" s="18" t="s">
        <v>90</v>
      </c>
      <c r="C49" s="19">
        <f>SUM(C46)</f>
        <v>0</v>
      </c>
      <c r="D49" s="20">
        <f t="shared" ref="D49:E49" si="11">SUM(D46)</f>
        <v>0</v>
      </c>
      <c r="E49" s="20">
        <f t="shared" si="11"/>
        <v>0</v>
      </c>
      <c r="F49" s="19">
        <f>SUM(F46:F48)</f>
        <v>0</v>
      </c>
      <c r="G49" s="19">
        <f t="shared" ref="G49:H49" si="12">SUM(G46:G48)</f>
        <v>0</v>
      </c>
      <c r="H49" s="19">
        <f t="shared" si="12"/>
        <v>0</v>
      </c>
      <c r="I49" s="43"/>
      <c r="J49" s="44"/>
    </row>
    <row r="50" customHeight="1" spans="1:10">
      <c r="A50" s="27">
        <v>10</v>
      </c>
      <c r="B50" s="22" t="s">
        <v>91</v>
      </c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f>F50+G50</f>
        <v>0</v>
      </c>
      <c r="I50" s="42"/>
      <c r="J50" s="54"/>
    </row>
    <row r="51" customFormat="1" customHeight="1" spans="1:10">
      <c r="A51" s="24"/>
      <c r="B51" s="25"/>
      <c r="C51" s="15">
        <v>0</v>
      </c>
      <c r="D51" s="13">
        <v>0</v>
      </c>
      <c r="E51" s="16">
        <v>0</v>
      </c>
      <c r="F51" s="15">
        <v>0</v>
      </c>
      <c r="G51" s="15">
        <v>0</v>
      </c>
      <c r="H51" s="15">
        <f>F51+G51</f>
        <v>0</v>
      </c>
      <c r="I51" s="42"/>
      <c r="J51" s="54"/>
    </row>
    <row r="52" s="1" customFormat="1" customHeight="1" spans="1:10">
      <c r="A52" s="17"/>
      <c r="B52" s="18" t="s">
        <v>92</v>
      </c>
      <c r="C52" s="19">
        <f>C50</f>
        <v>0</v>
      </c>
      <c r="D52" s="20">
        <f>D50</f>
        <v>0</v>
      </c>
      <c r="E52" s="20">
        <f>E50</f>
        <v>0</v>
      </c>
      <c r="F52" s="19">
        <f>SUM(F50:F51)</f>
        <v>0</v>
      </c>
      <c r="G52" s="19">
        <f>SUM(G50:G50)</f>
        <v>0</v>
      </c>
      <c r="H52" s="19">
        <f>F52+G52</f>
        <v>0</v>
      </c>
      <c r="I52" s="43"/>
      <c r="J52" s="55"/>
    </row>
    <row r="53" customHeight="1" spans="1:10">
      <c r="A53" s="17"/>
      <c r="B53" s="18" t="s">
        <v>37</v>
      </c>
      <c r="C53" s="19">
        <f>SUM(C52,C49,C45,C42,C37,C32,C27,C21,C16,C13)</f>
        <v>10000</v>
      </c>
      <c r="D53" s="20">
        <f>SUM(D52,D49,D45,D42,D37,D32,D27,D21,D16,D13)</f>
        <v>1</v>
      </c>
      <c r="E53" s="20">
        <f>SUM(E52,E49,E45,E42,E37,E32,E27,E21,E16,E13)</f>
        <v>10000</v>
      </c>
      <c r="F53" s="19">
        <f>SUM(F52,F49,F45,F42,F37,F32,F27,F21,F16,F13)</f>
        <v>0</v>
      </c>
      <c r="G53" s="19">
        <f>SUM(G52,G49,G45,G42,G37,G32,G27,G21,G16,G13)</f>
        <v>0</v>
      </c>
      <c r="H53" s="19">
        <f>H13+H21+H16+H27+H32+H37+H42+H45+H49+H52</f>
        <v>0</v>
      </c>
      <c r="I53" s="43"/>
      <c r="J53" s="56"/>
    </row>
    <row r="57" customHeight="1" spans="1:9">
      <c r="A57" s="30" t="s">
        <v>93</v>
      </c>
      <c r="B57" s="31"/>
      <c r="C57" s="32" t="s">
        <v>94</v>
      </c>
      <c r="D57" s="32"/>
      <c r="E57" s="32" t="s">
        <v>95</v>
      </c>
      <c r="F57" s="32"/>
      <c r="G57" s="32" t="s">
        <v>96</v>
      </c>
      <c r="H57" s="32"/>
      <c r="I57" s="57" t="s">
        <v>97</v>
      </c>
    </row>
    <row r="58" customHeight="1" spans="1:9">
      <c r="A58" s="33">
        <f>E53</f>
        <v>10000</v>
      </c>
      <c r="B58" s="34"/>
      <c r="C58" s="34">
        <f>H53</f>
        <v>0</v>
      </c>
      <c r="D58" s="34"/>
      <c r="E58" s="34">
        <f>F53</f>
        <v>0</v>
      </c>
      <c r="F58" s="34"/>
      <c r="G58" s="34">
        <f>G53</f>
        <v>0</v>
      </c>
      <c r="H58" s="34"/>
      <c r="I58" s="58">
        <f>A58-C58</f>
        <v>10000</v>
      </c>
    </row>
    <row r="60" customHeight="1" spans="1:9">
      <c r="A60" s="35" t="s">
        <v>98</v>
      </c>
      <c r="B60" s="36"/>
      <c r="C60" s="37" t="s">
        <v>41</v>
      </c>
      <c r="D60" s="35"/>
      <c r="E60" s="35" t="s">
        <v>99</v>
      </c>
      <c r="F60" s="35"/>
      <c r="G60" s="35" t="s">
        <v>43</v>
      </c>
      <c r="H60" s="35"/>
      <c r="I60" s="36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1"/>
    <mergeCell ref="B6:B7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  <mergeCell ref="B50:B51"/>
    <mergeCell ref="C8:C12"/>
    <mergeCell ref="C14:C15"/>
    <mergeCell ref="C17:C20"/>
    <mergeCell ref="C22:C26"/>
    <mergeCell ref="C28:C31"/>
    <mergeCell ref="C33:C36"/>
    <mergeCell ref="C38:C41"/>
    <mergeCell ref="C43:C44"/>
    <mergeCell ref="C46:C48"/>
    <mergeCell ref="D8:D12"/>
    <mergeCell ref="D14:D15"/>
    <mergeCell ref="D17:D20"/>
    <mergeCell ref="D22:D26"/>
    <mergeCell ref="D28:D31"/>
    <mergeCell ref="D33:D36"/>
    <mergeCell ref="D38:D41"/>
    <mergeCell ref="D43:D44"/>
    <mergeCell ref="D46:D48"/>
    <mergeCell ref="E8:E12"/>
    <mergeCell ref="E14:E15"/>
    <mergeCell ref="E17:E20"/>
    <mergeCell ref="E22:E26"/>
    <mergeCell ref="E28:E31"/>
    <mergeCell ref="E33:E36"/>
    <mergeCell ref="E38:E41"/>
    <mergeCell ref="E43:E44"/>
    <mergeCell ref="E46:E48"/>
    <mergeCell ref="J4:J5"/>
    <mergeCell ref="J6:J7"/>
    <mergeCell ref="J8:J13"/>
    <mergeCell ref="J14:J16"/>
    <mergeCell ref="J17:J21"/>
    <mergeCell ref="J22:J27"/>
    <mergeCell ref="J28:J32"/>
    <mergeCell ref="J33:J37"/>
    <mergeCell ref="J38:J42"/>
    <mergeCell ref="J43:J45"/>
    <mergeCell ref="J46:J49"/>
    <mergeCell ref="J50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2021-01-15T03:18:03Z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