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客户版结算" sheetId="4" r:id="rId1"/>
    <sheet name="Sheet1" sheetId="5" r:id="rId2"/>
  </sheets>
  <definedNames>
    <definedName name="_xlnm.Print_Area" localSheetId="0">客户版结算!$A$1:$G$16</definedName>
  </definedNames>
  <calcPr calcId="125725"/>
</workbook>
</file>

<file path=xl/calcChain.xml><?xml version="1.0" encoding="utf-8"?>
<calcChain xmlns="http://schemas.openxmlformats.org/spreadsheetml/2006/main">
  <c r="A1" i="5"/>
  <c r="G11" i="4"/>
  <c r="G12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<sst xmlns="http://schemas.openxmlformats.org/spreadsheetml/2006/main" count="32" uniqueCount="32">
  <si>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</si>
  <si>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</si>
  <si>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</si>
  <si>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</si>
  <si>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</si>
  <si>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</si>
  <si>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</si>
  <si>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</si>
  <si>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</si>
  <si>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</si>
  <si>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</si>
  <si>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</si>
  <si>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</si>
  <si>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总计（含增值税6%）</t>
    <phoneticPr fontId="5" type="noConversion"/>
  </si>
  <si>
    <t>中国康辉旅游集团有限公司</t>
    <phoneticPr fontId="5" type="noConversion"/>
  </si>
  <si>
    <t>-</t>
    <phoneticPr fontId="5" type="noConversion"/>
  </si>
  <si>
    <t>进口大众售后部——武汉培训</t>
    <phoneticPr fontId="5" type="noConversion"/>
  </si>
  <si>
    <t>服务费8%（Service Fee 8%）</t>
    <phoneticPr fontId="5" type="noConversion"/>
  </si>
  <si>
    <t>进口大众售后武汉培训</t>
    <phoneticPr fontId="5" type="noConversion"/>
  </si>
  <si>
    <t>酒店相关：</t>
    <phoneticPr fontId="5" type="noConversion"/>
  </si>
  <si>
    <t>北京上海厅 含投影</t>
    <phoneticPr fontId="5" type="noConversion"/>
  </si>
  <si>
    <t>餐费</t>
    <phoneticPr fontId="5" type="noConversion"/>
  </si>
  <si>
    <t xml:space="preserve">2018年4月16-20日（周一到周五）
</t>
    <phoneticPr fontId="5" type="noConversion"/>
  </si>
  <si>
    <t>五天培训共计45人次</t>
    <phoneticPr fontId="5" type="noConversion"/>
  </si>
  <si>
    <t>上下午茶歇</t>
    <phoneticPr fontId="5" type="noConversion"/>
  </si>
  <si>
    <t>餐饮</t>
    <phoneticPr fontId="5" type="noConversion"/>
  </si>
  <si>
    <t>4.16-20全天会议</t>
    <phoneticPr fontId="5" type="noConversion"/>
  </si>
  <si>
    <t>4.16-20，每天9人，共5天</t>
    <phoneticPr fontId="5" type="noConversion"/>
  </si>
  <si>
    <t>中午午餐外出用餐</t>
    <phoneticPr fontId="5" type="noConversion"/>
  </si>
  <si>
    <t>4.16-20，每天9人，共5天</t>
    <phoneticPr fontId="5" type="noConversion"/>
  </si>
  <si>
    <t>外出用餐</t>
    <phoneticPr fontId="5" type="noConversion"/>
  </si>
  <si>
    <t>晚上外出用餐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</si>
</sst>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0.00_ "/>
    <numFmt numFmtId="178" formatCode="0.00_);[Red]\(0.00\)"/>
  </numFmts>
  <fonts count="16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64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178" fontId="13" fillId="3" borderId="11" xfId="0" applyNumberFormat="1" applyFont="1" applyFill="1" applyBorder="1" applyAlignment="1">
      <alignment horizontal="center" vertical="center"/>
    </xf>
    <xf numFmtId="178" fontId="7" fillId="4" borderId="16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5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600075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view="pageBreakPreview" zoomScaleSheetLayoutView="100" workbookViewId="0">
      <selection activeCell="G12" sqref="G12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6"/>
      <c r="B1" s="47"/>
      <c r="C1" s="47"/>
      <c r="D1" s="12"/>
      <c r="E1" s="12"/>
      <c r="F1" s="13"/>
      <c r="G1" s="14"/>
    </row>
    <row r="2" spans="1:8" ht="18">
      <c r="A2" s="15" t="s">
        <v>0</v>
      </c>
      <c r="B2" s="48" t="s">
        <v>16</v>
      </c>
      <c r="C2" s="48"/>
      <c r="D2" s="48"/>
      <c r="E2" s="48"/>
      <c r="F2" s="16"/>
      <c r="G2" s="17"/>
    </row>
    <row r="3" spans="1:8" ht="16.5">
      <c r="A3" s="18" t="s">
        <v>1</v>
      </c>
      <c r="B3" s="61" t="s">
        <v>22</v>
      </c>
      <c r="C3" s="42"/>
      <c r="D3" s="20"/>
      <c r="E3" s="42" t="s">
        <v>14</v>
      </c>
      <c r="F3" s="42"/>
      <c r="G3" s="43"/>
    </row>
    <row r="4" spans="1:8" ht="15" customHeight="1">
      <c r="A4" s="18" t="s">
        <v>7</v>
      </c>
      <c r="B4" s="21"/>
      <c r="C4" s="19" t="s">
        <v>15</v>
      </c>
      <c r="D4" s="21"/>
      <c r="E4" s="42" t="s">
        <v>18</v>
      </c>
      <c r="F4" s="42"/>
      <c r="G4" s="43"/>
      <c r="H4" s="7"/>
    </row>
    <row r="5" spans="1:8" ht="20.25" customHeight="1">
      <c r="A5" s="18" t="s">
        <v>8</v>
      </c>
      <c r="B5" s="21"/>
      <c r="C5" s="22"/>
      <c r="D5" s="20"/>
      <c r="E5" s="49">
        <v>43201</v>
      </c>
      <c r="F5" s="50"/>
      <c r="G5" s="23"/>
    </row>
    <row r="6" spans="1:8" ht="16.5">
      <c r="A6" s="18" t="s">
        <v>9</v>
      </c>
      <c r="B6" s="32" t="s">
        <v>23</v>
      </c>
      <c r="C6" s="22"/>
      <c r="D6" s="20"/>
      <c r="E6" s="20"/>
      <c r="F6" s="24"/>
      <c r="G6" s="23"/>
    </row>
    <row r="7" spans="1:8" s="6" customFormat="1" ht="26.1" customHeight="1">
      <c r="A7" s="40" t="s">
        <v>5</v>
      </c>
      <c r="B7" s="41"/>
      <c r="C7" s="8" t="s">
        <v>2</v>
      </c>
      <c r="D7" s="9" t="s">
        <v>3</v>
      </c>
      <c r="E7" s="9" t="s">
        <v>4</v>
      </c>
      <c r="F7" s="9" t="s">
        <v>10</v>
      </c>
      <c r="G7" s="25" t="s">
        <v>11</v>
      </c>
    </row>
    <row r="8" spans="1:8" s="6" customFormat="1" ht="26.1" customHeight="1">
      <c r="A8" s="44" t="s">
        <v>19</v>
      </c>
      <c r="B8" s="45"/>
      <c r="C8" s="45"/>
      <c r="D8" s="45"/>
      <c r="E8" s="45"/>
      <c r="F8" s="59"/>
      <c r="G8" s="60"/>
    </row>
    <row r="9" spans="1:8" s="6" customFormat="1" ht="26.1" customHeight="1">
      <c r="A9" s="57" t="s">
        <v>20</v>
      </c>
      <c r="B9" s="58"/>
      <c r="C9" s="34" t="s">
        <v>26</v>
      </c>
      <c r="D9" s="10">
        <v>5</v>
      </c>
      <c r="E9" s="10">
        <v>1</v>
      </c>
      <c r="F9" s="11">
        <v>3000</v>
      </c>
      <c r="G9" s="26">
        <f>F9*E9*D9</f>
        <v>15000</v>
      </c>
    </row>
    <row r="10" spans="1:8" s="6" customFormat="1" ht="26.1" customHeight="1">
      <c r="A10" s="34" t="s">
        <v>25</v>
      </c>
      <c r="B10" s="34" t="s">
        <v>24</v>
      </c>
      <c r="C10" s="34" t="s">
        <v>27</v>
      </c>
      <c r="D10" s="10">
        <v>5</v>
      </c>
      <c r="E10" s="10">
        <v>9</v>
      </c>
      <c r="F10" s="11">
        <v>120</v>
      </c>
      <c r="G10" s="26">
        <f t="shared" ref="G10" si="0">F10*E10*D10</f>
        <v>5400</v>
      </c>
    </row>
    <row r="11" spans="1:8" s="33" customFormat="1" ht="26.1" customHeight="1">
      <c r="A11" s="62" t="s">
        <v>30</v>
      </c>
      <c r="B11" s="34" t="s">
        <v>28</v>
      </c>
      <c r="C11" s="34" t="s">
        <v>29</v>
      </c>
      <c r="D11" s="35">
        <v>5</v>
      </c>
      <c r="E11" s="35">
        <v>9</v>
      </c>
      <c r="F11" s="36">
        <v>80</v>
      </c>
      <c r="G11" s="37">
        <f t="shared" ref="G11" si="1">F11*E11*D11</f>
        <v>3600</v>
      </c>
    </row>
    <row r="12" spans="1:8" s="28" customFormat="1" ht="26.1" customHeight="1">
      <c r="A12" s="63"/>
      <c r="B12" s="34" t="s">
        <v>31</v>
      </c>
      <c r="C12" s="34" t="s">
        <v>21</v>
      </c>
      <c r="D12" s="35">
        <v>1</v>
      </c>
      <c r="E12" s="35">
        <v>10</v>
      </c>
      <c r="F12" s="36">
        <v>300</v>
      </c>
      <c r="G12" s="37">
        <f>D12*E12*F12</f>
        <v>3000</v>
      </c>
      <c r="H12" s="33"/>
    </row>
    <row r="13" spans="1:8" s="5" customFormat="1" ht="26.1" customHeight="1">
      <c r="A13" s="53" t="s">
        <v>12</v>
      </c>
      <c r="B13" s="54"/>
      <c r="C13" s="54"/>
      <c r="D13" s="54"/>
      <c r="E13" s="54"/>
      <c r="F13" s="54"/>
      <c r="G13" s="27">
        <f>SUM(G9:G12)</f>
        <v>27000</v>
      </c>
    </row>
    <row r="14" spans="1:8" s="5" customFormat="1" ht="26.1" customHeight="1">
      <c r="A14" s="55" t="s">
        <v>17</v>
      </c>
      <c r="B14" s="56"/>
      <c r="C14" s="56"/>
      <c r="D14" s="56"/>
      <c r="E14" s="56"/>
      <c r="F14" s="56"/>
      <c r="G14" s="30">
        <f>G13*0.08</f>
        <v>2160</v>
      </c>
    </row>
    <row r="15" spans="1:8" s="5" customFormat="1" ht="26.1" customHeight="1" thickBot="1">
      <c r="A15" s="51" t="s">
        <v>6</v>
      </c>
      <c r="B15" s="52"/>
      <c r="C15" s="52"/>
      <c r="D15" s="52"/>
      <c r="E15" s="52"/>
      <c r="F15" s="52"/>
      <c r="G15" s="31">
        <f>SUM(G13:G14)</f>
        <v>29160</v>
      </c>
    </row>
    <row r="16" spans="1:8" s="5" customFormat="1" ht="26.1" customHeight="1" thickBot="1">
      <c r="A16" s="38" t="s">
        <v>13</v>
      </c>
      <c r="B16" s="39"/>
      <c r="C16" s="39"/>
      <c r="D16" s="39"/>
      <c r="E16" s="39"/>
      <c r="F16" s="39"/>
      <c r="G16" s="29">
        <f>(G15*1.06)</f>
        <v>30909.600000000002</v>
      </c>
    </row>
  </sheetData>
  <mergeCells count="15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  <mergeCell ref="B3:C3"/>
    <mergeCell ref="A11:A1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>
    <row r="1" spans="1:1" ht="16.5">
      <c r="A1" s="37" t="e">
        <f>#REF!</f>
        <v>#REF!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客户版结算</vt:lpstr>
      <vt:lpstr>Sheet1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黄倩</cp:lastModifiedBy>
  <cp:revision/>
  <cp:lastPrinted>2017-11-28T04:25:59Z</cp:lastPrinted>
  <dcterms:created xsi:type="dcterms:W3CDTF">1996-12-16T17:32:42Z</dcterms:created>
  <dcterms:modified xsi:type="dcterms:W3CDTF">2018-04-24T03:54:37Z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