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<sst xmlns="http://schemas.openxmlformats.org/spreadsheetml/2006/main" count="113" uniqueCount="91">
  <si>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</si>
  <si>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</si>
  <si>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</si>
  <si>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</si>
  <si>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</si>
  <si>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</si>
  <si>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</si>
  <si>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</si>
  <si>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</si>
  <si>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</si>
  <si>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</si>
  <si>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</si>
  <si>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</si>
  <si>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</si>
  <si>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</si>
  <si>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</si>
  <si>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</si>
  <si>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</si>
  <si>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</si>
  <si>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</si>
  <si>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</si>
  <si>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</si>
  <si>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</si>
  <si>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</si>
  <si>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</si>
  <si>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</si>
  <si>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</si>
  <si>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</si>
  <si>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</si>
  <si>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</si>
  <si>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</si>
  <si>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</si>
  <si>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</si>
  <si>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</si>
  <si>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</si>
  <si>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</si>
  <si>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</si>
  <si>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</si>
  <si>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</si>
  <si>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</si>
  <si>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</si>
  <si>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</si>
  <si>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</si>
  <si>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</si>
  <si>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</si>
  <si>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</si>
  <si>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</si>
  <si>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</si>
  <si>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</si>
  <si>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</si>
  <si>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</si>
  <si>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</si>
  <si>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</si>
  <si>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</si>
  <si>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</si>
  <si>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高博</t>
  </si>
  <si>
    <t>职位:</t>
  </si>
  <si>
    <t>发生地:</t>
  </si>
  <si>
    <t>杭州、绍兴</t>
  </si>
  <si>
    <t>部门:</t>
  </si>
  <si>
    <t>医药</t>
  </si>
  <si>
    <t>发生日期:</t>
  </si>
  <si>
    <t>2月20-21日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</si>
  <si>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</si>
  <si>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</si>
  <si>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</si>
  <si>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</si>
  <si>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</si>
  <si>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</si>
  <si>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</si>
  <si>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</si>
  <si>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</si>
  <si>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</si>
  <si>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</si>
  <si>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</si>
  <si>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35+200+11+146+52.18</t>
  </si>
  <si>
    <t>住宿费</t>
  </si>
  <si>
    <t>餐费</t>
  </si>
  <si>
    <t>15.5+39+36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</si>
  <si>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</si>
  <si>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</si>
  <si>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</si>
  <si>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</si>
  <si>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</si>
  <si>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</si>
  <si>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</si>
  <si>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</si>
  <si>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</si>
  <si>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</si>
  <si>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绍兴</t>
  </si>
  <si>
    <t>安斯泰来活动踩线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</si>
</sst>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M5" sqref="M5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.4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9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100" t="s">
        <v>48</v>
      </c>
    </row>
    <row r="58" customHeight="1" spans="1:9">
      <c r="A58" s="80">
        <f>E53</f>
        <v>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101">
        <f>A58-C58</f>
        <v>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tabSelected="1" workbookViewId="0">
      <selection activeCell="L15" sqref="L15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  <col min="12" max="12" width="1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/>
      <c r="K5" s="36"/>
    </row>
    <row r="6" ht="20.1" customHeight="1" spans="2:11">
      <c r="B6" s="8"/>
      <c r="C6" s="9"/>
      <c r="D6" s="10" t="s">
        <v>57</v>
      </c>
      <c r="E6" s="10"/>
      <c r="F6" s="11" t="s">
        <v>58</v>
      </c>
      <c r="G6" s="11"/>
      <c r="H6" s="10" t="s">
        <v>59</v>
      </c>
      <c r="I6" s="9"/>
      <c r="J6" s="11" t="s">
        <v>60</v>
      </c>
      <c r="K6" s="37"/>
    </row>
    <row r="7" ht="20.1" customHeight="1" spans="2:11">
      <c r="B7" s="8"/>
      <c r="C7" s="9"/>
      <c r="D7" s="10" t="s">
        <v>61</v>
      </c>
      <c r="E7" s="10"/>
      <c r="F7" s="12" t="s">
        <v>62</v>
      </c>
      <c r="G7" s="11"/>
      <c r="H7" s="10" t="s">
        <v>63</v>
      </c>
      <c r="I7" s="38"/>
      <c r="J7" s="12">
        <v>45274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39"/>
      <c r="J8" s="16"/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65</v>
      </c>
      <c r="E10" s="20" t="s">
        <v>66</v>
      </c>
      <c r="F10" s="21"/>
      <c r="G10" s="22" t="s">
        <v>67</v>
      </c>
      <c r="H10" s="21" t="s">
        <v>68</v>
      </c>
      <c r="I10" s="20" t="s">
        <v>69</v>
      </c>
      <c r="J10" s="21"/>
      <c r="K10" s="22" t="s">
        <v>70</v>
      </c>
    </row>
    <row r="11" ht="20.1" customHeight="1" spans="2:11">
      <c r="B11" s="23">
        <v>1</v>
      </c>
      <c r="C11" s="24"/>
      <c r="D11" s="25" t="s">
        <v>71</v>
      </c>
      <c r="E11" s="23" t="s">
        <v>72</v>
      </c>
      <c r="F11" s="24"/>
      <c r="G11" s="26">
        <v>0</v>
      </c>
      <c r="H11" s="26"/>
      <c r="I11" s="41"/>
      <c r="J11" s="42"/>
      <c r="K11" s="43" t="s">
        <v>73</v>
      </c>
    </row>
    <row r="12" spans="2:12">
      <c r="B12" s="23">
        <v>2</v>
      </c>
      <c r="C12" s="24"/>
      <c r="D12" s="27"/>
      <c r="E12" s="28" t="s">
        <v>74</v>
      </c>
      <c r="F12" s="28"/>
      <c r="G12" s="26">
        <v>444.18</v>
      </c>
      <c r="H12" s="26">
        <v>399.18</v>
      </c>
      <c r="I12" s="41">
        <v>45</v>
      </c>
      <c r="J12" s="42"/>
      <c r="K12" s="44" t="s">
        <v>75</v>
      </c>
      <c r="L12">
        <v>15.5</v>
      </c>
    </row>
    <row r="13" ht="20.1" customHeight="1" spans="2:12">
      <c r="B13" s="23">
        <v>3</v>
      </c>
      <c r="C13" s="24"/>
      <c r="D13" s="27"/>
      <c r="E13" s="23" t="s">
        <v>76</v>
      </c>
      <c r="F13" s="24"/>
      <c r="G13" s="26">
        <v>0</v>
      </c>
      <c r="H13" s="26"/>
      <c r="I13" s="41"/>
      <c r="J13" s="42"/>
      <c r="K13" s="43" t="s">
        <v>73</v>
      </c>
      <c r="L13">
        <v>36</v>
      </c>
    </row>
    <row r="14" ht="20.1" customHeight="1" spans="2:11">
      <c r="B14" s="23">
        <v>4</v>
      </c>
      <c r="C14" s="24"/>
      <c r="D14" s="27"/>
      <c r="E14" s="23" t="s">
        <v>77</v>
      </c>
      <c r="F14" s="24"/>
      <c r="G14" s="26">
        <v>90.5</v>
      </c>
      <c r="H14" s="26">
        <v>90.5</v>
      </c>
      <c r="I14" s="41"/>
      <c r="J14" s="42"/>
      <c r="K14" s="43" t="s">
        <v>78</v>
      </c>
    </row>
    <row r="15" ht="20.1" customHeight="1" spans="2:11">
      <c r="B15" s="23">
        <v>5</v>
      </c>
      <c r="C15" s="24"/>
      <c r="D15" s="25" t="s">
        <v>41</v>
      </c>
      <c r="E15" s="28" t="s">
        <v>79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534.68</v>
      </c>
      <c r="H18" s="31">
        <f>SUM(H11:H17)</f>
        <v>489.68</v>
      </c>
      <c r="I18" s="45">
        <f>SUM(I11:J17)</f>
        <v>45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68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489.68</v>
      </c>
      <c r="C21" s="32"/>
      <c r="D21" s="32"/>
      <c r="E21" s="32"/>
      <c r="F21" s="32"/>
      <c r="G21" s="32">
        <f>I18</f>
        <v>45</v>
      </c>
      <c r="H21" s="32"/>
      <c r="I21" s="32"/>
      <c r="J21" s="32"/>
      <c r="K21" s="49">
        <f>SUM(B21:J21)</f>
        <v>534.68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50</v>
      </c>
      <c r="G23" s="17" t="s">
        <v>83</v>
      </c>
      <c r="H23" s="17"/>
      <c r="I23" s="17"/>
      <c r="J23" s="17" t="s">
        <v>52</v>
      </c>
      <c r="K23" s="17"/>
    </row>
    <row r="26" ht="17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高博</v>
      </c>
      <c r="G28" s="7"/>
      <c r="H28" s="6" t="s">
        <v>56</v>
      </c>
      <c r="I28" s="5"/>
      <c r="J28" s="7"/>
      <c r="K28" s="36"/>
    </row>
    <row r="29" ht="20.1" customHeight="1" spans="2:11">
      <c r="B29" s="8"/>
      <c r="C29" s="9"/>
      <c r="D29" s="10" t="s">
        <v>57</v>
      </c>
      <c r="E29" s="10"/>
      <c r="F29" s="11" t="str">
        <f>F6</f>
        <v>杭州、绍兴</v>
      </c>
      <c r="G29" s="11"/>
      <c r="H29" s="10" t="s">
        <v>59</v>
      </c>
      <c r="I29" s="9"/>
      <c r="J29" s="11" t="str">
        <f>J6</f>
        <v>医药</v>
      </c>
      <c r="K29" s="37"/>
    </row>
    <row r="30" ht="20.1" customHeight="1" spans="2:11">
      <c r="B30" s="8"/>
      <c r="C30" s="9"/>
      <c r="D30" s="10" t="s">
        <v>61</v>
      </c>
      <c r="E30" s="10"/>
      <c r="F30" s="12" t="str">
        <f>F7</f>
        <v>2月20-21日</v>
      </c>
      <c r="G30" s="11"/>
      <c r="H30" s="10" t="s">
        <v>63</v>
      </c>
      <c r="I30" s="38"/>
      <c r="J30" s="12">
        <f>J7</f>
        <v>45274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39"/>
      <c r="J31" s="16"/>
      <c r="K31" s="40"/>
    </row>
    <row r="32" ht="20.1" customHeight="1"/>
    <row r="33" ht="20.1" customHeight="1" spans="2:11">
      <c r="B33" s="28"/>
      <c r="C33" s="28"/>
      <c r="D33" s="33" t="s">
        <v>85</v>
      </c>
      <c r="E33" s="28" t="s">
        <v>86</v>
      </c>
      <c r="F33" s="28"/>
      <c r="G33" s="26" t="s">
        <v>87</v>
      </c>
      <c r="H33" s="26" t="s">
        <v>88</v>
      </c>
      <c r="I33" s="26" t="s">
        <v>43</v>
      </c>
      <c r="J33" s="26"/>
      <c r="K33" s="50" t="s">
        <v>70</v>
      </c>
    </row>
    <row r="34" ht="20.1" customHeight="1" spans="2:11">
      <c r="B34" s="28">
        <v>1</v>
      </c>
      <c r="C34" s="28"/>
      <c r="D34" s="34" t="s">
        <v>89</v>
      </c>
      <c r="E34" s="28" t="s">
        <v>62</v>
      </c>
      <c r="F34" s="28"/>
      <c r="G34" s="26">
        <v>100</v>
      </c>
      <c r="H34" s="26">
        <v>2</v>
      </c>
      <c r="I34" s="41">
        <f>G34*H34</f>
        <v>200</v>
      </c>
      <c r="J34" s="42"/>
      <c r="K34" s="44" t="s">
        <v>90</v>
      </c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44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44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2</v>
      </c>
      <c r="I37" s="45">
        <f>SUM(I34:J36)</f>
        <v>200</v>
      </c>
      <c r="J37" s="46"/>
      <c r="K37" s="47"/>
    </row>
    <row r="38" ht="20.1" customHeight="1" spans="2:11">
      <c r="B38" s="17" t="s">
        <v>82</v>
      </c>
      <c r="C38" s="17"/>
      <c r="D38" s="17"/>
      <c r="E38" s="17"/>
      <c r="F38" s="17" t="s">
        <v>50</v>
      </c>
      <c r="G38" s="17" t="s">
        <v>83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2024-02-27T07:03:23Z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21D37F31BECF44CAA414AD0052A88822_12</vt:lpwstr>
  </property>
</Properties>
</file>