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44525"/>
</workbook>
</file>

<file path=xl/sharedStrings.xml><?xml version="1.0" encoding="utf-8"?>
<sst xmlns="http://schemas.openxmlformats.org/spreadsheetml/2006/main" count="146" uniqueCount="102">
  <si>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</si>
  <si>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</si>
  <si>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</si>
  <si>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</si>
  <si>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</si>
  <si>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</si>
  <si>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</si>
  <si>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</si>
  <si>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</si>
  <si>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</si>
  <si>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</si>
  <si>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</si>
  <si>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</si>
  <si>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</si>
  <si>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</si>
  <si>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</si>
  <si>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</si>
  <si>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</si>
  <si>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</si>
  <si>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</si>
  <si>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</si>
  <si>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</si>
  <si>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</si>
  <si>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</si>
  <si>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</si>
  <si>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</si>
  <si>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</si>
  <si>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</si>
  <si>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</si>
  <si>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</si>
  <si>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</si>
  <si>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</si>
  <si>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</si>
  <si>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</si>
  <si>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</si>
  <si>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</si>
  <si>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</si>
  <si>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</si>
  <si>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</si>
  <si>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</si>
  <si>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</si>
  <si>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</si>
  <si>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</si>
  <si>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</si>
  <si>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</si>
  <si>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</si>
  <si>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</si>
  <si>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</si>
  <si>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</si>
  <si>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</si>
  <si>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</si>
  <si>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</si>
  <si>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</si>
  <si>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</si>
  <si>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</si>
  <si>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</si>
  <si>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</si>
  <si>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</si>
  <si>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</si>
  <si>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成都</t>
  </si>
  <si>
    <t>部门:</t>
  </si>
  <si>
    <t>上海事业部</t>
  </si>
  <si>
    <t>发生日期:</t>
  </si>
  <si>
    <t>2019.7.9--2019.7.14</t>
  </si>
  <si>
    <t>报销日期:</t>
  </si>
  <si>
    <t>2019.7.17</t>
  </si>
  <si>
    <t>团号:</t>
  </si>
  <si>
    <t xml:space="preserve">HMOA-190708-SXY601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</si>
  <si>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</si>
  <si>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</si>
  <si>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</si>
  <si>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</si>
  <si>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</si>
  <si>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</si>
  <si>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</si>
  <si>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餐饮</t>
  </si>
  <si>
    <t>7.9日杨岩餐费</t>
  </si>
  <si>
    <t>7.10日杨岩、姚艺婷、陈佳伟餐费</t>
  </si>
  <si>
    <t>7.11日杨岩、姚艺婷餐费</t>
  </si>
  <si>
    <t>7.12日杨岩餐费</t>
  </si>
  <si>
    <t>7.13日杨岩餐费</t>
  </si>
  <si>
    <t>7.14日杨岩餐费</t>
  </si>
  <si>
    <t>交通费（市内交通）</t>
  </si>
  <si>
    <t>7.14浦东机场-安高东方御府</t>
  </si>
  <si>
    <t>7.14成都凯宾斯基-双流机场</t>
  </si>
  <si>
    <t>16,61</t>
  </si>
  <si>
    <t>7.12成都凯宾斯基-喜来登</t>
  </si>
  <si>
    <t>7.10成都凯宾斯基-环球中心（大魔方）</t>
  </si>
  <si>
    <t>7.10双流机场-凯宾斯基</t>
  </si>
  <si>
    <t>7.10成都世纪城洲际-凯宾斯基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</si>
  <si>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</si>
  <si>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</si>
  <si>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</si>
  <si>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</si>
  <si>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</si>
  <si>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</si>
  <si>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</si>
  <si>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</si>
  <si>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</si>
  <si>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</si>
  <si>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7.9-7.12</t>
  </si>
  <si>
    <t>7.13-7.14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</si>
</sst>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18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6" borderId="16" applyNumberFormat="0" applyAlignment="0" applyProtection="0">
      <alignment vertical="center"/>
    </xf>
    <xf numFmtId="0" fontId="20" fillId="16" borderId="17" applyNumberFormat="0" applyAlignment="0" applyProtection="0">
      <alignment vertical="center"/>
    </xf>
    <xf numFmtId="0" fontId="26" fillId="33" borderId="22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vertical="center"/>
    </xf>
    <xf numFmtId="177" fontId="3" fillId="4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9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0" fillId="0" borderId="10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10" workbookViewId="0">
      <selection activeCell="D63" sqref="D63"/>
    </sheetView>
  </sheetViews>
  <sheetFormatPr defaultColWidth="9" defaultRowHeight="21" customHeight="1"/>
  <cols>
    <col min="1" max="1" width="9" style="53"/>
    <col min="2" max="2" width="16.75" customWidth="1"/>
    <col min="3" max="3" width="17.125" style="54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8" si="0">F8+G8</f>
        <v>0</v>
      </c>
      <c r="I8" s="8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8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27</v>
      </c>
      <c r="C25" s="72">
        <v>25000</v>
      </c>
      <c r="D25" s="70"/>
      <c r="E25" s="72">
        <v>25000</v>
      </c>
      <c r="F25" s="65">
        <v>0</v>
      </c>
      <c r="G25" s="65">
        <v>0</v>
      </c>
      <c r="H25" s="65">
        <f t="shared" ref="H25:H29" si="8">F25+G25</f>
        <v>0</v>
      </c>
      <c r="I25" s="96"/>
      <c r="J25" s="89" t="s">
        <v>28</v>
      </c>
    </row>
    <row r="26" customHeight="1" spans="1:10">
      <c r="A26" s="76"/>
      <c r="B26" s="77"/>
      <c r="C26" s="78"/>
      <c r="D26" s="76"/>
      <c r="E26" s="78"/>
      <c r="F26" s="65">
        <v>0</v>
      </c>
      <c r="G26" s="65">
        <v>0</v>
      </c>
      <c r="H26" s="65">
        <f t="shared" si="8"/>
        <v>0</v>
      </c>
      <c r="I26" s="96"/>
      <c r="J26" s="90"/>
    </row>
    <row r="27" customHeight="1" spans="1:10">
      <c r="A27" s="76"/>
      <c r="B27" s="77"/>
      <c r="C27" s="78"/>
      <c r="D27" s="76"/>
      <c r="E27" s="78"/>
      <c r="F27" s="65">
        <v>0</v>
      </c>
      <c r="G27" s="65">
        <v>0</v>
      </c>
      <c r="H27" s="65">
        <f t="shared" si="8"/>
        <v>0</v>
      </c>
      <c r="I27" s="96"/>
      <c r="J27" s="90"/>
    </row>
    <row r="28" customHeight="1" spans="1:10">
      <c r="A28" s="76"/>
      <c r="B28" s="77"/>
      <c r="C28" s="78"/>
      <c r="D28" s="76"/>
      <c r="E28" s="78"/>
      <c r="F28" s="65">
        <v>0</v>
      </c>
      <c r="G28" s="65">
        <v>0</v>
      </c>
      <c r="H28" s="65">
        <f t="shared" si="8"/>
        <v>0</v>
      </c>
      <c r="I28" s="97"/>
      <c r="J28" s="90"/>
    </row>
    <row r="29" customHeight="1" spans="1:10">
      <c r="A29" s="73"/>
      <c r="B29" s="74"/>
      <c r="C29" s="75"/>
      <c r="D29" s="73"/>
      <c r="E29" s="75"/>
      <c r="F29" s="65">
        <v>0</v>
      </c>
      <c r="G29" s="65">
        <v>0</v>
      </c>
      <c r="H29" s="65">
        <f t="shared" si="8"/>
        <v>0</v>
      </c>
      <c r="I29" s="96"/>
      <c r="J29" s="90"/>
    </row>
    <row r="30" s="52" customFormat="1" customHeight="1" spans="1:10">
      <c r="A30" s="67"/>
      <c r="B30" s="68" t="s">
        <v>29</v>
      </c>
      <c r="C30" s="69">
        <f>SUM(C25)</f>
        <v>25000</v>
      </c>
      <c r="D30" s="69">
        <f>SUM(D25)</f>
        <v>0</v>
      </c>
      <c r="E30" s="69">
        <f>SUM(E25)</f>
        <v>25000</v>
      </c>
      <c r="F30" s="69">
        <f>SUM(F25:F29)</f>
        <v>0</v>
      </c>
      <c r="G30" s="69">
        <f>SUM(G25:G26)</f>
        <v>0</v>
      </c>
      <c r="H30" s="69">
        <f>SUM(H25:H29)</f>
        <v>0</v>
      </c>
      <c r="I30" s="91"/>
      <c r="J30" s="92"/>
    </row>
    <row r="31" customHeight="1" spans="1:10">
      <c r="A31" s="63">
        <v>6</v>
      </c>
      <c r="B31" s="64" t="s">
        <v>30</v>
      </c>
      <c r="C31" s="65">
        <v>12000</v>
      </c>
      <c r="D31" s="66"/>
      <c r="E31" s="65">
        <v>12000</v>
      </c>
      <c r="F31" s="65">
        <v>0</v>
      </c>
      <c r="G31" s="65">
        <v>0</v>
      </c>
      <c r="H31" s="65">
        <f t="shared" ref="H31:H34" si="9">F31+G31</f>
        <v>0</v>
      </c>
      <c r="I31" s="96"/>
      <c r="J31" s="89" t="s">
        <v>31</v>
      </c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9"/>
        <v>0</v>
      </c>
      <c r="I32" s="96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9"/>
        <v>0</v>
      </c>
      <c r="I33" s="9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9"/>
        <v>0</v>
      </c>
      <c r="I34" s="88"/>
      <c r="J34" s="94"/>
    </row>
    <row r="35" s="52" customFormat="1" customHeight="1" spans="1:10">
      <c r="A35" s="67"/>
      <c r="B35" s="68" t="s">
        <v>32</v>
      </c>
      <c r="C35" s="69">
        <f>SUM(C31)</f>
        <v>12000</v>
      </c>
      <c r="D35" s="69">
        <f t="shared" ref="D35:E35" si="10">SUM(D31)</f>
        <v>0</v>
      </c>
      <c r="E35" s="69">
        <f t="shared" si="10"/>
        <v>12000</v>
      </c>
      <c r="F35" s="69">
        <f>SUM(F31:F34)</f>
        <v>0</v>
      </c>
      <c r="G35" s="69">
        <f t="shared" ref="G35:H35" si="11">SUM(G31:G34)</f>
        <v>0</v>
      </c>
      <c r="H35" s="69">
        <f t="shared" si="11"/>
        <v>0</v>
      </c>
      <c r="I35" s="91"/>
      <c r="J35" s="95"/>
    </row>
    <row r="36" customHeight="1" spans="1:10">
      <c r="A36" s="63">
        <v>7</v>
      </c>
      <c r="B36" s="64" t="s">
        <v>33</v>
      </c>
      <c r="C36" s="65">
        <v>0</v>
      </c>
      <c r="D36" s="66"/>
      <c r="E36" s="65">
        <f t="shared" si="2"/>
        <v>0</v>
      </c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9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9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8"/>
      <c r="J39" s="99"/>
    </row>
    <row r="40" s="52" customFormat="1" customHeight="1" spans="1:10">
      <c r="A40" s="67"/>
      <c r="B40" s="68" t="s">
        <v>34</v>
      </c>
      <c r="C40" s="69">
        <f>SUM(C36)</f>
        <v>0</v>
      </c>
      <c r="D40" s="69">
        <f t="shared" ref="D40:E40" si="12">SUM(D36)</f>
        <v>0</v>
      </c>
      <c r="E40" s="69">
        <f t="shared" si="12"/>
        <v>0</v>
      </c>
      <c r="F40" s="69">
        <f>SUM(F36:F39)</f>
        <v>0</v>
      </c>
      <c r="G40" s="69">
        <f t="shared" ref="G40:H40" si="13">SUM(G36:G39)</f>
        <v>0</v>
      </c>
      <c r="H40" s="69">
        <f t="shared" si="13"/>
        <v>0</v>
      </c>
      <c r="I40" s="91"/>
      <c r="J40" s="100"/>
    </row>
    <row r="41" customHeight="1" spans="1:10">
      <c r="A41" s="63">
        <v>8</v>
      </c>
      <c r="B41" s="64" t="s">
        <v>35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8"/>
      <c r="J41" s="93" t="s">
        <v>36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8"/>
      <c r="J42" s="94"/>
    </row>
    <row r="43" s="52" customFormat="1" customHeight="1" spans="1:10">
      <c r="A43" s="67"/>
      <c r="B43" s="68" t="s">
        <v>37</v>
      </c>
      <c r="C43" s="69">
        <f>SUM(C41)</f>
        <v>0</v>
      </c>
      <c r="D43" s="69">
        <f t="shared" ref="D43:E43" si="14">SUM(D41)</f>
        <v>0</v>
      </c>
      <c r="E43" s="69">
        <f t="shared" si="14"/>
        <v>0</v>
      </c>
      <c r="F43" s="69">
        <f>SUM(F41:F42)</f>
        <v>0</v>
      </c>
      <c r="G43" s="69">
        <f t="shared" ref="G43:H43" si="15">SUM(G41:G42)</f>
        <v>0</v>
      </c>
      <c r="H43" s="69">
        <f t="shared" si="15"/>
        <v>0</v>
      </c>
      <c r="I43" s="91"/>
      <c r="J43" s="95"/>
    </row>
    <row r="44" customHeight="1" spans="1:10">
      <c r="A44" s="63">
        <v>9</v>
      </c>
      <c r="B44" s="64" t="s">
        <v>38</v>
      </c>
      <c r="C44" s="65">
        <v>0</v>
      </c>
      <c r="D44" s="66"/>
      <c r="E44" s="65">
        <f t="shared" si="2"/>
        <v>0</v>
      </c>
      <c r="F44" s="65">
        <v>0</v>
      </c>
      <c r="G44" s="65">
        <v>0</v>
      </c>
      <c r="H44" s="65">
        <f t="shared" si="0"/>
        <v>0</v>
      </c>
      <c r="I44" s="88"/>
      <c r="J44" s="89" t="s">
        <v>39</v>
      </c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0"/>
        <v>0</v>
      </c>
      <c r="I46" s="88"/>
      <c r="J46" s="90"/>
    </row>
    <row r="47" s="52" customFormat="1" customHeight="1" spans="1:10">
      <c r="A47" s="67"/>
      <c r="B47" s="68" t="s">
        <v>40</v>
      </c>
      <c r="C47" s="69">
        <f>SUM(C44)</f>
        <v>0</v>
      </c>
      <c r="D47" s="69">
        <f t="shared" ref="D47:E47" si="16">SUM(D44)</f>
        <v>0</v>
      </c>
      <c r="E47" s="69">
        <f t="shared" si="16"/>
        <v>0</v>
      </c>
      <c r="F47" s="69">
        <f>SUM(F44:F46)</f>
        <v>0</v>
      </c>
      <c r="G47" s="69">
        <f t="shared" ref="G47:H47" si="17">SUM(G44:G46)</f>
        <v>0</v>
      </c>
      <c r="H47" s="69">
        <f t="shared" si="17"/>
        <v>0</v>
      </c>
      <c r="I47" s="91"/>
      <c r="J47" s="92"/>
    </row>
    <row r="48" customHeight="1" spans="1:10">
      <c r="A48" s="70">
        <v>10</v>
      </c>
      <c r="B48" s="64" t="s">
        <v>41</v>
      </c>
      <c r="C48" s="65">
        <v>0</v>
      </c>
      <c r="D48" s="66"/>
      <c r="E48" s="65">
        <f t="shared" si="2"/>
        <v>0</v>
      </c>
      <c r="F48" s="65">
        <v>0</v>
      </c>
      <c r="G48" s="65">
        <v>0</v>
      </c>
      <c r="H48" s="65">
        <f t="shared" si="0"/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ref="H49:H54" si="18">F49+G49</f>
        <v>0</v>
      </c>
      <c r="I49" s="88"/>
      <c r="J49" s="99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8"/>
      <c r="J50" s="99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8"/>
      <c r="J51" s="99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8"/>
      <c r="J52" s="99"/>
    </row>
    <row r="53" customHeight="1" spans="1:10">
      <c r="A53" s="76"/>
      <c r="B53" s="64"/>
      <c r="C53" s="65"/>
      <c r="D53" s="66"/>
      <c r="E53" s="65"/>
      <c r="F53" s="65">
        <v>0</v>
      </c>
      <c r="G53" s="65">
        <v>0</v>
      </c>
      <c r="H53" s="65">
        <f t="shared" si="18"/>
        <v>0</v>
      </c>
      <c r="I53" s="88"/>
      <c r="J53" s="99"/>
    </row>
    <row r="54" customHeight="1" spans="1:10">
      <c r="A54" s="73"/>
      <c r="B54" s="64"/>
      <c r="C54" s="65"/>
      <c r="D54" s="66"/>
      <c r="E54" s="65"/>
      <c r="F54" s="65">
        <v>0</v>
      </c>
      <c r="G54" s="65">
        <v>0</v>
      </c>
      <c r="H54" s="65">
        <f t="shared" si="18"/>
        <v>0</v>
      </c>
      <c r="I54" s="88"/>
      <c r="J54" s="99"/>
    </row>
    <row r="55" s="52" customFormat="1" customHeight="1" spans="1:10">
      <c r="A55" s="67"/>
      <c r="B55" s="68" t="s">
        <v>42</v>
      </c>
      <c r="C55" s="69">
        <f>SUM(C48)</f>
        <v>0</v>
      </c>
      <c r="D55" s="69">
        <f t="shared" ref="D55:E55" si="19">SUM(D48)</f>
        <v>0</v>
      </c>
      <c r="E55" s="69">
        <f t="shared" si="19"/>
        <v>0</v>
      </c>
      <c r="F55" s="69">
        <f>SUM(F48:F54)</f>
        <v>0</v>
      </c>
      <c r="G55" s="69">
        <f t="shared" ref="G55:H55" si="20">SUM(G48:G54)</f>
        <v>0</v>
      </c>
      <c r="H55" s="69">
        <f t="shared" si="20"/>
        <v>0</v>
      </c>
      <c r="I55" s="91"/>
      <c r="J55" s="100"/>
    </row>
    <row r="56" customHeight="1" spans="1:10">
      <c r="A56" s="67"/>
      <c r="B56" s="68" t="s">
        <v>43</v>
      </c>
      <c r="C56" s="69">
        <f t="shared" ref="C56:H56" si="21">SUM(C55,C47,C43,C40,C35,C30,C24,C21,C16,C13)</f>
        <v>37000</v>
      </c>
      <c r="D56" s="69">
        <f t="shared" si="21"/>
        <v>0</v>
      </c>
      <c r="E56" s="69">
        <f t="shared" si="21"/>
        <v>37000</v>
      </c>
      <c r="F56" s="69">
        <f t="shared" si="21"/>
        <v>0</v>
      </c>
      <c r="G56" s="69">
        <f t="shared" si="21"/>
        <v>0</v>
      </c>
      <c r="H56" s="69">
        <f t="shared" si="21"/>
        <v>0</v>
      </c>
      <c r="I56" s="91"/>
      <c r="J56" s="101"/>
    </row>
    <row r="60" customHeight="1" spans="1:9">
      <c r="A60" s="79" t="s">
        <v>44</v>
      </c>
      <c r="B60" s="80"/>
      <c r="C60" s="81" t="s">
        <v>45</v>
      </c>
      <c r="D60" s="81"/>
      <c r="E60" s="81" t="s">
        <v>46</v>
      </c>
      <c r="F60" s="81"/>
      <c r="G60" s="81" t="s">
        <v>47</v>
      </c>
      <c r="H60" s="81"/>
      <c r="I60" s="102" t="s">
        <v>48</v>
      </c>
    </row>
    <row r="61" customHeight="1" spans="1:9">
      <c r="A61" s="82">
        <f>E56</f>
        <v>37000</v>
      </c>
      <c r="B61" s="83"/>
      <c r="C61" s="83">
        <f>H56</f>
        <v>0</v>
      </c>
      <c r="D61" s="83"/>
      <c r="E61" s="83">
        <f>F56</f>
        <v>0</v>
      </c>
      <c r="F61" s="83"/>
      <c r="G61" s="83">
        <f>G56</f>
        <v>0</v>
      </c>
      <c r="H61" s="83"/>
      <c r="I61" s="103">
        <f>A61-C61</f>
        <v>37000</v>
      </c>
    </row>
    <row r="63" customHeight="1" spans="1:9">
      <c r="A63" s="84" t="s">
        <v>49</v>
      </c>
      <c r="B63" s="85" t="s">
        <v>50</v>
      </c>
      <c r="C63" s="86" t="s">
        <v>51</v>
      </c>
      <c r="D63" s="84"/>
      <c r="E63" s="84" t="s">
        <v>52</v>
      </c>
      <c r="F63" s="84"/>
      <c r="G63" s="84" t="s">
        <v>53</v>
      </c>
      <c r="H63" s="84"/>
      <c r="I63" s="85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M11" sqref="M11"/>
    </sheetView>
  </sheetViews>
  <sheetFormatPr defaultColWidth="9" defaultRowHeight="13.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8.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15.9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1" customHeight="1" spans="2:11">
      <c r="B5" s="4"/>
      <c r="C5" s="5"/>
      <c r="D5" s="6" t="s">
        <v>55</v>
      </c>
      <c r="E5" s="6"/>
      <c r="F5" s="7" t="s">
        <v>50</v>
      </c>
      <c r="G5" s="7"/>
      <c r="H5" s="6" t="s">
        <v>56</v>
      </c>
      <c r="I5" s="5"/>
      <c r="J5" s="7" t="s">
        <v>57</v>
      </c>
      <c r="K5" s="37"/>
    </row>
    <row r="6" ht="12.95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12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 t="s">
        <v>65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18.9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4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1.95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35</v>
      </c>
      <c r="H11" s="25">
        <v>35</v>
      </c>
      <c r="I11" s="42">
        <v>0</v>
      </c>
      <c r="J11" s="43"/>
      <c r="K11" s="44" t="s">
        <v>76</v>
      </c>
    </row>
    <row r="12" ht="18" customHeight="1" spans="2:11">
      <c r="B12" s="22">
        <v>2</v>
      </c>
      <c r="C12" s="23"/>
      <c r="D12" s="26"/>
      <c r="E12" s="22" t="s">
        <v>75</v>
      </c>
      <c r="F12" s="23"/>
      <c r="G12" s="25">
        <v>62</v>
      </c>
      <c r="H12" s="25">
        <v>62</v>
      </c>
      <c r="I12" s="42">
        <v>0</v>
      </c>
      <c r="J12" s="43"/>
      <c r="K12" s="44" t="s">
        <v>76</v>
      </c>
    </row>
    <row r="13" ht="17.1" customHeight="1" spans="2:11">
      <c r="B13" s="22">
        <v>3</v>
      </c>
      <c r="C13" s="23"/>
      <c r="D13" s="26"/>
      <c r="E13" s="22" t="s">
        <v>75</v>
      </c>
      <c r="F13" s="23"/>
      <c r="G13" s="25">
        <v>326</v>
      </c>
      <c r="H13" s="25">
        <v>326</v>
      </c>
      <c r="I13" s="42">
        <v>0</v>
      </c>
      <c r="J13" s="43"/>
      <c r="K13" s="44" t="s">
        <v>77</v>
      </c>
    </row>
    <row r="14" ht="18" customHeight="1" spans="2:11">
      <c r="B14" s="22">
        <v>4</v>
      </c>
      <c r="C14" s="23"/>
      <c r="D14" s="26"/>
      <c r="E14" s="22" t="s">
        <v>75</v>
      </c>
      <c r="F14" s="23"/>
      <c r="G14" s="25">
        <v>88.5</v>
      </c>
      <c r="H14" s="25">
        <v>0</v>
      </c>
      <c r="I14" s="42">
        <v>88.5</v>
      </c>
      <c r="J14" s="43"/>
      <c r="K14" s="44" t="s">
        <v>78</v>
      </c>
    </row>
    <row r="15" ht="18" customHeight="1" spans="2:11">
      <c r="B15" s="22">
        <v>5</v>
      </c>
      <c r="C15" s="23"/>
      <c r="D15" s="26"/>
      <c r="E15" s="22" t="s">
        <v>75</v>
      </c>
      <c r="F15" s="23"/>
      <c r="G15" s="25">
        <v>19.98</v>
      </c>
      <c r="H15" s="25">
        <v>0</v>
      </c>
      <c r="I15" s="42">
        <v>19.98</v>
      </c>
      <c r="J15" s="43"/>
      <c r="K15" s="44" t="s">
        <v>79</v>
      </c>
    </row>
    <row r="16" ht="18" customHeight="1" spans="2:11">
      <c r="B16" s="22">
        <v>6</v>
      </c>
      <c r="C16" s="23"/>
      <c r="D16" s="26"/>
      <c r="E16" s="22" t="s">
        <v>75</v>
      </c>
      <c r="F16" s="23"/>
      <c r="G16" s="25">
        <v>23.95</v>
      </c>
      <c r="H16" s="25">
        <v>0</v>
      </c>
      <c r="I16" s="42">
        <v>23.95</v>
      </c>
      <c r="J16" s="43"/>
      <c r="K16" s="44" t="s">
        <v>80</v>
      </c>
    </row>
    <row r="17" ht="14.1" customHeight="1" spans="2:11">
      <c r="B17" s="22">
        <v>7</v>
      </c>
      <c r="C17" s="23"/>
      <c r="D17" s="26"/>
      <c r="E17" s="22" t="s">
        <v>75</v>
      </c>
      <c r="F17" s="23"/>
      <c r="G17" s="25">
        <v>124.62</v>
      </c>
      <c r="H17" s="25">
        <v>124.62</v>
      </c>
      <c r="I17" s="42">
        <v>0</v>
      </c>
      <c r="J17" s="43"/>
      <c r="K17" s="44" t="s">
        <v>81</v>
      </c>
    </row>
    <row r="18" ht="15" customHeight="1" spans="2:11">
      <c r="B18" s="22">
        <v>8</v>
      </c>
      <c r="C18" s="23"/>
      <c r="D18" s="26"/>
      <c r="E18" s="22" t="s">
        <v>82</v>
      </c>
      <c r="F18" s="27"/>
      <c r="G18" s="28">
        <v>234.02</v>
      </c>
      <c r="H18" s="25">
        <v>234.02</v>
      </c>
      <c r="I18" s="42">
        <v>0</v>
      </c>
      <c r="J18" s="43"/>
      <c r="K18" s="44" t="s">
        <v>83</v>
      </c>
    </row>
    <row r="19" ht="17.1" customHeight="1" spans="2:11">
      <c r="B19" s="22">
        <v>9</v>
      </c>
      <c r="C19" s="23"/>
      <c r="D19" s="26"/>
      <c r="E19" s="22" t="s">
        <v>82</v>
      </c>
      <c r="F19" s="23"/>
      <c r="G19" s="28">
        <v>38.27</v>
      </c>
      <c r="H19" s="25">
        <v>48.27</v>
      </c>
      <c r="I19" s="42">
        <v>0</v>
      </c>
      <c r="J19" s="43"/>
      <c r="K19" s="44" t="s">
        <v>84</v>
      </c>
    </row>
    <row r="20" ht="18" customHeight="1" spans="2:11">
      <c r="B20" s="22">
        <v>10</v>
      </c>
      <c r="C20" s="23"/>
      <c r="D20" s="26"/>
      <c r="E20" s="22" t="s">
        <v>82</v>
      </c>
      <c r="F20" s="23"/>
      <c r="G20" s="28">
        <v>16.61</v>
      </c>
      <c r="H20" s="25" t="s">
        <v>85</v>
      </c>
      <c r="I20" s="42">
        <v>0</v>
      </c>
      <c r="J20" s="43"/>
      <c r="K20" s="44" t="s">
        <v>86</v>
      </c>
    </row>
    <row r="21" ht="15.95" customHeight="1" spans="2:11">
      <c r="B21" s="22">
        <v>11</v>
      </c>
      <c r="C21" s="23"/>
      <c r="D21" s="26"/>
      <c r="E21" s="22" t="s">
        <v>82</v>
      </c>
      <c r="F21" s="23"/>
      <c r="G21" s="28">
        <v>12.56</v>
      </c>
      <c r="H21" s="25">
        <v>12.56</v>
      </c>
      <c r="I21" s="42">
        <v>0</v>
      </c>
      <c r="J21" s="43"/>
      <c r="K21" s="44" t="s">
        <v>87</v>
      </c>
    </row>
    <row r="22" ht="17.1" customHeight="1" spans="2:11">
      <c r="B22" s="22">
        <v>12</v>
      </c>
      <c r="C22" s="23"/>
      <c r="D22" s="26"/>
      <c r="E22" s="22" t="s">
        <v>82</v>
      </c>
      <c r="F22" s="23"/>
      <c r="G22" s="28">
        <v>42.33</v>
      </c>
      <c r="H22" s="25">
        <v>50.33</v>
      </c>
      <c r="I22" s="42">
        <v>0</v>
      </c>
      <c r="J22" s="43"/>
      <c r="K22" s="44" t="s">
        <v>88</v>
      </c>
    </row>
    <row r="23" ht="17.1" customHeight="1" spans="2:11">
      <c r="B23" s="22"/>
      <c r="C23" s="23"/>
      <c r="D23" s="26"/>
      <c r="E23" s="22" t="s">
        <v>82</v>
      </c>
      <c r="F23" s="23"/>
      <c r="G23" s="28">
        <v>21.68</v>
      </c>
      <c r="H23" s="25">
        <v>21.68</v>
      </c>
      <c r="I23" s="42">
        <v>0</v>
      </c>
      <c r="J23" s="43"/>
      <c r="K23" s="44" t="s">
        <v>89</v>
      </c>
    </row>
    <row r="24" ht="17.1" customHeight="1" spans="2:11">
      <c r="B24" s="22">
        <v>13</v>
      </c>
      <c r="C24" s="23"/>
      <c r="D24" s="24" t="s">
        <v>41</v>
      </c>
      <c r="E24" s="29" t="s">
        <v>90</v>
      </c>
      <c r="F24" s="29"/>
      <c r="G24" s="25">
        <v>0</v>
      </c>
      <c r="H24" s="25">
        <v>0</v>
      </c>
      <c r="I24" s="42">
        <v>0</v>
      </c>
      <c r="J24" s="43"/>
      <c r="K24" s="44"/>
    </row>
    <row r="25" ht="15" customHeight="1" spans="2:11">
      <c r="B25" s="22">
        <v>14</v>
      </c>
      <c r="C25" s="23"/>
      <c r="D25" s="26"/>
      <c r="E25" s="29"/>
      <c r="F25" s="29"/>
      <c r="G25" s="25">
        <v>0</v>
      </c>
      <c r="H25" s="25">
        <v>0</v>
      </c>
      <c r="I25" s="42">
        <v>0</v>
      </c>
      <c r="J25" s="43"/>
      <c r="K25" s="44"/>
    </row>
    <row r="26" ht="12" customHeight="1" spans="2:11">
      <c r="B26" s="22">
        <v>15</v>
      </c>
      <c r="C26" s="23"/>
      <c r="D26" s="30"/>
      <c r="E26" s="29"/>
      <c r="F26" s="29"/>
      <c r="G26" s="25">
        <v>0</v>
      </c>
      <c r="H26" s="25">
        <v>0</v>
      </c>
      <c r="I26" s="42">
        <v>0</v>
      </c>
      <c r="J26" s="43"/>
      <c r="K26" s="44"/>
    </row>
    <row r="27" ht="20.1" customHeight="1" spans="2:11">
      <c r="B27" s="19" t="s">
        <v>43</v>
      </c>
      <c r="C27" s="31"/>
      <c r="D27" s="31"/>
      <c r="E27" s="31"/>
      <c r="F27" s="20"/>
      <c r="G27" s="32">
        <f>SUM(G11:G26)</f>
        <v>1045.52</v>
      </c>
      <c r="H27" s="32">
        <f>SUM(H11:H26)</f>
        <v>914.48</v>
      </c>
      <c r="I27" s="45">
        <f>SUM(I11:J26)</f>
        <v>132.43</v>
      </c>
      <c r="J27" s="46"/>
      <c r="K27" s="47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8"/>
      <c r="K28" s="16"/>
    </row>
    <row r="29" ht="14.25" spans="2:11">
      <c r="B29" s="21" t="s">
        <v>71</v>
      </c>
      <c r="C29" s="21"/>
      <c r="D29" s="21"/>
      <c r="E29" s="21"/>
      <c r="F29" s="21"/>
      <c r="G29" s="21" t="s">
        <v>91</v>
      </c>
      <c r="H29" s="21"/>
      <c r="I29" s="21"/>
      <c r="J29" s="21"/>
      <c r="K29" s="21" t="s">
        <v>92</v>
      </c>
    </row>
    <row r="30" ht="15" customHeight="1" spans="2:11">
      <c r="B30" s="33">
        <f>H27</f>
        <v>914.48</v>
      </c>
      <c r="C30" s="33"/>
      <c r="D30" s="33"/>
      <c r="E30" s="33"/>
      <c r="F30" s="33"/>
      <c r="G30" s="33">
        <f>I27</f>
        <v>132.43</v>
      </c>
      <c r="H30" s="33"/>
      <c r="I30" s="33"/>
      <c r="J30" s="33"/>
      <c r="K30" s="49">
        <f>SUM(B30:J30)</f>
        <v>1046.91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93</v>
      </c>
      <c r="C32" s="16"/>
      <c r="D32" s="16" t="s">
        <v>50</v>
      </c>
      <c r="E32" s="16"/>
      <c r="F32" s="16" t="s">
        <v>51</v>
      </c>
      <c r="G32" s="16" t="s">
        <v>94</v>
      </c>
      <c r="H32" s="16"/>
      <c r="I32" s="16"/>
      <c r="J32" s="16" t="s">
        <v>53</v>
      </c>
      <c r="K32" s="16"/>
    </row>
    <row r="33" ht="6" customHeight="1"/>
    <row r="34" ht="5.1" hidden="1" customHeight="1"/>
    <row r="35" ht="15.95" customHeight="1" spans="1:11">
      <c r="A35" s="2" t="s">
        <v>95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15" customHeight="1" spans="2:11">
      <c r="B37" s="4"/>
      <c r="C37" s="5"/>
      <c r="D37" s="6" t="s">
        <v>55</v>
      </c>
      <c r="E37" s="6"/>
      <c r="F37" s="7" t="s">
        <v>50</v>
      </c>
      <c r="G37" s="7"/>
      <c r="H37" s="6" t="s">
        <v>56</v>
      </c>
      <c r="I37" s="5"/>
      <c r="J37" s="7" t="s">
        <v>57</v>
      </c>
      <c r="K37" s="37"/>
    </row>
    <row r="38" ht="15" customHeight="1" spans="2:11">
      <c r="B38" s="8"/>
      <c r="C38" s="9"/>
      <c r="D38" s="10" t="s">
        <v>58</v>
      </c>
      <c r="E38" s="10"/>
      <c r="F38" s="11" t="s">
        <v>59</v>
      </c>
      <c r="G38" s="11"/>
      <c r="H38" s="10" t="s">
        <v>60</v>
      </c>
      <c r="I38" s="9"/>
      <c r="J38" s="11" t="s">
        <v>61</v>
      </c>
      <c r="K38" s="38"/>
    </row>
    <row r="39" ht="15" customHeight="1" spans="2:11">
      <c r="B39" s="8"/>
      <c r="C39" s="9"/>
      <c r="D39" s="10" t="s">
        <v>62</v>
      </c>
      <c r="E39" s="10"/>
      <c r="F39" s="11" t="s">
        <v>63</v>
      </c>
      <c r="G39" s="11"/>
      <c r="H39" s="10" t="s">
        <v>64</v>
      </c>
      <c r="I39" s="39"/>
      <c r="J39" s="11" t="s">
        <v>65</v>
      </c>
      <c r="K39" s="38"/>
    </row>
    <row r="40" ht="14.1" customHeight="1" spans="2:11">
      <c r="B40" s="12"/>
      <c r="C40" s="13"/>
      <c r="D40" s="14"/>
      <c r="E40" s="14"/>
      <c r="F40" s="15"/>
      <c r="G40" s="15"/>
      <c r="H40" s="14" t="s">
        <v>66</v>
      </c>
      <c r="I40" s="40"/>
      <c r="J40" s="15" t="s">
        <v>67</v>
      </c>
      <c r="K40" s="41"/>
    </row>
    <row r="42" ht="15" customHeight="1" spans="2:11">
      <c r="B42" s="29"/>
      <c r="C42" s="29"/>
      <c r="D42" s="34" t="s">
        <v>96</v>
      </c>
      <c r="E42" s="29" t="s">
        <v>97</v>
      </c>
      <c r="F42" s="29"/>
      <c r="G42" s="25" t="s">
        <v>98</v>
      </c>
      <c r="H42" s="25" t="s">
        <v>99</v>
      </c>
      <c r="I42" s="25" t="s">
        <v>43</v>
      </c>
      <c r="J42" s="25"/>
      <c r="K42" s="50" t="s">
        <v>73</v>
      </c>
    </row>
    <row r="43" ht="15.95" customHeight="1" spans="2:11">
      <c r="B43" s="29">
        <v>1</v>
      </c>
      <c r="C43" s="29"/>
      <c r="D43" s="35" t="s">
        <v>59</v>
      </c>
      <c r="E43" s="29" t="s">
        <v>100</v>
      </c>
      <c r="F43" s="29"/>
      <c r="G43" s="25">
        <v>100</v>
      </c>
      <c r="H43" s="25">
        <v>4</v>
      </c>
      <c r="I43" s="42">
        <f>G43*H43</f>
        <v>400</v>
      </c>
      <c r="J43" s="43"/>
      <c r="K43" s="51"/>
    </row>
    <row r="44" ht="15.95" customHeight="1" spans="2:11">
      <c r="B44" s="29">
        <v>2</v>
      </c>
      <c r="C44" s="29"/>
      <c r="D44" s="35" t="s">
        <v>59</v>
      </c>
      <c r="E44" s="29" t="s">
        <v>101</v>
      </c>
      <c r="F44" s="29"/>
      <c r="G44" s="25">
        <v>200</v>
      </c>
      <c r="H44" s="25">
        <v>2</v>
      </c>
      <c r="I44" s="42">
        <f>G44*H44</f>
        <v>400</v>
      </c>
      <c r="J44" s="43"/>
      <c r="K44" s="51"/>
    </row>
    <row r="45" ht="20.1" customHeight="1" spans="2:11">
      <c r="B45" s="19" t="s">
        <v>43</v>
      </c>
      <c r="C45" s="31"/>
      <c r="D45" s="31"/>
      <c r="E45" s="31"/>
      <c r="F45" s="20"/>
      <c r="G45" s="32"/>
      <c r="H45" s="32">
        <f>SUM(H28:H44)</f>
        <v>6</v>
      </c>
      <c r="I45" s="45">
        <f>SUM(I43:J44)</f>
        <v>800</v>
      </c>
      <c r="J45" s="46"/>
      <c r="K45" s="47"/>
    </row>
    <row r="46" ht="20.1" customHeight="1" spans="2:11">
      <c r="B46" s="16" t="s">
        <v>93</v>
      </c>
      <c r="C46" s="16"/>
      <c r="D46" s="16" t="s">
        <v>50</v>
      </c>
      <c r="E46" s="16"/>
      <c r="F46" s="16" t="s">
        <v>51</v>
      </c>
      <c r="G46" s="16" t="s">
        <v>94</v>
      </c>
      <c r="H46" s="16"/>
      <c r="I46" s="16"/>
      <c r="J46" s="16" t="s">
        <v>53</v>
      </c>
      <c r="K46" s="16"/>
    </row>
  </sheetData>
  <mergeCells count="8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2"/>
    <mergeCell ref="D24:D2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.    Rooooo</cp:lastModifiedBy>
  <dcterms:created xsi:type="dcterms:W3CDTF">2014-04-15T08:52:00Z</dcterms:created>
  <cp:lastPrinted>2017-09-06T05:53:00Z</cp:lastPrinted>
  <dcterms:modified xsi:type="dcterms:W3CDTF">2019-08-07T08:43:45Z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