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7年康辉\威马发布会\"/>
    </mc:Choice>
  </mc:AlternateContent>
  <bookViews>
    <workbookView xWindow="120" yWindow="90" windowWidth="15480" windowHeight="7770" activeTab="1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I37" i="2" l="1"/>
  <c r="I34" i="2"/>
  <c r="G11" i="2" l="1"/>
  <c r="G14" i="2"/>
  <c r="G66" i="4" l="1"/>
  <c r="G67" i="4" s="1"/>
  <c r="G72" i="4" s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66" i="4" s="1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F67" i="4" s="1"/>
  <c r="E72" i="4" s="1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F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H35" i="4" s="1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H21" i="4" s="1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H67" i="4" l="1"/>
  <c r="C72" i="4" s="1"/>
  <c r="E67" i="4"/>
  <c r="A72" i="4" s="1"/>
  <c r="I72" i="4" s="1"/>
  <c r="J31" i="2"/>
  <c r="J29" i="2"/>
  <c r="J28" i="2"/>
  <c r="F29" i="2"/>
  <c r="F28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<sst xmlns="http://schemas.openxmlformats.org/spreadsheetml/2006/main" count="176" uniqueCount="140">
  <si>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</si>
  <si>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</si>
  <si>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</si>
  <si>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</si>
  <si>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</si>
  <si>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</si>
  <si>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</si>
  <si>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</si>
  <si>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</si>
  <si>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</si>
  <si>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</si>
  <si>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</si>
  <si>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</si>
  <si>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</si>
  <si>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</si>
  <si>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</si>
  <si>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</si>
  <si>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</si>
  <si>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</si>
  <si>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</si>
  <si>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</si>
  <si>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</si>
  <si>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</si>
  <si>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</si>
  <si>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</si>
  <si>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</si>
  <si>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</si>
  <si>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</si>
  <si>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</si>
  <si>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</si>
  <si>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</si>
  <si>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</si>
  <si>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</si>
  <si>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</si>
  <si>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</si>
  <si>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</si>
  <si>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</si>
  <si>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</si>
  <si>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</si>
  <si>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</si>
  <si>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</si>
  <si>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</si>
  <si>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</si>
  <si>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</si>
  <si>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</si>
  <si>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</si>
  <si>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</si>
  <si>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</si>
  <si>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</si>
  <si>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</si>
  <si>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</si>
  <si>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</si>
  <si>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</si>
  <si>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</si>
  <si>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</si>
  <si>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</si>
  <si>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</si>
  <si>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</si>
  <si>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</si>
  <si>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</si>
  <si>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</si>
  <si>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</si>
  <si>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</si>
  <si>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</si>
  <si>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</si>
  <si>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</si>
  <si>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</si>
  <si>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</si>
  <si>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</si>
  <si>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</si>
  <si>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</si>
  <si>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</si>
  <si>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</si>
  <si>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</si>
  <si>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</si>
  <si>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</si>
  <si>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</si>
  <si>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</si>
  <si>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</si>
  <si>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</si>
  <si>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</si>
  <si>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</si>
  <si>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</si>
  <si>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</si>
  <si>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</si>
  <si>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</si>
  <si>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</si>
  <si>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</si>
  <si>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</si>
  <si>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</si>
  <si>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</si>
  <si>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</si>
  <si>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</si>
  <si>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</si>
  <si>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上会费</t>
    <phoneticPr fontId="1" type="noConversion"/>
  </si>
  <si>
    <t>团号：KMO-1703-A15STY603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</si>
  <si>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</si>
  <si>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</si>
  <si>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</si>
  <si>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</si>
  <si>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</si>
  <si>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</si>
  <si>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</si>
  <si>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客户报销</t>
    <phoneticPr fontId="1" type="noConversion"/>
  </si>
  <si>
    <t>客户报销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</si>
  <si>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</si>
  <si>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</si>
  <si>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</si>
  <si>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</si>
  <si>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笔+笔芯+笔记本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</si>
  <si>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</si>
  <si>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图书</t>
    <phoneticPr fontId="1" type="noConversion"/>
  </si>
  <si>
    <t>一号店</t>
    <phoneticPr fontId="1" type="noConversion"/>
  </si>
  <si>
    <t>餐费</t>
    <phoneticPr fontId="1" type="noConversion"/>
  </si>
  <si>
    <t>餐费发票退回重开</t>
    <phoneticPr fontId="1" type="noConversion"/>
  </si>
  <si>
    <t>星巴克</t>
    <phoneticPr fontId="1" type="noConversion"/>
  </si>
  <si>
    <t>京东</t>
    <phoneticPr fontId="1" type="noConversion"/>
  </si>
  <si>
    <t>相纸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</si>
  <si>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</si>
  <si>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</si>
  <si>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</si>
  <si>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</si>
  <si>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</si>
  <si>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</si>
  <si>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</si>
  <si>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</si>
  <si>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</si>
  <si>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</si>
  <si>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</si>
  <si>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</si>
  <si>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</si>
  <si>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</si>
  <si>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</si>
  <si>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</si>
  <si>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</si>
  <si>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HMOA-171211-SWM603</t>
    <phoneticPr fontId="1" type="noConversion"/>
  </si>
  <si>
    <t>12/10-12/12</t>
    <phoneticPr fontId="1" type="noConversion"/>
  </si>
  <si>
    <t>12/10-12/12</t>
    <phoneticPr fontId="1" type="noConversion"/>
  </si>
  <si>
    <t>报销人: 陈佳伟</t>
    <phoneticPr fontId="1" type="noConversion"/>
  </si>
  <si>
    <t>陈佳伟,丁凯旋踩点用餐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</si>
</sst>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opLeftCell="A67" zoomScaleNormal="100" zoomScaleSheetLayoutView="100" workbookViewId="0">
      <selection activeCell="I32" sqref="I32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95</v>
      </c>
      <c r="I4" s="60"/>
      <c r="J4" s="59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96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97</v>
      </c>
    </row>
    <row r="7" spans="1:12" ht="21" customHeight="1">
      <c r="A7" s="62"/>
      <c r="B7" s="63"/>
      <c r="C7" s="28" t="s">
        <v>98</v>
      </c>
      <c r="D7" s="3" t="s">
        <v>99</v>
      </c>
      <c r="E7" s="51" t="s">
        <v>7</v>
      </c>
      <c r="F7" s="52" t="s">
        <v>15</v>
      </c>
      <c r="G7" s="52" t="s">
        <v>100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101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4191</v>
      </c>
      <c r="G17" s="50">
        <v>0</v>
      </c>
      <c r="H17" s="50">
        <f t="shared" si="0"/>
        <v>4191</v>
      </c>
      <c r="I17" s="2" t="s">
        <v>103</v>
      </c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1343</v>
      </c>
      <c r="G18" s="50">
        <v>0</v>
      </c>
      <c r="H18" s="50">
        <f t="shared" si="0"/>
        <v>1343</v>
      </c>
      <c r="I18" s="2" t="s">
        <v>104</v>
      </c>
      <c r="J18" s="81"/>
    </row>
    <row r="19" spans="1:10" ht="21" customHeight="1">
      <c r="A19" s="69"/>
      <c r="B19" s="70"/>
      <c r="C19" s="71"/>
      <c r="D19" s="72"/>
      <c r="E19" s="71"/>
      <c r="F19" s="50">
        <v>1148</v>
      </c>
      <c r="G19" s="50">
        <v>0</v>
      </c>
      <c r="H19" s="50">
        <f t="shared" si="0"/>
        <v>1148</v>
      </c>
      <c r="I19" s="2" t="s">
        <v>104</v>
      </c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105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6682</v>
      </c>
      <c r="G21" s="37">
        <f t="shared" ref="G21:H21" si="4">SUM(G17:G20)</f>
        <v>0</v>
      </c>
      <c r="H21" s="37">
        <f t="shared" si="4"/>
        <v>6682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0" t="s">
        <v>106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107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108</v>
      </c>
      <c r="C25" s="78">
        <v>0</v>
      </c>
      <c r="D25" s="74"/>
      <c r="E25" s="78">
        <f t="shared" si="2"/>
        <v>0</v>
      </c>
      <c r="F25" s="50">
        <v>2485.08</v>
      </c>
      <c r="G25" s="50">
        <v>0</v>
      </c>
      <c r="H25" s="50">
        <f t="shared" si="0"/>
        <v>2485.08</v>
      </c>
      <c r="I25" s="2" t="s">
        <v>109</v>
      </c>
      <c r="J25" s="66" t="s">
        <v>110</v>
      </c>
    </row>
    <row r="26" spans="1:10" ht="21" customHeight="1">
      <c r="A26" s="83"/>
      <c r="B26" s="84"/>
      <c r="C26" s="85"/>
      <c r="D26" s="83"/>
      <c r="E26" s="85"/>
      <c r="F26" s="50">
        <v>5036.3</v>
      </c>
      <c r="G26" s="50">
        <v>0</v>
      </c>
      <c r="H26" s="50">
        <f t="shared" si="0"/>
        <v>5036.3</v>
      </c>
      <c r="I26" s="2" t="s">
        <v>111</v>
      </c>
      <c r="J26" s="67"/>
    </row>
    <row r="27" spans="1:10" ht="21" customHeight="1">
      <c r="A27" s="83"/>
      <c r="B27" s="84"/>
      <c r="C27" s="85"/>
      <c r="D27" s="83"/>
      <c r="E27" s="85"/>
      <c r="F27" s="50">
        <v>1828.34</v>
      </c>
      <c r="G27" s="50">
        <v>0</v>
      </c>
      <c r="H27" s="50">
        <f t="shared" si="0"/>
        <v>1828.34</v>
      </c>
      <c r="I27" s="2" t="s">
        <v>112</v>
      </c>
      <c r="J27" s="67"/>
    </row>
    <row r="28" spans="1:10" ht="21" customHeight="1">
      <c r="A28" s="83"/>
      <c r="B28" s="84"/>
      <c r="C28" s="85"/>
      <c r="D28" s="83"/>
      <c r="E28" s="85"/>
      <c r="F28" s="50">
        <v>18886</v>
      </c>
      <c r="G28" s="50">
        <v>0</v>
      </c>
      <c r="H28" s="50">
        <f t="shared" si="0"/>
        <v>18886</v>
      </c>
      <c r="I28" s="2" t="s">
        <v>113</v>
      </c>
      <c r="J28" s="67"/>
    </row>
    <row r="29" spans="1:10" ht="21" customHeight="1">
      <c r="A29" s="83"/>
      <c r="B29" s="84"/>
      <c r="C29" s="85"/>
      <c r="D29" s="83"/>
      <c r="E29" s="85"/>
      <c r="F29" s="50">
        <v>4336</v>
      </c>
      <c r="G29" s="50">
        <v>0</v>
      </c>
      <c r="H29" s="50">
        <f t="shared" si="0"/>
        <v>4336</v>
      </c>
      <c r="I29" s="2" t="s">
        <v>114</v>
      </c>
      <c r="J29" s="67"/>
    </row>
    <row r="30" spans="1:10" ht="21" customHeight="1">
      <c r="A30" s="83"/>
      <c r="B30" s="84"/>
      <c r="C30" s="85"/>
      <c r="D30" s="83"/>
      <c r="E30" s="85"/>
      <c r="F30" s="50">
        <v>3345</v>
      </c>
      <c r="G30" s="50">
        <v>0</v>
      </c>
      <c r="H30" s="50">
        <f t="shared" si="0"/>
        <v>3345</v>
      </c>
      <c r="I30" s="2" t="s">
        <v>115</v>
      </c>
      <c r="J30" s="67"/>
    </row>
    <row r="31" spans="1:10" ht="21" customHeight="1">
      <c r="A31" s="83"/>
      <c r="B31" s="84"/>
      <c r="C31" s="85"/>
      <c r="D31" s="83"/>
      <c r="E31" s="85"/>
      <c r="F31" s="50">
        <v>2129.35</v>
      </c>
      <c r="G31" s="50">
        <v>0</v>
      </c>
      <c r="H31" s="50">
        <f t="shared" si="0"/>
        <v>2129.35</v>
      </c>
      <c r="I31" s="2" t="s">
        <v>116</v>
      </c>
      <c r="J31" s="67"/>
    </row>
    <row r="32" spans="1:10" ht="21" customHeight="1">
      <c r="A32" s="83"/>
      <c r="B32" s="84"/>
      <c r="C32" s="85"/>
      <c r="D32" s="83"/>
      <c r="E32" s="85"/>
      <c r="F32" s="50">
        <v>179</v>
      </c>
      <c r="G32" s="50">
        <v>0</v>
      </c>
      <c r="H32" s="50">
        <f t="shared" si="0"/>
        <v>179</v>
      </c>
      <c r="I32" s="2" t="s">
        <v>117</v>
      </c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118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38225.07</v>
      </c>
      <c r="G35" s="37">
        <f>SUM(G25:G34)</f>
        <v>0</v>
      </c>
      <c r="H35" s="37">
        <f t="shared" ref="H35" si="8">SUM(H25:H34)</f>
        <v>38225.07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119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120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121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122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123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124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125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8"/>
    </row>
    <row r="67" spans="1:10" ht="21" customHeight="1">
      <c r="A67" s="34"/>
      <c r="B67" s="30" t="s">
        <v>126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44907.07</v>
      </c>
      <c r="G67" s="37">
        <f t="shared" si="17"/>
        <v>0</v>
      </c>
      <c r="H67" s="37">
        <f t="shared" si="17"/>
        <v>44907.07</v>
      </c>
      <c r="I67" s="35"/>
      <c r="J67" s="39"/>
    </row>
    <row r="71" spans="1:10" ht="21" customHeight="1">
      <c r="A71" s="89" t="s">
        <v>127</v>
      </c>
      <c r="B71" s="90"/>
      <c r="C71" s="91" t="s">
        <v>128</v>
      </c>
      <c r="D71" s="91"/>
      <c r="E71" s="91" t="s">
        <v>129</v>
      </c>
      <c r="F71" s="91"/>
      <c r="G71" s="91" t="s">
        <v>130</v>
      </c>
      <c r="H71" s="91"/>
      <c r="I71" s="32" t="s">
        <v>131</v>
      </c>
    </row>
    <row r="72" spans="1:10" ht="21" customHeight="1">
      <c r="A72" s="92">
        <f>E67</f>
        <v>0</v>
      </c>
      <c r="B72" s="93"/>
      <c r="C72" s="93">
        <f>H67</f>
        <v>44907.07</v>
      </c>
      <c r="D72" s="93"/>
      <c r="E72" s="93">
        <f>F67</f>
        <v>44907.07</v>
      </c>
      <c r="F72" s="93"/>
      <c r="G72" s="93">
        <f>G67</f>
        <v>0</v>
      </c>
      <c r="H72" s="93"/>
      <c r="I72" s="33">
        <f>A72-C72</f>
        <v>-44907.07</v>
      </c>
    </row>
    <row r="74" spans="1:10" ht="21" customHeight="1">
      <c r="A74" s="40" t="s">
        <v>132</v>
      </c>
      <c r="B74" s="41"/>
      <c r="C74" s="42" t="s">
        <v>133</v>
      </c>
      <c r="D74" s="40"/>
      <c r="E74" s="40" t="s">
        <v>134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90" zoomScaleNormal="90" workbookViewId="0">
      <selection activeCell="H15" sqref="H15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0" t="s">
        <v>92</v>
      </c>
      <c r="G5" s="110"/>
      <c r="H5" s="46" t="s">
        <v>20</v>
      </c>
      <c r="I5" s="8"/>
      <c r="J5" s="110" t="s">
        <v>91</v>
      </c>
      <c r="K5" s="111"/>
    </row>
    <row r="6" spans="2:11" ht="20.149999999999999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149999999999999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43283</v>
      </c>
      <c r="K7" s="113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135</v>
      </c>
      <c r="K8" s="95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49999999999999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0</v>
      </c>
      <c r="H11" s="19">
        <v>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/>
    </row>
    <row r="13" spans="2:11" ht="20.149999999999999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/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77</v>
      </c>
      <c r="H14" s="53">
        <v>77</v>
      </c>
      <c r="I14" s="97">
        <v>0</v>
      </c>
      <c r="J14" s="98"/>
      <c r="K14" s="25" t="s">
        <v>139</v>
      </c>
    </row>
    <row r="15" spans="2:11">
      <c r="B15" s="99">
        <v>5</v>
      </c>
      <c r="C15" s="100"/>
      <c r="D15" s="105" t="s">
        <v>38</v>
      </c>
      <c r="E15" s="96" t="s">
        <v>94</v>
      </c>
      <c r="F15" s="96"/>
      <c r="G15" s="53">
        <f t="shared" si="0"/>
        <v>0</v>
      </c>
      <c r="H15" s="53">
        <v>0</v>
      </c>
      <c r="I15" s="97">
        <v>0</v>
      </c>
      <c r="J15" s="98"/>
      <c r="K15" s="25"/>
    </row>
    <row r="16" spans="2:11" ht="20.149999999999999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1" t="s">
        <v>39</v>
      </c>
      <c r="C18" s="107"/>
      <c r="D18" s="107"/>
      <c r="E18" s="107"/>
      <c r="F18" s="102"/>
      <c r="G18" s="21">
        <f>SUM(G11:G17)</f>
        <v>77</v>
      </c>
      <c r="H18" s="21">
        <f>SUM(H11:H17)</f>
        <v>77</v>
      </c>
      <c r="I18" s="108">
        <f>SUM(I11:J17)</f>
        <v>0</v>
      </c>
      <c r="J18" s="10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149999999999999" customHeight="1">
      <c r="B21" s="117">
        <f>H18</f>
        <v>77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77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149999999999999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149999999999999" customHeight="1">
      <c r="B30" s="9"/>
      <c r="C30" s="10"/>
      <c r="D30" s="11" t="s">
        <v>23</v>
      </c>
      <c r="E30" s="11"/>
      <c r="F30" s="112" t="s">
        <v>136</v>
      </c>
      <c r="G30" s="112"/>
      <c r="H30" s="11" t="s">
        <v>24</v>
      </c>
      <c r="I30" s="12"/>
      <c r="J30" s="112"/>
      <c r="K30" s="113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HMOA-171211-SWM603</v>
      </c>
      <c r="K31" s="95"/>
    </row>
    <row r="32" spans="1:11" ht="20.149999999999999" customHeight="1"/>
    <row r="33" spans="2:11" ht="20.149999999999999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>
      <c r="B34" s="96">
        <v>1</v>
      </c>
      <c r="C34" s="96"/>
      <c r="D34" s="43" t="s">
        <v>93</v>
      </c>
      <c r="E34" s="96" t="s">
        <v>137</v>
      </c>
      <c r="F34" s="96"/>
      <c r="G34" s="19">
        <v>100</v>
      </c>
      <c r="H34" s="19">
        <v>4</v>
      </c>
      <c r="I34" s="97">
        <f>G34*H34</f>
        <v>400</v>
      </c>
      <c r="J34" s="98"/>
      <c r="K34" s="25"/>
    </row>
    <row r="35" spans="2:11" ht="20.149999999999999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149999999999999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149999999999999" customHeight="1">
      <c r="B37" s="101" t="s">
        <v>39</v>
      </c>
      <c r="C37" s="107"/>
      <c r="D37" s="107"/>
      <c r="E37" s="107"/>
      <c r="F37" s="102"/>
      <c r="G37" s="21"/>
      <c r="H37" s="21"/>
      <c r="I37" s="108">
        <f>I34</f>
        <v>400</v>
      </c>
      <c r="J37" s="109"/>
      <c r="K37" s="22"/>
    </row>
    <row r="38" spans="2:11" ht="20.149999999999999" customHeight="1">
      <c r="B38" s="15" t="s">
        <v>138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2018-07-02T06:32:46Z</dcterms:modified>
</cp:coreProperties>
</file>