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1A2090D8-C50D-4297-BC73-514D234D601F}" xr6:coauthVersionLast="40" xr6:coauthVersionMax="40" xr10:uidLastSave="{00000000-0000-0000-0000-000000000000}"/>
  <bookViews>
    <workbookView xWindow="0" yWindow="0" windowWidth="20490" windowHeight="6885" activeTab="3" xr2:uid="{1C71B009-369C-429D-8BA5-D15C03B227FD}"/>
  </bookViews>
  <sheets>
    <sheet name="会议结算实际 " sheetId="1" r:id="rId1"/>
    <sheet name="会议结算不体现餐" sheetId="2" r:id="rId2"/>
    <sheet name="机票火车票明细" sheetId="5" r:id="rId3"/>
    <sheet name="起落地用车明细" sheetId="6" r:id="rId4"/>
  </sheets>
  <definedNames>
    <definedName name="_xlnm._FilterDatabase" localSheetId="2" hidden="1">机票火车票明细!$A$1:$J$1</definedName>
    <definedName name="_xlnm._FilterDatabase" localSheetId="3" hidden="1">起落地用车明细!$A$1:$G$37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1" l="1"/>
  <c r="I48" i="5" l="1"/>
  <c r="H26" i="2" l="1"/>
  <c r="F37" i="6"/>
  <c r="H48" i="1" l="1"/>
  <c r="H43" i="1"/>
  <c r="H33" i="1"/>
  <c r="H26" i="1"/>
  <c r="H49" i="1" s="1"/>
  <c r="H14" i="1"/>
  <c r="H59" i="2" l="1"/>
  <c r="H55" i="2"/>
  <c r="H56" i="2" s="1"/>
  <c r="H46" i="2"/>
  <c r="H45" i="2"/>
  <c r="H41" i="2"/>
  <c r="H40" i="2"/>
  <c r="H39" i="2"/>
  <c r="H38" i="2"/>
  <c r="H37" i="2"/>
  <c r="H36" i="2"/>
  <c r="H35" i="2"/>
  <c r="H31" i="2"/>
  <c r="H30" i="2"/>
  <c r="H29" i="2"/>
  <c r="H24" i="2"/>
  <c r="H23" i="2"/>
  <c r="H22" i="2"/>
  <c r="H21" i="2"/>
  <c r="H20" i="2"/>
  <c r="H19" i="2"/>
  <c r="H18" i="2"/>
  <c r="H17" i="2"/>
  <c r="H13" i="2"/>
  <c r="H12" i="2"/>
  <c r="H11" i="2"/>
  <c r="H10" i="2"/>
  <c r="H14" i="2" s="1"/>
  <c r="H47" i="2" l="1"/>
  <c r="H61" i="2"/>
  <c r="H32" i="2"/>
  <c r="H48" i="2" s="1"/>
  <c r="H42" i="2"/>
  <c r="H47" i="1"/>
  <c r="H46" i="1"/>
  <c r="H13" i="1"/>
  <c r="H12" i="1"/>
  <c r="H11" i="1"/>
  <c r="H10" i="1"/>
  <c r="H57" i="1"/>
  <c r="G51" i="2" l="1"/>
  <c r="H51" i="2" s="1"/>
  <c r="H52" i="2" s="1"/>
  <c r="H62" i="1"/>
  <c r="H60" i="1"/>
  <c r="H56" i="1"/>
  <c r="H42" i="1"/>
  <c r="H41" i="1"/>
  <c r="H40" i="1"/>
  <c r="H39" i="1"/>
  <c r="H38" i="1"/>
  <c r="H37" i="1"/>
  <c r="H36" i="1"/>
  <c r="H32" i="1"/>
  <c r="H31" i="1"/>
  <c r="H30" i="1"/>
  <c r="H29" i="1"/>
  <c r="H24" i="1"/>
  <c r="H23" i="1"/>
  <c r="H22" i="1"/>
  <c r="H21" i="1"/>
  <c r="H20" i="1"/>
  <c r="H19" i="1"/>
  <c r="H18" i="1"/>
  <c r="H17" i="1"/>
  <c r="G64" i="2" l="1"/>
  <c r="H64" i="2" s="1"/>
  <c r="H65" i="2" s="1"/>
  <c r="H66" i="2" s="1"/>
  <c r="G52" i="1"/>
  <c r="H52" i="1" s="1"/>
  <c r="H53" i="1" l="1"/>
  <c r="G65" i="1" s="1"/>
  <c r="H65" i="1" s="1"/>
  <c r="H66" i="1" s="1"/>
  <c r="H67" i="1" s="1"/>
</calcChain>
</file>

<file path=xl/sharedStrings.xml><?xml version="1.0" encoding="utf-8"?>
<sst xmlns="http://schemas.openxmlformats.org/spreadsheetml/2006/main" count="794" uniqueCount="241">
  <si>
    <t>中华医学会第二十届骨科学术会议
暨第十三届COA国际学术大会需求表及报价表格</t>
    <phoneticPr fontId="4" type="noConversion"/>
  </si>
  <si>
    <t>会议名称：</t>
    <phoneticPr fontId="8" type="noConversion"/>
  </si>
  <si>
    <t>中华医学会第二十届骨科学术会议
暨第十三届COA国际学术大会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</si>
  <si>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</si>
  <si>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福建省厦门市</t>
    <phoneticPr fontId="4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</si>
  <si>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</si>
  <si>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</si>
  <si>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</si>
  <si>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</si>
  <si>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</si>
  <si>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</si>
  <si>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</si>
  <si>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</si>
  <si>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</si>
  <si>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</si>
  <si>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>2018年11月20日-24日</t>
    <phoneticPr fontId="4" type="noConversion"/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</si>
  <si>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</si>
  <si>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</si>
  <si>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</si>
  <si>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</si>
  <si>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</si>
  <si>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</si>
  <si>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8" type="noConversion"/>
  </si>
  <si>
    <t>项  目</t>
    <phoneticPr fontId="8" type="noConversion"/>
  </si>
  <si>
    <t>内  容</t>
  </si>
  <si>
    <t>人数</t>
    <phoneticPr fontId="8" type="noConversion"/>
  </si>
  <si>
    <t>次数</t>
    <phoneticPr fontId="8" type="noConversion"/>
  </si>
  <si>
    <t>单位</t>
    <phoneticPr fontId="8" type="noConversion"/>
  </si>
  <si>
    <t>单价（RMB）</t>
    <phoneticPr fontId="8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</si>
  <si>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</si>
  <si>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8" type="noConversion"/>
  </si>
  <si>
    <t>A</t>
  </si>
  <si>
    <t>A-1</t>
  </si>
  <si>
    <t>厦门泛太平洋</t>
    <phoneticPr fontId="4" type="noConversion"/>
  </si>
  <si>
    <t>普通大床房（_11_月_20日-11月24日_4晚）</t>
    <phoneticPr fontId="4" type="noConversion"/>
  </si>
  <si>
    <t>间/晚</t>
    <phoneticPr fontId="8" type="noConversion"/>
  </si>
  <si>
    <t>普通双床房（ _11_月_21日-11月24日_4晚）</t>
    <phoneticPr fontId="4" type="noConversion"/>
  </si>
  <si>
    <t>普通双床房（11月24日 1晚）</t>
    <phoneticPr fontId="4" type="noConversion"/>
  </si>
  <si>
    <t>厦门滨北颐豪酒店</t>
    <phoneticPr fontId="4" type="noConversion"/>
  </si>
  <si>
    <t>普通双床房（ _11_月_21日-11月23日_3晚）</t>
    <phoneticPr fontId="4" type="noConversion"/>
  </si>
  <si>
    <t>内培人员房间</t>
    <phoneticPr fontId="4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</si>
  <si>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</si>
  <si>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</si>
  <si>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8" type="noConversion"/>
  </si>
  <si>
    <t>B</t>
  </si>
  <si>
    <t>用餐</t>
    <phoneticPr fontId="8" type="noConversion"/>
  </si>
  <si>
    <t>11月21日 午餐</t>
    <phoneticPr fontId="4" type="noConversion"/>
  </si>
  <si>
    <t>人</t>
    <phoneticPr fontId="8" type="noConversion"/>
  </si>
  <si>
    <t>11月21日 晚餐</t>
    <phoneticPr fontId="4" type="noConversion"/>
  </si>
  <si>
    <t>11月22日 午餐</t>
    <phoneticPr fontId="4" type="noConversion"/>
  </si>
  <si>
    <t>11月22日 晚餐</t>
    <phoneticPr fontId="4" type="noConversion"/>
  </si>
  <si>
    <t>11月23日 午餐</t>
    <phoneticPr fontId="4" type="noConversion"/>
  </si>
  <si>
    <t>11月23日 晚餐</t>
    <phoneticPr fontId="4" type="noConversion"/>
  </si>
  <si>
    <t>11月24日 午餐</t>
    <phoneticPr fontId="4" type="noConversion"/>
  </si>
  <si>
    <t>11月24日 晚餐</t>
    <phoneticPr fontId="4" type="noConversion"/>
  </si>
  <si>
    <t>外出餐报销</t>
    <phoneticPr fontId="4" type="noConversion"/>
  </si>
  <si>
    <t>数量</t>
    <phoneticPr fontId="8" type="noConversion"/>
  </si>
  <si>
    <t>次</t>
    <phoneticPr fontId="8" type="noConversion"/>
  </si>
  <si>
    <t>C</t>
  </si>
  <si>
    <t>交通</t>
    <phoneticPr fontId="8" type="noConversion"/>
  </si>
  <si>
    <t>C-1</t>
  </si>
  <si>
    <t>厦门机场及市内接送机用车</t>
    <phoneticPr fontId="8" type="noConversion"/>
  </si>
  <si>
    <t>4座 轿车</t>
    <rPh sb="0" eb="5">
      <t>che xingyikai mei ruiwei zhu</t>
    </rPh>
    <phoneticPr fontId="8" type="noConversion"/>
  </si>
  <si>
    <t>辆/趟</t>
    <phoneticPr fontId="8" type="noConversion"/>
  </si>
  <si>
    <t>要求：车内及车外干净整洁，两年内的新车，全程跟</t>
    <phoneticPr fontId="4" type="noConversion"/>
  </si>
  <si>
    <t>海狮</t>
    <phoneticPr fontId="8" type="noConversion"/>
  </si>
  <si>
    <t>C-2</t>
  </si>
  <si>
    <t>各地专家往返当地机场费用</t>
    <phoneticPr fontId="8" type="noConversion"/>
  </si>
  <si>
    <t>GL8</t>
    <rPh sb="0" eb="3">
      <t>che xingyikai mei ruiwei zhu</t>
    </rPh>
    <phoneticPr fontId="8" type="noConversion"/>
  </si>
  <si>
    <t>D</t>
  </si>
  <si>
    <t>其他费用</t>
    <phoneticPr fontId="8" type="noConversion"/>
  </si>
  <si>
    <t>D-1</t>
  </si>
  <si>
    <t>保险费</t>
    <phoneticPr fontId="8" type="noConversion"/>
  </si>
  <si>
    <t>D-2</t>
  </si>
  <si>
    <t>接机牌</t>
  </si>
  <si>
    <t>块</t>
  </si>
  <si>
    <t>D-3</t>
  </si>
  <si>
    <t>注册费</t>
    <phoneticPr fontId="8" type="noConversion"/>
  </si>
  <si>
    <t>10月23日之前注册</t>
    <phoneticPr fontId="4" type="noConversion"/>
  </si>
  <si>
    <t>现场祖册</t>
    <phoneticPr fontId="4" type="noConversion"/>
  </si>
  <si>
    <t>D-4</t>
  </si>
  <si>
    <t>X展架</t>
  </si>
  <si>
    <t>个</t>
    <phoneticPr fontId="8" type="noConversion"/>
  </si>
  <si>
    <t>D-5</t>
  </si>
  <si>
    <t>特展设计和制作</t>
    <phoneticPr fontId="4" type="noConversion"/>
  </si>
  <si>
    <t>块</t>
    <phoneticPr fontId="4" type="noConversion"/>
  </si>
  <si>
    <t>无此项需求</t>
    <phoneticPr fontId="4" type="noConversion"/>
  </si>
  <si>
    <t>D-6</t>
  </si>
  <si>
    <t>其他需求：物料制作（邀请函）</t>
    <phoneticPr fontId="4" type="noConversion"/>
  </si>
  <si>
    <t>份</t>
    <phoneticPr fontId="4" type="noConversion"/>
  </si>
  <si>
    <t>人数</t>
  </si>
  <si>
    <t>天数</t>
  </si>
  <si>
    <t>E</t>
    <phoneticPr fontId="8" type="noConversion"/>
  </si>
  <si>
    <t>工作人员费用</t>
  </si>
  <si>
    <t>E-1</t>
  </si>
  <si>
    <t>机场工作人员</t>
    <phoneticPr fontId="4" type="noConversion"/>
  </si>
  <si>
    <t>人/天</t>
    <phoneticPr fontId="8" type="noConversion"/>
  </si>
  <si>
    <t>包含交通、住宿、补贴等</t>
    <phoneticPr fontId="4" type="noConversion"/>
  </si>
  <si>
    <t>E-2</t>
  </si>
  <si>
    <t>当地工作人员</t>
    <phoneticPr fontId="4" type="noConversion"/>
  </si>
  <si>
    <t>以上总计</t>
  </si>
  <si>
    <t>F</t>
    <phoneticPr fontId="8" type="noConversion"/>
  </si>
  <si>
    <t>服务费</t>
  </si>
  <si>
    <t>F-1</t>
  </si>
  <si>
    <t>服务费</t>
    <phoneticPr fontId="8" type="noConversion"/>
  </si>
  <si>
    <t>天数</t>
    <phoneticPr fontId="8" type="noConversion"/>
  </si>
  <si>
    <t>G</t>
    <phoneticPr fontId="8" type="noConversion"/>
  </si>
  <si>
    <t>现场服务人员费用</t>
    <phoneticPr fontId="8" type="noConversion"/>
  </si>
  <si>
    <t>G-1</t>
  </si>
  <si>
    <t>全陪工作人员费用</t>
    <phoneticPr fontId="8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</si>
  <si>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4" type="noConversion"/>
  </si>
  <si>
    <t>H</t>
  </si>
  <si>
    <t>机票</t>
  </si>
  <si>
    <t>H-1</t>
  </si>
  <si>
    <t>经济舱（备注：火车票）</t>
    <phoneticPr fontId="4" type="noConversion"/>
  </si>
  <si>
    <t>人/次</t>
  </si>
  <si>
    <t>高铁一等座</t>
    <phoneticPr fontId="4" type="noConversion"/>
  </si>
  <si>
    <t>H-2</t>
  </si>
  <si>
    <t>商务舱</t>
    <phoneticPr fontId="4" type="noConversion"/>
  </si>
  <si>
    <t>__地方-__地方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</si>
  <si>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</si>
  <si>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</si>
  <si>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</si>
  <si>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</si>
  <si>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8" type="noConversion"/>
  </si>
  <si>
    <t>包含25日中餐2人</t>
    <phoneticPr fontId="3" type="noConversion"/>
  </si>
  <si>
    <t>序号</t>
    <phoneticPr fontId="4" type="noConversion"/>
  </si>
  <si>
    <t>姓名</t>
    <phoneticPr fontId="4" type="noConversion"/>
  </si>
  <si>
    <t>日期</t>
    <phoneticPr fontId="4" type="noConversion"/>
  </si>
  <si>
    <t>航班号</t>
    <phoneticPr fontId="4" type="noConversion"/>
  </si>
  <si>
    <t>出发地</t>
    <phoneticPr fontId="4" type="noConversion"/>
  </si>
  <si>
    <t>到达地</t>
    <phoneticPr fontId="4" type="noConversion"/>
  </si>
  <si>
    <t>舱位</t>
    <phoneticPr fontId="4" type="noConversion"/>
  </si>
  <si>
    <t>金额</t>
    <phoneticPr fontId="4" type="noConversion"/>
  </si>
  <si>
    <t>手续费</t>
    <phoneticPr fontId="4" type="noConversion"/>
  </si>
  <si>
    <t>备注</t>
    <phoneticPr fontId="4" type="noConversion"/>
  </si>
  <si>
    <t>艾尼瓦尔江达毛拉</t>
  </si>
  <si>
    <t xml:space="preserve">HU7816 </t>
  </si>
  <si>
    <t>乌鲁</t>
  </si>
  <si>
    <t>厦门</t>
  </si>
  <si>
    <t>经济舱</t>
    <phoneticPr fontId="4" type="noConversion"/>
  </si>
  <si>
    <t xml:space="preserve">JD5327 </t>
  </si>
  <si>
    <t>乌鲁木齐</t>
  </si>
  <si>
    <t>退票改期费</t>
    <phoneticPr fontId="4" type="noConversion"/>
  </si>
  <si>
    <t xml:space="preserve">HU7795 </t>
  </si>
  <si>
    <t>兰州</t>
  </si>
  <si>
    <t xml:space="preserve">UQ3563 </t>
  </si>
  <si>
    <t>程静波</t>
  </si>
  <si>
    <t xml:space="preserve">KN5926 </t>
  </si>
  <si>
    <t>北京</t>
  </si>
  <si>
    <t xml:space="preserve">MF8102 </t>
  </si>
  <si>
    <t xml:space="preserve">CA1816 </t>
  </si>
  <si>
    <t>崔云鹏</t>
  </si>
  <si>
    <t xml:space="preserve">HU7192 </t>
  </si>
  <si>
    <t xml:space="preserve">CA1871 </t>
  </si>
  <si>
    <t>高广涵</t>
  </si>
  <si>
    <t>李振江</t>
  </si>
  <si>
    <t xml:space="preserve">MF8169 </t>
  </si>
  <si>
    <t xml:space="preserve">JD5205 </t>
  </si>
  <si>
    <t>刘春生</t>
  </si>
  <si>
    <t xml:space="preserve">MF8118 </t>
  </si>
  <si>
    <t>刘昆</t>
  </si>
  <si>
    <t>刘源</t>
  </si>
  <si>
    <t xml:space="preserve">CA1833 </t>
  </si>
  <si>
    <t>彭效硕</t>
  </si>
  <si>
    <t>漆龙涛</t>
  </si>
  <si>
    <t xml:space="preserve">CA1872 </t>
  </si>
  <si>
    <t xml:space="preserve">MF8106 </t>
  </si>
  <si>
    <t>乔军杰</t>
  </si>
  <si>
    <t>任杰</t>
  </si>
  <si>
    <t xml:space="preserve">KN5925 </t>
  </si>
  <si>
    <t>王志彬</t>
  </si>
  <si>
    <t>王智耀</t>
  </si>
  <si>
    <t xml:space="preserve">CA1810 </t>
  </si>
  <si>
    <t>武晓泓</t>
  </si>
  <si>
    <t xml:space="preserve">CA4557 </t>
  </si>
  <si>
    <t>重庆</t>
  </si>
  <si>
    <t>南京</t>
  </si>
  <si>
    <t xml:space="preserve">MU2925 </t>
  </si>
  <si>
    <t>谢斌</t>
  </si>
  <si>
    <t xml:space="preserve">CA1809 </t>
  </si>
  <si>
    <t>张华</t>
  </si>
  <si>
    <t xml:space="preserve">SC8811 </t>
  </si>
  <si>
    <t xml:space="preserve">SC8812 </t>
  </si>
  <si>
    <t>郑辉</t>
  </si>
  <si>
    <t>周萌</t>
  </si>
  <si>
    <t xml:space="preserve">MF8101 </t>
  </si>
  <si>
    <t>朱瑜琪</t>
  </si>
  <si>
    <t xml:space="preserve">HU7856 </t>
  </si>
  <si>
    <t>商务舱</t>
    <phoneticPr fontId="4" type="noConversion"/>
  </si>
  <si>
    <t>用车人</t>
  </si>
  <si>
    <t>日期</t>
  </si>
  <si>
    <t>行程</t>
  </si>
  <si>
    <t>车型</t>
  </si>
  <si>
    <t>艾尼瓦尔江·达毛拉</t>
    <phoneticPr fontId="4" type="noConversion"/>
  </si>
  <si>
    <t>新疆维吾尔自治区医院-机场</t>
    <phoneticPr fontId="4" type="noConversion"/>
  </si>
  <si>
    <t>帕萨特</t>
  </si>
  <si>
    <t>机场-新疆维吾尔自治区医院</t>
    <phoneticPr fontId="4" type="noConversion"/>
  </si>
  <si>
    <t>程静波</t>
    <phoneticPr fontId="4" type="noConversion"/>
  </si>
  <si>
    <t>宣武医院-首都机场</t>
  </si>
  <si>
    <t>首都机场-宣武医院</t>
  </si>
  <si>
    <t>回龙观龙域北街金域华府-首都机场</t>
  </si>
  <si>
    <t>首都机场-回龙观龙域北街金域华府</t>
  </si>
  <si>
    <t>高广涵</t>
    <phoneticPr fontId="4" type="noConversion"/>
  </si>
  <si>
    <t>人民医院-首都机场</t>
    <phoneticPr fontId="4" type="noConversion"/>
  </si>
  <si>
    <t>南苑机场-人民医院</t>
    <phoneticPr fontId="4" type="noConversion"/>
  </si>
  <si>
    <t>东直门东方花园饭店-首都机场</t>
  </si>
  <si>
    <t>首都机场-东直门东方花园饭店</t>
  </si>
  <si>
    <t>北沙滩-首都机场</t>
  </si>
  <si>
    <t>首都机场-北六环外龙脉温泉</t>
  </si>
  <si>
    <t>火箭军总医院-首都机场</t>
  </si>
  <si>
    <t>首都机场-火箭军总医院</t>
  </si>
  <si>
    <t>南五环外亦庄金茂悦南区-首都机场</t>
  </si>
  <si>
    <t>首都机场-南五环外亦庄金茂悦南区</t>
  </si>
  <si>
    <t>安贞里一区-首都机场</t>
  </si>
  <si>
    <t>首都机场-安贞里一区</t>
  </si>
  <si>
    <t>北京医院-首都机场</t>
  </si>
  <si>
    <t>首都机场-回龙观地铁附近</t>
  </si>
  <si>
    <t>乔军杰</t>
    <phoneticPr fontId="4" type="noConversion"/>
  </si>
  <si>
    <t>右内西街-首都机场</t>
    <phoneticPr fontId="4" type="noConversion"/>
  </si>
  <si>
    <t>南苑机场-右内西街</t>
    <phoneticPr fontId="4" type="noConversion"/>
  </si>
  <si>
    <t>宣武医院-南苑机场</t>
  </si>
  <si>
    <t>国家体育总局医院-首都机场</t>
  </si>
  <si>
    <t>南苑机场-南六环外大兴区庞各庄</t>
  </si>
  <si>
    <t>王智耀</t>
    <phoneticPr fontId="4" type="noConversion"/>
  </si>
  <si>
    <t>石景山鲁谷眼科医院-首都机场</t>
  </si>
  <si>
    <t>首开国风-望京医院-首都机场</t>
  </si>
  <si>
    <t>首都机场-首开国风</t>
  </si>
  <si>
    <t>张华</t>
    <phoneticPr fontId="4" type="noConversion"/>
  </si>
  <si>
    <t>乌鲁木齐锦盛苑-机场</t>
    <phoneticPr fontId="4" type="noConversion"/>
  </si>
  <si>
    <t>机场-乌鲁木齐锦盛苑</t>
    <phoneticPr fontId="4" type="noConversion"/>
  </si>
  <si>
    <t>安华桥-首都机场</t>
  </si>
  <si>
    <t>东直门察慈小区-首都机场</t>
  </si>
  <si>
    <t>首都机场-东直门察慈小区</t>
  </si>
  <si>
    <t>周瑜琪</t>
  </si>
  <si>
    <t>首都机场-石景山紫御国际</t>
  </si>
  <si>
    <t>石景山紫御国际-首都机场</t>
  </si>
  <si>
    <t xml:space="preserve">                           合计</t>
  </si>
  <si>
    <t>销售支付机票费用</t>
    <phoneticPr fontId="3" type="noConversion"/>
  </si>
  <si>
    <t>到款总金额</t>
    <phoneticPr fontId="3" type="noConversion"/>
  </si>
  <si>
    <t>销售支付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</si>
</sst>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m&quot;月&quot;d&quot;日&quot;;@"/>
  </numFmts>
  <fonts count="35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</cellStyleXfs>
  <cellXfs count="159">
    <xf numFmtId="0" fontId="0" fillId="0" borderId="0" xfId="0">
      <alignment vertical="center"/>
    </xf>
    <xf numFmtId="0" fontId="7" fillId="0" borderId="0" xfId="1" applyFont="1" applyBorder="1" applyAlignment="1">
      <alignment vertical="center"/>
    </xf>
    <xf numFmtId="0" fontId="9" fillId="2" borderId="1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14" fontId="12" fillId="2" borderId="2" xfId="1" applyNumberFormat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8" fillId="0" borderId="16" xfId="1" applyFont="1" applyBorder="1">
      <alignment vertical="center"/>
    </xf>
    <xf numFmtId="0" fontId="8" fillId="2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40" fontId="19" fillId="3" borderId="17" xfId="1" applyNumberFormat="1" applyFont="1" applyFill="1" applyBorder="1" applyAlignment="1">
      <alignment horizontal="right" vertical="center"/>
    </xf>
    <xf numFmtId="4" fontId="19" fillId="0" borderId="17" xfId="1" applyNumberFormat="1" applyFont="1" applyFill="1" applyBorder="1">
      <alignment vertical="center"/>
    </xf>
    <xf numFmtId="0" fontId="20" fillId="0" borderId="17" xfId="1" applyFont="1" applyBorder="1" applyAlignment="1">
      <alignment horizontal="left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21" fillId="0" borderId="17" xfId="1" applyFont="1" applyBorder="1" applyAlignment="1">
      <alignment horizontal="left" vertical="center" wrapText="1"/>
    </xf>
    <xf numFmtId="4" fontId="17" fillId="0" borderId="22" xfId="1" applyNumberFormat="1" applyFont="1" applyFill="1" applyBorder="1">
      <alignment vertical="center"/>
    </xf>
    <xf numFmtId="0" fontId="20" fillId="0" borderId="16" xfId="1" applyFont="1" applyBorder="1" applyAlignment="1">
      <alignment vertical="center" wrapText="1"/>
    </xf>
    <xf numFmtId="0" fontId="22" fillId="6" borderId="9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3" fillId="6" borderId="10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22" fillId="6" borderId="11" xfId="1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21" fillId="2" borderId="17" xfId="1" applyFont="1" applyFill="1" applyBorder="1" applyAlignment="1">
      <alignment horizontal="left" vertical="center"/>
    </xf>
    <xf numFmtId="0" fontId="19" fillId="2" borderId="15" xfId="1" applyFont="1" applyFill="1" applyBorder="1" applyAlignment="1">
      <alignment horizontal="center" vertical="center"/>
    </xf>
    <xf numFmtId="4" fontId="25" fillId="3" borderId="17" xfId="1" applyNumberFormat="1" applyFont="1" applyFill="1" applyBorder="1">
      <alignment vertical="center"/>
    </xf>
    <xf numFmtId="4" fontId="26" fillId="0" borderId="17" xfId="1" applyNumberFormat="1" applyFont="1" applyFill="1" applyBorder="1">
      <alignment vertical="center"/>
    </xf>
    <xf numFmtId="4" fontId="17" fillId="0" borderId="17" xfId="1" applyNumberFormat="1" applyFont="1" applyBorder="1">
      <alignment vertical="center"/>
    </xf>
    <xf numFmtId="4" fontId="19" fillId="3" borderId="17" xfId="1" applyNumberFormat="1" applyFont="1" applyFill="1" applyBorder="1">
      <alignment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9" xfId="1" applyFont="1" applyBorder="1">
      <alignment vertical="center"/>
    </xf>
    <xf numFmtId="0" fontId="19" fillId="0" borderId="21" xfId="1" applyFont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 wrapText="1"/>
    </xf>
    <xf numFmtId="0" fontId="19" fillId="3" borderId="17" xfId="1" applyFont="1" applyFill="1" applyBorder="1" applyAlignment="1">
      <alignment horizontal="right" vertical="center"/>
    </xf>
    <xf numFmtId="0" fontId="17" fillId="0" borderId="17" xfId="1" applyFont="1" applyBorder="1" applyAlignment="1">
      <alignment horizontal="left" vertical="center"/>
    </xf>
    <xf numFmtId="0" fontId="26" fillId="3" borderId="17" xfId="1" applyFont="1" applyFill="1" applyBorder="1" applyAlignment="1">
      <alignment horizontal="right" vertical="center"/>
    </xf>
    <xf numFmtId="0" fontId="18" fillId="0" borderId="17" xfId="1" applyFont="1" applyBorder="1" applyAlignment="1">
      <alignment horizontal="left" vertical="center"/>
    </xf>
    <xf numFmtId="0" fontId="22" fillId="6" borderId="30" xfId="1" applyFont="1" applyFill="1" applyBorder="1" applyAlignment="1">
      <alignment horizontal="center" vertical="center"/>
    </xf>
    <xf numFmtId="0" fontId="22" fillId="6" borderId="31" xfId="1" applyFont="1" applyFill="1" applyBorder="1" applyAlignment="1">
      <alignment horizontal="center" vertical="center"/>
    </xf>
    <xf numFmtId="0" fontId="23" fillId="6" borderId="32" xfId="1" applyFont="1" applyFill="1" applyBorder="1" applyAlignment="1">
      <alignment horizontal="center" vertical="center"/>
    </xf>
    <xf numFmtId="0" fontId="23" fillId="6" borderId="33" xfId="1" applyFont="1" applyFill="1" applyBorder="1" applyAlignment="1">
      <alignment horizontal="center" vertical="center"/>
    </xf>
    <xf numFmtId="0" fontId="22" fillId="6" borderId="34" xfId="1" applyFont="1" applyFill="1" applyBorder="1" applyAlignment="1">
      <alignment horizontal="center" vertical="center"/>
    </xf>
    <xf numFmtId="0" fontId="17" fillId="2" borderId="17" xfId="1" applyFont="1" applyFill="1" applyBorder="1" applyAlignment="1">
      <alignment horizontal="left" vertical="center"/>
    </xf>
    <xf numFmtId="0" fontId="17" fillId="3" borderId="17" xfId="1" applyFont="1" applyFill="1" applyBorder="1" applyAlignment="1">
      <alignment horizontal="right" vertical="center"/>
    </xf>
    <xf numFmtId="0" fontId="27" fillId="0" borderId="16" xfId="1" applyFont="1" applyBorder="1">
      <alignment vertical="center"/>
    </xf>
    <xf numFmtId="0" fontId="8" fillId="0" borderId="37" xfId="1" applyFont="1" applyBorder="1">
      <alignment vertical="center"/>
    </xf>
    <xf numFmtId="0" fontId="17" fillId="7" borderId="38" xfId="1" applyFont="1" applyFill="1" applyBorder="1" applyAlignment="1">
      <alignment horizontal="left" vertical="center"/>
    </xf>
    <xf numFmtId="0" fontId="17" fillId="7" borderId="39" xfId="1" applyFont="1" applyFill="1" applyBorder="1" applyAlignment="1">
      <alignment horizontal="left" vertical="center"/>
    </xf>
    <xf numFmtId="0" fontId="17" fillId="7" borderId="0" xfId="1" applyFont="1" applyFill="1" applyBorder="1" applyAlignment="1">
      <alignment horizontal="left" vertical="center"/>
    </xf>
    <xf numFmtId="0" fontId="17" fillId="7" borderId="40" xfId="1" applyFont="1" applyFill="1" applyBorder="1" applyAlignment="1">
      <alignment horizontal="left" vertical="center"/>
    </xf>
    <xf numFmtId="4" fontId="17" fillId="7" borderId="20" xfId="1" applyNumberFormat="1" applyFont="1" applyFill="1" applyBorder="1">
      <alignment vertical="center"/>
    </xf>
    <xf numFmtId="0" fontId="8" fillId="7" borderId="37" xfId="1" applyFont="1" applyFill="1" applyBorder="1">
      <alignment vertical="center"/>
    </xf>
    <xf numFmtId="0" fontId="8" fillId="0" borderId="17" xfId="1" applyFont="1" applyBorder="1">
      <alignment vertical="center"/>
    </xf>
    <xf numFmtId="9" fontId="8" fillId="0" borderId="17" xfId="1" applyNumberFormat="1" applyFont="1" applyBorder="1" applyAlignment="1">
      <alignment horizontal="center" vertical="center"/>
    </xf>
    <xf numFmtId="176" fontId="19" fillId="3" borderId="17" xfId="1" applyNumberFormat="1" applyFont="1" applyFill="1" applyBorder="1">
      <alignment vertical="center"/>
    </xf>
    <xf numFmtId="4" fontId="17" fillId="7" borderId="17" xfId="1" applyNumberFormat="1" applyFont="1" applyFill="1" applyBorder="1">
      <alignment vertical="center"/>
    </xf>
    <xf numFmtId="0" fontId="8" fillId="7" borderId="29" xfId="1" applyFont="1" applyFill="1" applyBorder="1">
      <alignment vertical="center"/>
    </xf>
    <xf numFmtId="0" fontId="19" fillId="2" borderId="17" xfId="1" applyFont="1" applyFill="1" applyBorder="1" applyAlignment="1">
      <alignment vertical="center"/>
    </xf>
    <xf numFmtId="0" fontId="8" fillId="7" borderId="16" xfId="1" applyFont="1" applyFill="1" applyBorder="1">
      <alignment vertical="center"/>
    </xf>
    <xf numFmtId="0" fontId="19" fillId="2" borderId="17" xfId="1" applyFont="1" applyFill="1" applyBorder="1" applyAlignment="1">
      <alignment horizontal="right" vertical="center"/>
    </xf>
    <xf numFmtId="0" fontId="8" fillId="5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left" vertical="center"/>
    </xf>
    <xf numFmtId="177" fontId="19" fillId="3" borderId="17" xfId="1" applyNumberFormat="1" applyFont="1" applyFill="1" applyBorder="1">
      <alignment vertical="center"/>
    </xf>
    <xf numFmtId="0" fontId="28" fillId="8" borderId="21" xfId="1" applyFont="1" applyFill="1" applyBorder="1" applyAlignment="1">
      <alignment vertical="center"/>
    </xf>
    <xf numFmtId="0" fontId="28" fillId="8" borderId="14" xfId="1" applyFont="1" applyFill="1" applyBorder="1" applyAlignment="1">
      <alignment vertical="center"/>
    </xf>
    <xf numFmtId="0" fontId="28" fillId="8" borderId="15" xfId="1" applyFont="1" applyFill="1" applyBorder="1" applyAlignment="1">
      <alignment vertical="center"/>
    </xf>
    <xf numFmtId="176" fontId="28" fillId="8" borderId="17" xfId="1" applyNumberFormat="1" applyFont="1" applyFill="1" applyBorder="1" applyAlignment="1">
      <alignment horizontal="right" vertical="center"/>
    </xf>
    <xf numFmtId="176" fontId="29" fillId="8" borderId="16" xfId="1" applyNumberFormat="1" applyFont="1" applyFill="1" applyBorder="1">
      <alignment vertical="center"/>
    </xf>
    <xf numFmtId="0" fontId="21" fillId="0" borderId="16" xfId="1" applyFont="1" applyBorder="1">
      <alignment vertical="center"/>
    </xf>
    <xf numFmtId="0" fontId="20" fillId="0" borderId="17" xfId="1" applyFont="1" applyBorder="1" applyAlignment="1">
      <alignment horizontal="left" vertical="center" wrapText="1"/>
    </xf>
    <xf numFmtId="0" fontId="23" fillId="6" borderId="23" xfId="1" applyFont="1" applyFill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33" fillId="9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8" fontId="0" fillId="0" borderId="17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178" fontId="34" fillId="0" borderId="17" xfId="0" applyNumberFormat="1" applyFont="1" applyFill="1" applyBorder="1" applyAlignment="1">
      <alignment horizontal="center" vertical="center"/>
    </xf>
    <xf numFmtId="0" fontId="34" fillId="0" borderId="17" xfId="0" applyNumberFormat="1" applyFont="1" applyFill="1" applyBorder="1" applyAlignment="1">
      <alignment horizontal="center" vertical="center"/>
    </xf>
    <xf numFmtId="58" fontId="0" fillId="0" borderId="17" xfId="0" applyNumberFormat="1" applyFill="1" applyBorder="1" applyAlignment="1">
      <alignment horizontal="center" vertical="center"/>
    </xf>
    <xf numFmtId="58" fontId="0" fillId="0" borderId="17" xfId="0" applyNumberFormat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6" fillId="10" borderId="17" xfId="3" applyFill="1" applyBorder="1" applyAlignment="1">
      <alignment horizontal="center" vertical="center"/>
    </xf>
    <xf numFmtId="0" fontId="6" fillId="10" borderId="0" xfId="3" applyFill="1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17" xfId="3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58" fontId="6" fillId="0" borderId="17" xfId="3" applyNumberForma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58" fontId="6" fillId="0" borderId="17" xfId="3" applyNumberFormat="1" applyFont="1" applyBorder="1" applyAlignment="1">
      <alignment horizontal="center" vertical="center"/>
    </xf>
    <xf numFmtId="58" fontId="6" fillId="0" borderId="0" xfId="3" applyNumberFormat="1" applyBorder="1" applyAlignment="1">
      <alignment horizontal="center" vertical="center"/>
    </xf>
    <xf numFmtId="0" fontId="6" fillId="0" borderId="0" xfId="3">
      <alignment vertical="center"/>
    </xf>
    <xf numFmtId="0" fontId="19" fillId="0" borderId="17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 wrapText="1"/>
    </xf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20" fillId="0" borderId="17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4" borderId="7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7" fillId="0" borderId="21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14" fontId="8" fillId="0" borderId="18" xfId="1" applyNumberFormat="1" applyFont="1" applyBorder="1" applyAlignment="1">
      <alignment horizontal="left" vertical="center"/>
    </xf>
    <xf numFmtId="14" fontId="8" fillId="0" borderId="19" xfId="1" applyNumberFormat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18" fillId="0" borderId="29" xfId="1" applyFont="1" applyBorder="1" applyAlignment="1">
      <alignment horizontal="left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30" fillId="0" borderId="42" xfId="1" applyFont="1" applyBorder="1" applyAlignment="1">
      <alignment horizontal="left" vertical="center"/>
    </xf>
    <xf numFmtId="0" fontId="31" fillId="0" borderId="43" xfId="1" applyFont="1" applyBorder="1" applyAlignment="1">
      <alignment horizontal="left" vertical="center"/>
    </xf>
    <xf numFmtId="0" fontId="31" fillId="0" borderId="44" xfId="1" applyFont="1" applyBorder="1" applyAlignment="1">
      <alignment horizontal="left" vertical="center"/>
    </xf>
    <xf numFmtId="4" fontId="19" fillId="5" borderId="13" xfId="1" applyNumberFormat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17" fillId="7" borderId="21" xfId="1" applyFont="1" applyFill="1" applyBorder="1" applyAlignment="1">
      <alignment horizontal="left" vertical="center"/>
    </xf>
    <xf numFmtId="0" fontId="17" fillId="7" borderId="14" xfId="1" applyFont="1" applyFill="1" applyBorder="1" applyAlignment="1">
      <alignment horizontal="left" vertical="center"/>
    </xf>
    <xf numFmtId="0" fontId="17" fillId="7" borderId="41" xfId="1" applyFont="1" applyFill="1" applyBorder="1" applyAlignment="1">
      <alignment horizontal="left" vertical="center"/>
    </xf>
    <xf numFmtId="0" fontId="17" fillId="7" borderId="15" xfId="1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34" fillId="0" borderId="0" xfId="0" applyFont="1">
      <alignment vertical="center"/>
    </xf>
  </cellXfs>
  <cellStyles count="4">
    <cellStyle name="常规" xfId="0" builtinId="0"/>
    <cellStyle name="常规 2" xfId="2" xr:uid="{AFC1945A-4F24-4167-9AB3-DD678E8DCA71}"/>
    <cellStyle name="常规 2 2" xfId="3" xr:uid="{9B3FA8E1-BA06-4FFB-9AFC-BB1FC37A38E2}"/>
    <cellStyle name="常规_Sheet1 3" xfId="1" xr:uid="{3FD93FE7-1B25-474A-9A52-749DC18F5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3672-1ADB-43A8-BFF0-7D4450F7C7F8}">
  <sheetPr>
    <tabColor rgb="FFFF0000"/>
    <pageSetUpPr fitToPage="1"/>
  </sheetPr>
  <dimension ref="A1:J72"/>
  <sheetViews>
    <sheetView topLeftCell="A62" workbookViewId="0">
      <selection activeCell="G72" sqref="G72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30.25" customWidth="1"/>
    <col min="4" max="4" width="11" bestFit="1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10" ht="42" customHeight="1" x14ac:dyDescent="0.2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ht="20.25" customHeight="1" thickBot="1" x14ac:dyDescent="0.25">
      <c r="A2" s="1" t="s">
        <v>1</v>
      </c>
      <c r="B2" s="2" t="s">
        <v>2</v>
      </c>
      <c r="C2" s="3" t="s">
        <v>3</v>
      </c>
      <c r="D2" s="115" t="s">
        <v>4</v>
      </c>
      <c r="E2" s="115"/>
      <c r="F2" s="1" t="s">
        <v>5</v>
      </c>
      <c r="G2" s="4" t="s">
        <v>6</v>
      </c>
      <c r="H2" s="116" t="s">
        <v>7</v>
      </c>
      <c r="I2" s="116"/>
    </row>
    <row r="3" spans="1:10" ht="20.25" customHeight="1" thickBot="1" x14ac:dyDescent="0.25">
      <c r="A3" s="4" t="s">
        <v>8</v>
      </c>
      <c r="B3" s="5" t="s">
        <v>9</v>
      </c>
      <c r="C3" s="4" t="s">
        <v>10</v>
      </c>
      <c r="D3" s="117">
        <v>20</v>
      </c>
      <c r="E3" s="117"/>
      <c r="F3" s="1" t="s">
        <v>11</v>
      </c>
      <c r="G3" s="4" t="s">
        <v>12</v>
      </c>
      <c r="H3" s="118" t="s">
        <v>13</v>
      </c>
      <c r="I3" s="118"/>
    </row>
    <row r="4" spans="1:10" ht="20.25" customHeight="1" thickBot="1" x14ac:dyDescent="0.25">
      <c r="A4" s="4" t="s">
        <v>14</v>
      </c>
      <c r="B4" s="6" t="s">
        <v>15</v>
      </c>
      <c r="C4" s="1"/>
      <c r="F4" s="1" t="s">
        <v>16</v>
      </c>
      <c r="G4" s="4" t="s">
        <v>17</v>
      </c>
      <c r="H4" s="118"/>
      <c r="I4" s="118"/>
    </row>
    <row r="5" spans="1:10" ht="12" customHeight="1" thickBot="1" x14ac:dyDescent="0.25">
      <c r="A5" s="119"/>
      <c r="B5" s="120"/>
      <c r="C5" s="120"/>
      <c r="D5" s="120"/>
      <c r="E5" s="120"/>
      <c r="F5" s="120"/>
      <c r="G5" s="120"/>
      <c r="H5" s="120"/>
      <c r="I5" s="120"/>
    </row>
    <row r="6" spans="1:10" ht="51" customHeight="1" thickTop="1" thickBot="1" x14ac:dyDescent="0.25">
      <c r="A6" s="7" t="s">
        <v>18</v>
      </c>
      <c r="B6" s="121" t="s">
        <v>19</v>
      </c>
      <c r="C6" s="121"/>
      <c r="D6" s="121"/>
      <c r="E6" s="121"/>
      <c r="F6" s="121"/>
      <c r="G6" s="121"/>
      <c r="H6" s="122"/>
      <c r="I6" s="123"/>
      <c r="J6" s="8"/>
    </row>
    <row r="7" spans="1:10" ht="20.25" customHeight="1" thickBot="1" x14ac:dyDescent="0.25">
      <c r="A7" s="124" t="s">
        <v>20</v>
      </c>
      <c r="B7" s="125"/>
      <c r="C7" s="125"/>
      <c r="D7" s="125"/>
      <c r="E7" s="125"/>
      <c r="F7" s="125"/>
      <c r="G7" s="124" t="s">
        <v>21</v>
      </c>
      <c r="H7" s="125"/>
      <c r="I7" s="126"/>
    </row>
    <row r="8" spans="1:10" ht="20.25" customHeight="1" x14ac:dyDescent="0.2">
      <c r="A8" s="9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1" t="s">
        <v>30</v>
      </c>
    </row>
    <row r="9" spans="1:10" ht="20.25" customHeight="1" x14ac:dyDescent="0.2">
      <c r="A9" s="12" t="s">
        <v>31</v>
      </c>
      <c r="B9" s="127"/>
      <c r="C9" s="128"/>
      <c r="D9" s="128"/>
      <c r="E9" s="128"/>
      <c r="F9" s="128"/>
      <c r="G9" s="128"/>
      <c r="H9" s="129"/>
      <c r="I9" s="13"/>
    </row>
    <row r="10" spans="1:10" ht="15.75" customHeight="1" x14ac:dyDescent="0.2">
      <c r="A10" s="108" t="s">
        <v>32</v>
      </c>
      <c r="B10" s="109" t="s">
        <v>33</v>
      </c>
      <c r="C10" s="14" t="s">
        <v>34</v>
      </c>
      <c r="D10" s="15">
        <v>4</v>
      </c>
      <c r="E10" s="15">
        <v>4</v>
      </c>
      <c r="F10" s="16" t="s">
        <v>35</v>
      </c>
      <c r="G10" s="17">
        <v>820</v>
      </c>
      <c r="H10" s="18">
        <f>D10*E10*G10</f>
        <v>13120</v>
      </c>
      <c r="I10" s="112"/>
    </row>
    <row r="11" spans="1:10" ht="14.25" x14ac:dyDescent="0.2">
      <c r="A11" s="108"/>
      <c r="B11" s="110"/>
      <c r="C11" s="14" t="s">
        <v>36</v>
      </c>
      <c r="D11" s="15">
        <v>8</v>
      </c>
      <c r="E11" s="15">
        <v>3</v>
      </c>
      <c r="F11" s="16" t="s">
        <v>35</v>
      </c>
      <c r="G11" s="17">
        <v>820</v>
      </c>
      <c r="H11" s="18">
        <f>D11*E11*G11</f>
        <v>19680</v>
      </c>
      <c r="I11" s="112"/>
    </row>
    <row r="12" spans="1:10" ht="14.25" x14ac:dyDescent="0.2">
      <c r="A12" s="108"/>
      <c r="B12" s="111"/>
      <c r="C12" s="14" t="s">
        <v>37</v>
      </c>
      <c r="D12" s="15">
        <v>1</v>
      </c>
      <c r="E12" s="15">
        <v>1</v>
      </c>
      <c r="F12" s="16" t="s">
        <v>35</v>
      </c>
      <c r="G12" s="17">
        <v>750</v>
      </c>
      <c r="H12" s="18">
        <f>D12*E12*G12</f>
        <v>750</v>
      </c>
      <c r="I12" s="19"/>
    </row>
    <row r="13" spans="1:10" ht="14.25" x14ac:dyDescent="0.2">
      <c r="A13" s="108"/>
      <c r="B13" s="20" t="s">
        <v>38</v>
      </c>
      <c r="C13" s="14" t="s">
        <v>39</v>
      </c>
      <c r="D13" s="15">
        <v>2</v>
      </c>
      <c r="E13" s="15">
        <v>3</v>
      </c>
      <c r="F13" s="16" t="s">
        <v>35</v>
      </c>
      <c r="G13" s="17">
        <v>846</v>
      </c>
      <c r="H13" s="18">
        <f>D13*E13*G13</f>
        <v>5076</v>
      </c>
      <c r="I13" s="21" t="s">
        <v>40</v>
      </c>
    </row>
    <row r="14" spans="1:10" ht="20.25" customHeight="1" thickBot="1" x14ac:dyDescent="0.25">
      <c r="A14" s="130" t="s">
        <v>41</v>
      </c>
      <c r="B14" s="131"/>
      <c r="C14" s="131"/>
      <c r="D14" s="131"/>
      <c r="E14" s="131"/>
      <c r="F14" s="131"/>
      <c r="G14" s="131"/>
      <c r="H14" s="22">
        <f>SUM(H10:H13)</f>
        <v>38626</v>
      </c>
      <c r="I14" s="23"/>
    </row>
    <row r="15" spans="1:10" ht="20.25" customHeight="1" x14ac:dyDescent="0.2">
      <c r="A15" s="24" t="s">
        <v>22</v>
      </c>
      <c r="B15" s="25" t="s">
        <v>23</v>
      </c>
      <c r="C15" s="25" t="s">
        <v>24</v>
      </c>
      <c r="D15" s="26" t="s">
        <v>25</v>
      </c>
      <c r="E15" s="27" t="s">
        <v>42</v>
      </c>
      <c r="F15" s="25" t="s">
        <v>27</v>
      </c>
      <c r="G15" s="25" t="s">
        <v>28</v>
      </c>
      <c r="H15" s="25" t="s">
        <v>43</v>
      </c>
      <c r="I15" s="28" t="s">
        <v>30</v>
      </c>
    </row>
    <row r="16" spans="1:10" ht="20.25" customHeight="1" x14ac:dyDescent="0.2">
      <c r="A16" s="12" t="s">
        <v>44</v>
      </c>
      <c r="B16" s="127" t="s">
        <v>45</v>
      </c>
      <c r="C16" s="128"/>
      <c r="D16" s="128"/>
      <c r="E16" s="128"/>
      <c r="F16" s="128"/>
      <c r="G16" s="128"/>
      <c r="H16" s="129"/>
      <c r="I16" s="13"/>
    </row>
    <row r="17" spans="1:9" ht="15" customHeight="1" x14ac:dyDescent="0.2">
      <c r="A17" s="29"/>
      <c r="B17" s="30" t="s">
        <v>46</v>
      </c>
      <c r="C17" s="31"/>
      <c r="D17" s="15">
        <v>7</v>
      </c>
      <c r="E17" s="32">
        <v>1</v>
      </c>
      <c r="F17" s="16" t="s">
        <v>47</v>
      </c>
      <c r="G17" s="33">
        <v>138</v>
      </c>
      <c r="H17" s="18">
        <f t="shared" ref="H17:H24" si="0">D17*G17*E17</f>
        <v>966</v>
      </c>
      <c r="I17" s="13"/>
    </row>
    <row r="18" spans="1:9" ht="15" customHeight="1" x14ac:dyDescent="0.2">
      <c r="A18" s="29"/>
      <c r="B18" s="30" t="s">
        <v>48</v>
      </c>
      <c r="C18" s="31"/>
      <c r="D18" s="15">
        <v>14</v>
      </c>
      <c r="E18" s="32">
        <v>1</v>
      </c>
      <c r="F18" s="16" t="s">
        <v>47</v>
      </c>
      <c r="G18" s="33">
        <v>238</v>
      </c>
      <c r="H18" s="18">
        <f t="shared" si="0"/>
        <v>3332</v>
      </c>
      <c r="I18" s="13"/>
    </row>
    <row r="19" spans="1:9" ht="15" customHeight="1" x14ac:dyDescent="0.2">
      <c r="A19" s="29"/>
      <c r="B19" s="30" t="s">
        <v>49</v>
      </c>
      <c r="C19" s="31"/>
      <c r="D19" s="15">
        <v>0</v>
      </c>
      <c r="E19" s="32">
        <v>1</v>
      </c>
      <c r="F19" s="16" t="s">
        <v>47</v>
      </c>
      <c r="G19" s="33">
        <v>138</v>
      </c>
      <c r="H19" s="18">
        <f t="shared" si="0"/>
        <v>0</v>
      </c>
      <c r="I19" s="13"/>
    </row>
    <row r="20" spans="1:9" ht="15" customHeight="1" x14ac:dyDescent="0.2">
      <c r="A20" s="29"/>
      <c r="B20" s="30" t="s">
        <v>50</v>
      </c>
      <c r="C20" s="31"/>
      <c r="D20" s="15">
        <v>12</v>
      </c>
      <c r="E20" s="32">
        <v>1</v>
      </c>
      <c r="F20" s="16" t="s">
        <v>47</v>
      </c>
      <c r="G20" s="33">
        <v>238</v>
      </c>
      <c r="H20" s="18">
        <f t="shared" si="0"/>
        <v>2856</v>
      </c>
      <c r="I20" s="13"/>
    </row>
    <row r="21" spans="1:9" ht="15" customHeight="1" x14ac:dyDescent="0.2">
      <c r="A21" s="29"/>
      <c r="B21" s="30" t="s">
        <v>51</v>
      </c>
      <c r="C21" s="31"/>
      <c r="D21" s="15">
        <v>0</v>
      </c>
      <c r="E21" s="32">
        <v>1</v>
      </c>
      <c r="F21" s="16" t="s">
        <v>47</v>
      </c>
      <c r="G21" s="33">
        <v>138</v>
      </c>
      <c r="H21" s="18">
        <f t="shared" si="0"/>
        <v>0</v>
      </c>
      <c r="I21" s="13"/>
    </row>
    <row r="22" spans="1:9" ht="15" customHeight="1" x14ac:dyDescent="0.2">
      <c r="A22" s="29"/>
      <c r="B22" s="30" t="s">
        <v>52</v>
      </c>
      <c r="C22" s="31"/>
      <c r="D22" s="15">
        <v>12</v>
      </c>
      <c r="E22" s="32">
        <v>1</v>
      </c>
      <c r="F22" s="16" t="s">
        <v>47</v>
      </c>
      <c r="G22" s="33">
        <v>238</v>
      </c>
      <c r="H22" s="18">
        <f t="shared" si="0"/>
        <v>2856</v>
      </c>
      <c r="I22" s="13"/>
    </row>
    <row r="23" spans="1:9" ht="15" customHeight="1" x14ac:dyDescent="0.2">
      <c r="A23" s="29"/>
      <c r="B23" s="30" t="s">
        <v>53</v>
      </c>
      <c r="C23" s="31"/>
      <c r="D23" s="15">
        <v>14</v>
      </c>
      <c r="E23" s="32">
        <v>1</v>
      </c>
      <c r="F23" s="16" t="s">
        <v>47</v>
      </c>
      <c r="G23" s="33">
        <v>138</v>
      </c>
      <c r="H23" s="18">
        <f t="shared" si="0"/>
        <v>1932</v>
      </c>
      <c r="I23" s="76" t="s">
        <v>125</v>
      </c>
    </row>
    <row r="24" spans="1:9" ht="15" customHeight="1" x14ac:dyDescent="0.2">
      <c r="A24" s="29"/>
      <c r="B24" s="30" t="s">
        <v>54</v>
      </c>
      <c r="C24" s="31"/>
      <c r="D24" s="15">
        <v>0</v>
      </c>
      <c r="E24" s="32">
        <v>1</v>
      </c>
      <c r="F24" s="16" t="s">
        <v>47</v>
      </c>
      <c r="G24" s="33">
        <v>238</v>
      </c>
      <c r="H24" s="18">
        <f t="shared" si="0"/>
        <v>0</v>
      </c>
      <c r="I24" s="13"/>
    </row>
    <row r="25" spans="1:9" ht="15" customHeight="1" x14ac:dyDescent="0.2">
      <c r="A25" s="29"/>
      <c r="B25" s="30" t="s">
        <v>55</v>
      </c>
      <c r="C25" s="31"/>
      <c r="D25" s="15"/>
      <c r="E25" s="32"/>
      <c r="F25" s="16"/>
      <c r="G25" s="33"/>
      <c r="H25" s="34">
        <v>2960</v>
      </c>
      <c r="I25" s="13"/>
    </row>
    <row r="26" spans="1:9" ht="20.25" customHeight="1" thickBot="1" x14ac:dyDescent="0.25">
      <c r="A26" s="130" t="s">
        <v>41</v>
      </c>
      <c r="B26" s="131"/>
      <c r="C26" s="131"/>
      <c r="D26" s="131"/>
      <c r="E26" s="131"/>
      <c r="F26" s="131"/>
      <c r="G26" s="132"/>
      <c r="H26" s="35">
        <f>SUM(H17:H25)</f>
        <v>14902</v>
      </c>
      <c r="I26" s="13"/>
    </row>
    <row r="27" spans="1:9" ht="20.25" customHeight="1" x14ac:dyDescent="0.2">
      <c r="A27" s="24" t="s">
        <v>22</v>
      </c>
      <c r="B27" s="25" t="s">
        <v>23</v>
      </c>
      <c r="C27" s="25" t="s">
        <v>24</v>
      </c>
      <c r="D27" s="26" t="s">
        <v>56</v>
      </c>
      <c r="E27" s="26" t="s">
        <v>57</v>
      </c>
      <c r="F27" s="25" t="s">
        <v>27</v>
      </c>
      <c r="G27" s="25" t="s">
        <v>28</v>
      </c>
      <c r="H27" s="25" t="s">
        <v>43</v>
      </c>
      <c r="I27" s="28" t="s">
        <v>30</v>
      </c>
    </row>
    <row r="28" spans="1:9" ht="20.25" customHeight="1" x14ac:dyDescent="0.2">
      <c r="A28" s="12" t="s">
        <v>58</v>
      </c>
      <c r="B28" s="127" t="s">
        <v>59</v>
      </c>
      <c r="C28" s="128"/>
      <c r="D28" s="128"/>
      <c r="E28" s="128"/>
      <c r="F28" s="128"/>
      <c r="G28" s="128"/>
      <c r="H28" s="129"/>
      <c r="I28" s="13"/>
    </row>
    <row r="29" spans="1:9" ht="13.5" customHeight="1" x14ac:dyDescent="0.2">
      <c r="A29" s="133" t="s">
        <v>60</v>
      </c>
      <c r="B29" s="135" t="s">
        <v>61</v>
      </c>
      <c r="C29" s="60" t="s">
        <v>62</v>
      </c>
      <c r="D29" s="15">
        <v>17</v>
      </c>
      <c r="E29" s="15">
        <v>1</v>
      </c>
      <c r="F29" s="16" t="s">
        <v>63</v>
      </c>
      <c r="G29" s="36">
        <v>320</v>
      </c>
      <c r="H29" s="18">
        <f>D29*E29*G29</f>
        <v>5440</v>
      </c>
      <c r="I29" s="137" t="s">
        <v>64</v>
      </c>
    </row>
    <row r="30" spans="1:9" ht="13.5" customHeight="1" x14ac:dyDescent="0.2">
      <c r="A30" s="134"/>
      <c r="B30" s="136"/>
      <c r="C30" s="60" t="s">
        <v>65</v>
      </c>
      <c r="D30" s="15">
        <v>2</v>
      </c>
      <c r="E30" s="15">
        <v>1</v>
      </c>
      <c r="F30" s="16" t="s">
        <v>63</v>
      </c>
      <c r="G30" s="36">
        <v>500</v>
      </c>
      <c r="H30" s="18">
        <f>D30*E30*G30</f>
        <v>1000</v>
      </c>
      <c r="I30" s="137"/>
    </row>
    <row r="31" spans="1:9" ht="14.25" x14ac:dyDescent="0.2">
      <c r="A31" s="133" t="s">
        <v>66</v>
      </c>
      <c r="B31" s="139" t="s">
        <v>67</v>
      </c>
      <c r="C31" s="60" t="s">
        <v>62</v>
      </c>
      <c r="D31" s="15">
        <v>31</v>
      </c>
      <c r="E31" s="15">
        <v>1</v>
      </c>
      <c r="F31" s="16" t="s">
        <v>63</v>
      </c>
      <c r="G31" s="36">
        <v>300</v>
      </c>
      <c r="H31" s="18">
        <f>D31*E31*G31</f>
        <v>9300</v>
      </c>
      <c r="I31" s="37"/>
    </row>
    <row r="32" spans="1:9" ht="14.25" x14ac:dyDescent="0.2">
      <c r="A32" s="138"/>
      <c r="B32" s="140"/>
      <c r="C32" s="60" t="s">
        <v>68</v>
      </c>
      <c r="D32" s="15">
        <v>1</v>
      </c>
      <c r="E32" s="15">
        <v>1</v>
      </c>
      <c r="F32" s="16" t="s">
        <v>63</v>
      </c>
      <c r="G32" s="36">
        <v>380</v>
      </c>
      <c r="H32" s="18">
        <f>D32*E32*G32</f>
        <v>380</v>
      </c>
      <c r="I32" s="37"/>
    </row>
    <row r="33" spans="1:9" ht="20.25" customHeight="1" thickBot="1" x14ac:dyDescent="0.25">
      <c r="A33" s="130" t="s">
        <v>41</v>
      </c>
      <c r="B33" s="131"/>
      <c r="C33" s="131"/>
      <c r="D33" s="131"/>
      <c r="E33" s="131"/>
      <c r="F33" s="131"/>
      <c r="G33" s="132"/>
      <c r="H33" s="35">
        <f>SUM(H29:H32)</f>
        <v>16120</v>
      </c>
      <c r="I33" s="13"/>
    </row>
    <row r="34" spans="1:9" ht="20.25" customHeight="1" x14ac:dyDescent="0.2">
      <c r="A34" s="24" t="s">
        <v>22</v>
      </c>
      <c r="B34" s="25" t="s">
        <v>23</v>
      </c>
      <c r="C34" s="25" t="s">
        <v>24</v>
      </c>
      <c r="D34" s="141" t="s">
        <v>56</v>
      </c>
      <c r="E34" s="142"/>
      <c r="F34" s="25" t="s">
        <v>27</v>
      </c>
      <c r="G34" s="25" t="s">
        <v>28</v>
      </c>
      <c r="H34" s="25" t="s">
        <v>43</v>
      </c>
      <c r="I34" s="28" t="s">
        <v>30</v>
      </c>
    </row>
    <row r="35" spans="1:9" ht="20.25" customHeight="1" x14ac:dyDescent="0.2">
      <c r="A35" s="12" t="s">
        <v>69</v>
      </c>
      <c r="B35" s="127" t="s">
        <v>70</v>
      </c>
      <c r="C35" s="128"/>
      <c r="D35" s="128"/>
      <c r="E35" s="128"/>
      <c r="F35" s="128"/>
      <c r="G35" s="128"/>
      <c r="H35" s="129"/>
      <c r="I35" s="38"/>
    </row>
    <row r="36" spans="1:9" ht="18" customHeight="1" x14ac:dyDescent="0.2">
      <c r="A36" s="39" t="s">
        <v>71</v>
      </c>
      <c r="B36" s="30" t="s">
        <v>72</v>
      </c>
      <c r="C36" s="40"/>
      <c r="D36" s="144">
        <v>20</v>
      </c>
      <c r="E36" s="145"/>
      <c r="F36" s="16" t="s">
        <v>47</v>
      </c>
      <c r="G36" s="41">
        <v>10</v>
      </c>
      <c r="H36" s="18">
        <f>D36*G36</f>
        <v>200</v>
      </c>
      <c r="I36" s="38"/>
    </row>
    <row r="37" spans="1:9" ht="18" customHeight="1" x14ac:dyDescent="0.2">
      <c r="A37" s="39" t="s">
        <v>73</v>
      </c>
      <c r="B37" s="30" t="s">
        <v>74</v>
      </c>
      <c r="C37" s="42"/>
      <c r="D37" s="144">
        <v>3</v>
      </c>
      <c r="E37" s="145"/>
      <c r="F37" s="16" t="s">
        <v>75</v>
      </c>
      <c r="G37" s="41">
        <v>50</v>
      </c>
      <c r="H37" s="18">
        <f t="shared" ref="H37:H42" si="1">D37*G37</f>
        <v>150</v>
      </c>
      <c r="I37" s="38"/>
    </row>
    <row r="38" spans="1:9" ht="18" customHeight="1" x14ac:dyDescent="0.2">
      <c r="A38" s="39" t="s">
        <v>76</v>
      </c>
      <c r="B38" s="30" t="s">
        <v>77</v>
      </c>
      <c r="C38" s="42"/>
      <c r="D38" s="144">
        <v>16</v>
      </c>
      <c r="E38" s="145"/>
      <c r="F38" s="16" t="s">
        <v>47</v>
      </c>
      <c r="G38" s="41">
        <v>800</v>
      </c>
      <c r="H38" s="18">
        <f>D38*G38</f>
        <v>12800</v>
      </c>
      <c r="I38" s="38" t="s">
        <v>78</v>
      </c>
    </row>
    <row r="39" spans="1:9" ht="18" customHeight="1" x14ac:dyDescent="0.2">
      <c r="A39" s="39"/>
      <c r="B39" s="30"/>
      <c r="C39" s="42"/>
      <c r="D39" s="144">
        <v>4</v>
      </c>
      <c r="E39" s="145"/>
      <c r="F39" s="16"/>
      <c r="G39" s="41">
        <v>1500</v>
      </c>
      <c r="H39" s="18">
        <f>D39*G39</f>
        <v>6000</v>
      </c>
      <c r="I39" s="38" t="s">
        <v>79</v>
      </c>
    </row>
    <row r="40" spans="1:9" ht="18" customHeight="1" x14ac:dyDescent="0.2">
      <c r="A40" s="39" t="s">
        <v>80</v>
      </c>
      <c r="B40" s="30" t="s">
        <v>81</v>
      </c>
      <c r="C40" s="42"/>
      <c r="D40" s="144"/>
      <c r="E40" s="145"/>
      <c r="F40" s="16" t="s">
        <v>82</v>
      </c>
      <c r="G40" s="41"/>
      <c r="H40" s="18">
        <f t="shared" si="1"/>
        <v>0</v>
      </c>
      <c r="I40" s="38"/>
    </row>
    <row r="41" spans="1:9" ht="18" customHeight="1" x14ac:dyDescent="0.2">
      <c r="A41" s="39" t="s">
        <v>83</v>
      </c>
      <c r="B41" s="30" t="s">
        <v>84</v>
      </c>
      <c r="C41" s="44"/>
      <c r="D41" s="144"/>
      <c r="E41" s="145"/>
      <c r="F41" s="16" t="s">
        <v>85</v>
      </c>
      <c r="G41" s="43"/>
      <c r="H41" s="18">
        <f t="shared" si="1"/>
        <v>0</v>
      </c>
      <c r="I41" s="38" t="s">
        <v>86</v>
      </c>
    </row>
    <row r="42" spans="1:9" ht="18" customHeight="1" x14ac:dyDescent="0.2">
      <c r="A42" s="39" t="s">
        <v>87</v>
      </c>
      <c r="B42" s="30" t="s">
        <v>88</v>
      </c>
      <c r="C42" s="30"/>
      <c r="D42" s="144"/>
      <c r="E42" s="145"/>
      <c r="F42" s="16" t="s">
        <v>89</v>
      </c>
      <c r="G42" s="43"/>
      <c r="H42" s="18">
        <f t="shared" si="1"/>
        <v>0</v>
      </c>
      <c r="I42" s="38"/>
    </row>
    <row r="43" spans="1:9" ht="20.25" customHeight="1" thickBot="1" x14ac:dyDescent="0.25">
      <c r="A43" s="130" t="s">
        <v>41</v>
      </c>
      <c r="B43" s="131"/>
      <c r="C43" s="131"/>
      <c r="D43" s="131"/>
      <c r="E43" s="131"/>
      <c r="F43" s="131"/>
      <c r="G43" s="132"/>
      <c r="H43" s="35">
        <f>SUM(H36:H42)</f>
        <v>19150</v>
      </c>
      <c r="I43" s="38"/>
    </row>
    <row r="44" spans="1:9" ht="20.25" customHeight="1" thickBot="1" x14ac:dyDescent="0.25">
      <c r="A44" s="45" t="s">
        <v>22</v>
      </c>
      <c r="B44" s="46" t="s">
        <v>23</v>
      </c>
      <c r="C44" s="46" t="s">
        <v>24</v>
      </c>
      <c r="D44" s="47" t="s">
        <v>90</v>
      </c>
      <c r="E44" s="48" t="s">
        <v>91</v>
      </c>
      <c r="F44" s="46" t="s">
        <v>27</v>
      </c>
      <c r="G44" s="46" t="s">
        <v>28</v>
      </c>
      <c r="H44" s="46" t="s">
        <v>43</v>
      </c>
      <c r="I44" s="49" t="s">
        <v>30</v>
      </c>
    </row>
    <row r="45" spans="1:9" ht="20.25" customHeight="1" x14ac:dyDescent="0.2">
      <c r="A45" s="12" t="s">
        <v>92</v>
      </c>
      <c r="B45" s="146" t="s">
        <v>93</v>
      </c>
      <c r="C45" s="146"/>
      <c r="D45" s="146"/>
      <c r="E45" s="146"/>
      <c r="F45" s="146"/>
      <c r="G45" s="146"/>
      <c r="H45" s="146"/>
      <c r="I45" s="147"/>
    </row>
    <row r="46" spans="1:9" ht="20.25" customHeight="1" x14ac:dyDescent="0.2">
      <c r="A46" s="39" t="s">
        <v>94</v>
      </c>
      <c r="B46" s="30" t="s">
        <v>95</v>
      </c>
      <c r="C46" s="42"/>
      <c r="D46" s="50">
        <v>2</v>
      </c>
      <c r="E46" s="50">
        <v>1</v>
      </c>
      <c r="F46" s="16" t="s">
        <v>96</v>
      </c>
      <c r="G46" s="51">
        <v>600</v>
      </c>
      <c r="H46" s="18">
        <f>D46*E46*G46</f>
        <v>1200</v>
      </c>
      <c r="I46" s="52" t="s">
        <v>97</v>
      </c>
    </row>
    <row r="47" spans="1:9" ht="20.25" customHeight="1" x14ac:dyDescent="0.2">
      <c r="A47" s="39" t="s">
        <v>98</v>
      </c>
      <c r="B47" s="30" t="s">
        <v>99</v>
      </c>
      <c r="C47" s="42"/>
      <c r="D47" s="50">
        <v>1</v>
      </c>
      <c r="E47" s="50">
        <v>5</v>
      </c>
      <c r="F47" s="16" t="s">
        <v>96</v>
      </c>
      <c r="G47" s="51">
        <v>600</v>
      </c>
      <c r="H47" s="18">
        <f>D47*E47*G47</f>
        <v>3000</v>
      </c>
      <c r="I47" s="52"/>
    </row>
    <row r="48" spans="1:9" ht="20.25" customHeight="1" x14ac:dyDescent="0.2">
      <c r="A48" s="130" t="s">
        <v>41</v>
      </c>
      <c r="B48" s="131"/>
      <c r="C48" s="131"/>
      <c r="D48" s="131"/>
      <c r="E48" s="131"/>
      <c r="F48" s="131"/>
      <c r="G48" s="132"/>
      <c r="H48" s="35">
        <f>SUM(H46:H47)</f>
        <v>4200</v>
      </c>
      <c r="I48" s="53"/>
    </row>
    <row r="49" spans="1:9" ht="20.25" customHeight="1" thickBot="1" x14ac:dyDescent="0.25">
      <c r="A49" s="54" t="s">
        <v>100</v>
      </c>
      <c r="B49" s="55"/>
      <c r="C49" s="55"/>
      <c r="D49" s="56"/>
      <c r="E49" s="56"/>
      <c r="F49" s="55"/>
      <c r="G49" s="57"/>
      <c r="H49" s="58">
        <f>H14+H26+H33+H43+H48</f>
        <v>92998</v>
      </c>
      <c r="I49" s="59"/>
    </row>
    <row r="50" spans="1:9" ht="20.25" customHeight="1" x14ac:dyDescent="0.2">
      <c r="A50" s="24" t="s">
        <v>22</v>
      </c>
      <c r="B50" s="25" t="s">
        <v>23</v>
      </c>
      <c r="C50" s="25" t="s">
        <v>24</v>
      </c>
      <c r="D50" s="141" t="s">
        <v>56</v>
      </c>
      <c r="E50" s="142"/>
      <c r="F50" s="25" t="s">
        <v>27</v>
      </c>
      <c r="G50" s="25" t="s">
        <v>28</v>
      </c>
      <c r="H50" s="25" t="s">
        <v>43</v>
      </c>
      <c r="I50" s="28" t="s">
        <v>30</v>
      </c>
    </row>
    <row r="51" spans="1:9" ht="20.25" customHeight="1" x14ac:dyDescent="0.2">
      <c r="A51" s="12" t="s">
        <v>101</v>
      </c>
      <c r="B51" s="127" t="s">
        <v>102</v>
      </c>
      <c r="C51" s="128"/>
      <c r="D51" s="128"/>
      <c r="E51" s="128"/>
      <c r="F51" s="128"/>
      <c r="G51" s="128"/>
      <c r="H51" s="128"/>
      <c r="I51" s="143"/>
    </row>
    <row r="52" spans="1:9" ht="20.25" customHeight="1" x14ac:dyDescent="0.2">
      <c r="A52" s="29" t="s">
        <v>103</v>
      </c>
      <c r="B52" s="60" t="s">
        <v>104</v>
      </c>
      <c r="C52" s="60"/>
      <c r="D52" s="151"/>
      <c r="E52" s="152"/>
      <c r="F52" s="61">
        <v>0.1</v>
      </c>
      <c r="G52" s="62">
        <f>H49</f>
        <v>92998</v>
      </c>
      <c r="H52" s="18">
        <f>F52*G52</f>
        <v>9299.8000000000011</v>
      </c>
      <c r="I52" s="13"/>
    </row>
    <row r="53" spans="1:9" ht="20.25" customHeight="1" thickBot="1" x14ac:dyDescent="0.25">
      <c r="A53" s="153" t="s">
        <v>41</v>
      </c>
      <c r="B53" s="154"/>
      <c r="C53" s="154"/>
      <c r="D53" s="155"/>
      <c r="E53" s="155"/>
      <c r="F53" s="154"/>
      <c r="G53" s="156"/>
      <c r="H53" s="63">
        <f>SUM(H52:H52)</f>
        <v>9299.8000000000011</v>
      </c>
      <c r="I53" s="64"/>
    </row>
    <row r="54" spans="1:9" ht="20.25" customHeight="1" x14ac:dyDescent="0.2">
      <c r="A54" s="24" t="s">
        <v>22</v>
      </c>
      <c r="B54" s="25" t="s">
        <v>23</v>
      </c>
      <c r="C54" s="25" t="s">
        <v>24</v>
      </c>
      <c r="D54" s="26" t="s">
        <v>25</v>
      </c>
      <c r="E54" s="26" t="s">
        <v>105</v>
      </c>
      <c r="F54" s="25" t="s">
        <v>27</v>
      </c>
      <c r="G54" s="25" t="s">
        <v>28</v>
      </c>
      <c r="H54" s="25" t="s">
        <v>43</v>
      </c>
      <c r="I54" s="28" t="s">
        <v>30</v>
      </c>
    </row>
    <row r="55" spans="1:9" ht="20.25" customHeight="1" x14ac:dyDescent="0.2">
      <c r="A55" s="12" t="s">
        <v>106</v>
      </c>
      <c r="B55" s="127" t="s">
        <v>107</v>
      </c>
      <c r="C55" s="128"/>
      <c r="D55" s="128"/>
      <c r="E55" s="128"/>
      <c r="F55" s="128"/>
      <c r="G55" s="128"/>
      <c r="H55" s="128"/>
      <c r="I55" s="143"/>
    </row>
    <row r="56" spans="1:9" ht="20.25" customHeight="1" x14ac:dyDescent="0.2">
      <c r="A56" s="29" t="s">
        <v>108</v>
      </c>
      <c r="B56" s="60" t="s">
        <v>109</v>
      </c>
      <c r="C56" s="60"/>
      <c r="D56" s="65">
        <v>0</v>
      </c>
      <c r="E56" s="65">
        <v>0</v>
      </c>
      <c r="F56" s="16" t="s">
        <v>96</v>
      </c>
      <c r="G56" s="62"/>
      <c r="H56" s="18">
        <f>D56*E56*G56</f>
        <v>0</v>
      </c>
      <c r="I56" s="52" t="s">
        <v>110</v>
      </c>
    </row>
    <row r="57" spans="1:9" ht="20.25" customHeight="1" thickBot="1" x14ac:dyDescent="0.25">
      <c r="A57" s="153" t="s">
        <v>41</v>
      </c>
      <c r="B57" s="154"/>
      <c r="C57" s="154"/>
      <c r="D57" s="154"/>
      <c r="E57" s="154"/>
      <c r="F57" s="154"/>
      <c r="G57" s="156"/>
      <c r="H57" s="63">
        <f>SUM(H56:H56)</f>
        <v>0</v>
      </c>
      <c r="I57" s="66"/>
    </row>
    <row r="58" spans="1:9" ht="20.25" customHeight="1" x14ac:dyDescent="0.2">
      <c r="A58" s="24" t="s">
        <v>22</v>
      </c>
      <c r="B58" s="25" t="s">
        <v>23</v>
      </c>
      <c r="C58" s="25" t="s">
        <v>24</v>
      </c>
      <c r="D58" s="141" t="s">
        <v>25</v>
      </c>
      <c r="E58" s="142"/>
      <c r="F58" s="25" t="s">
        <v>27</v>
      </c>
      <c r="G58" s="25" t="s">
        <v>28</v>
      </c>
      <c r="H58" s="25" t="s">
        <v>43</v>
      </c>
      <c r="I58" s="28" t="s">
        <v>30</v>
      </c>
    </row>
    <row r="59" spans="1:9" ht="20.25" customHeight="1" x14ac:dyDescent="0.2">
      <c r="A59" s="12" t="s">
        <v>111</v>
      </c>
      <c r="B59" s="127" t="s">
        <v>112</v>
      </c>
      <c r="C59" s="128"/>
      <c r="D59" s="128"/>
      <c r="E59" s="128"/>
      <c r="F59" s="128"/>
      <c r="G59" s="128"/>
      <c r="H59" s="128"/>
      <c r="I59" s="143"/>
    </row>
    <row r="60" spans="1:9" ht="20.25" customHeight="1" x14ac:dyDescent="0.2">
      <c r="A60" s="29" t="s">
        <v>113</v>
      </c>
      <c r="B60" s="30" t="s">
        <v>114</v>
      </c>
      <c r="C60" s="42"/>
      <c r="D60" s="67"/>
      <c r="E60" s="67"/>
      <c r="F60" s="16" t="s">
        <v>115</v>
      </c>
      <c r="G60" s="43"/>
      <c r="H60" s="18">
        <f>D60*E60*G60</f>
        <v>0</v>
      </c>
      <c r="I60" s="13" t="s">
        <v>116</v>
      </c>
    </row>
    <row r="61" spans="1:9" ht="20.25" customHeight="1" x14ac:dyDescent="0.2">
      <c r="A61" s="29" t="s">
        <v>117</v>
      </c>
      <c r="B61" s="68" t="s">
        <v>118</v>
      </c>
      <c r="C61" s="69" t="s">
        <v>119</v>
      </c>
      <c r="D61" s="67">
        <v>20</v>
      </c>
      <c r="E61" s="67">
        <v>2</v>
      </c>
      <c r="F61" s="16" t="s">
        <v>115</v>
      </c>
      <c r="G61" s="70">
        <v>2103.5749999999998</v>
      </c>
      <c r="H61" s="34">
        <v>82063</v>
      </c>
      <c r="I61" s="13"/>
    </row>
    <row r="62" spans="1:9" ht="20.25" customHeight="1" thickBot="1" x14ac:dyDescent="0.25">
      <c r="A62" s="153" t="s">
        <v>41</v>
      </c>
      <c r="B62" s="154"/>
      <c r="C62" s="154"/>
      <c r="D62" s="154"/>
      <c r="E62" s="154"/>
      <c r="F62" s="154"/>
      <c r="G62" s="156"/>
      <c r="H62" s="63">
        <f>SUM(H60:H61)</f>
        <v>82063</v>
      </c>
      <c r="I62" s="66"/>
    </row>
    <row r="63" spans="1:9" ht="20.25" customHeight="1" x14ac:dyDescent="0.2">
      <c r="A63" s="24" t="s">
        <v>22</v>
      </c>
      <c r="B63" s="25" t="s">
        <v>23</v>
      </c>
      <c r="C63" s="25" t="s">
        <v>24</v>
      </c>
      <c r="D63" s="141" t="s">
        <v>56</v>
      </c>
      <c r="E63" s="142"/>
      <c r="F63" s="25" t="s">
        <v>27</v>
      </c>
      <c r="G63" s="25" t="s">
        <v>28</v>
      </c>
      <c r="H63" s="25" t="s">
        <v>43</v>
      </c>
      <c r="I63" s="28" t="s">
        <v>30</v>
      </c>
    </row>
    <row r="64" spans="1:9" ht="20.25" customHeight="1" x14ac:dyDescent="0.2">
      <c r="A64" s="12" t="s">
        <v>120</v>
      </c>
      <c r="B64" s="127" t="s">
        <v>121</v>
      </c>
      <c r="C64" s="128"/>
      <c r="D64" s="128"/>
      <c r="E64" s="128"/>
      <c r="F64" s="128"/>
      <c r="G64" s="128"/>
      <c r="H64" s="128"/>
      <c r="I64" s="143"/>
    </row>
    <row r="65" spans="1:9" ht="20.25" customHeight="1" x14ac:dyDescent="0.2">
      <c r="A65" s="29" t="s">
        <v>122</v>
      </c>
      <c r="B65" s="60" t="s">
        <v>121</v>
      </c>
      <c r="C65" s="60"/>
      <c r="D65" s="151"/>
      <c r="E65" s="152"/>
      <c r="F65" s="61">
        <v>0.06</v>
      </c>
      <c r="G65" s="70">
        <f>H49+H53+H57+H62</f>
        <v>184360.8</v>
      </c>
      <c r="H65" s="18">
        <f>F65*G65</f>
        <v>11061.647999999999</v>
      </c>
      <c r="I65" s="13"/>
    </row>
    <row r="66" spans="1:9" ht="20.25" customHeight="1" x14ac:dyDescent="0.2">
      <c r="A66" s="153" t="s">
        <v>41</v>
      </c>
      <c r="B66" s="154"/>
      <c r="C66" s="154"/>
      <c r="D66" s="154"/>
      <c r="E66" s="154"/>
      <c r="F66" s="154"/>
      <c r="G66" s="156"/>
      <c r="H66" s="63">
        <f>SUM(H65)</f>
        <v>11061.647999999999</v>
      </c>
      <c r="I66" s="66"/>
    </row>
    <row r="67" spans="1:9" ht="20.25" customHeight="1" x14ac:dyDescent="0.2">
      <c r="A67" s="71" t="s">
        <v>123</v>
      </c>
      <c r="B67" s="72"/>
      <c r="C67" s="72"/>
      <c r="D67" s="72"/>
      <c r="E67" s="72"/>
      <c r="F67" s="72"/>
      <c r="G67" s="73"/>
      <c r="H67" s="74">
        <f>H49+H53+H57+H62+H66</f>
        <v>195422.44799999997</v>
      </c>
      <c r="I67" s="75"/>
    </row>
    <row r="68" spans="1:9" ht="20.25" customHeight="1" thickBot="1" x14ac:dyDescent="0.25">
      <c r="A68" s="148" t="s">
        <v>124</v>
      </c>
      <c r="B68" s="149"/>
      <c r="C68" s="149"/>
      <c r="D68" s="149"/>
      <c r="E68" s="149"/>
      <c r="F68" s="149"/>
      <c r="G68" s="149"/>
      <c r="H68" s="149"/>
      <c r="I68" s="150"/>
    </row>
    <row r="70" spans="1:9" ht="20.25" customHeight="1" x14ac:dyDescent="0.2">
      <c r="B70" t="s">
        <v>238</v>
      </c>
      <c r="C70">
        <v>2080</v>
      </c>
    </row>
    <row r="72" spans="1:9" ht="20.25" customHeight="1" x14ac:dyDescent="0.2">
      <c r="D72" t="s">
        <v>239</v>
      </c>
      <c r="E72" s="157">
        <f>C70+H67</f>
        <v>197502.44799999997</v>
      </c>
    </row>
  </sheetData>
  <mergeCells count="50">
    <mergeCell ref="A68:I68"/>
    <mergeCell ref="D52:E52"/>
    <mergeCell ref="A53:G53"/>
    <mergeCell ref="B55:I55"/>
    <mergeCell ref="A57:G57"/>
    <mergeCell ref="D58:E58"/>
    <mergeCell ref="B59:I59"/>
    <mergeCell ref="A62:G62"/>
    <mergeCell ref="D63:E63"/>
    <mergeCell ref="B64:I64"/>
    <mergeCell ref="D65:E65"/>
    <mergeCell ref="A66:G66"/>
    <mergeCell ref="B51:I51"/>
    <mergeCell ref="D36:E36"/>
    <mergeCell ref="D37:E37"/>
    <mergeCell ref="D38:E38"/>
    <mergeCell ref="D39:E39"/>
    <mergeCell ref="D40:E40"/>
    <mergeCell ref="D41:E41"/>
    <mergeCell ref="D42:E42"/>
    <mergeCell ref="A43:G43"/>
    <mergeCell ref="B45:I45"/>
    <mergeCell ref="A48:G48"/>
    <mergeCell ref="D50:E50"/>
    <mergeCell ref="I29:I30"/>
    <mergeCell ref="A31:A32"/>
    <mergeCell ref="B31:B32"/>
    <mergeCell ref="A33:G33"/>
    <mergeCell ref="D34:E34"/>
    <mergeCell ref="B35:H35"/>
    <mergeCell ref="A14:G14"/>
    <mergeCell ref="B16:H16"/>
    <mergeCell ref="A26:G26"/>
    <mergeCell ref="B28:H28"/>
    <mergeCell ref="A29:A30"/>
    <mergeCell ref="B29:B30"/>
    <mergeCell ref="A10:A13"/>
    <mergeCell ref="B10:B12"/>
    <mergeCell ref="I10:I11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</mergeCells>
  <phoneticPr fontId="3" type="noConversion"/>
  <dataValidations count="1">
    <dataValidation type="list" allowBlank="1" showInputMessage="1" showErrorMessage="1" sqref="B3" xr:uid="{23EC2673-0EA1-4A5A-803D-79F76EAE72EA}">
      <formula1>"国内会议,国际会议"</formula1>
    </dataValidation>
  </dataValidation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6623-D4A6-4D8C-A01F-FFD907B552C6}">
  <sheetPr>
    <tabColor rgb="FFFF0000"/>
    <pageSetUpPr fitToPage="1"/>
  </sheetPr>
  <dimension ref="A1:J67"/>
  <sheetViews>
    <sheetView topLeftCell="A4" workbookViewId="0">
      <selection activeCell="B34" sqref="B34:H34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30.2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10" ht="42" customHeight="1" x14ac:dyDescent="0.2">
      <c r="A1" s="113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0" ht="20.25" customHeight="1" thickBot="1" x14ac:dyDescent="0.25">
      <c r="A2" s="1" t="s">
        <v>1</v>
      </c>
      <c r="B2" s="2" t="s">
        <v>2</v>
      </c>
      <c r="C2" s="3" t="s">
        <v>3</v>
      </c>
      <c r="D2" s="115" t="s">
        <v>4</v>
      </c>
      <c r="E2" s="115"/>
      <c r="F2" s="1" t="s">
        <v>5</v>
      </c>
      <c r="G2" s="4" t="s">
        <v>6</v>
      </c>
      <c r="H2" s="116" t="s">
        <v>7</v>
      </c>
      <c r="I2" s="116"/>
    </row>
    <row r="3" spans="1:10" ht="20.25" customHeight="1" thickBot="1" x14ac:dyDescent="0.25">
      <c r="A3" s="4" t="s">
        <v>8</v>
      </c>
      <c r="B3" s="5" t="s">
        <v>9</v>
      </c>
      <c r="C3" s="4" t="s">
        <v>10</v>
      </c>
      <c r="D3" s="117">
        <v>20</v>
      </c>
      <c r="E3" s="117"/>
      <c r="F3" s="1" t="s">
        <v>11</v>
      </c>
      <c r="G3" s="4" t="s">
        <v>12</v>
      </c>
      <c r="H3" s="118" t="s">
        <v>13</v>
      </c>
      <c r="I3" s="118"/>
    </row>
    <row r="4" spans="1:10" ht="20.25" customHeight="1" thickBot="1" x14ac:dyDescent="0.25">
      <c r="A4" s="4" t="s">
        <v>14</v>
      </c>
      <c r="B4" s="6" t="s">
        <v>15</v>
      </c>
      <c r="C4" s="1"/>
      <c r="F4" s="1" t="s">
        <v>16</v>
      </c>
      <c r="G4" s="4" t="s">
        <v>17</v>
      </c>
      <c r="H4" s="118"/>
      <c r="I4" s="118"/>
    </row>
    <row r="5" spans="1:10" ht="12" customHeight="1" thickBot="1" x14ac:dyDescent="0.25">
      <c r="A5" s="119"/>
      <c r="B5" s="120"/>
      <c r="C5" s="120"/>
      <c r="D5" s="120"/>
      <c r="E5" s="120"/>
      <c r="F5" s="120"/>
      <c r="G5" s="120"/>
      <c r="H5" s="120"/>
      <c r="I5" s="120"/>
    </row>
    <row r="6" spans="1:10" ht="51" customHeight="1" thickTop="1" thickBot="1" x14ac:dyDescent="0.25">
      <c r="A6" s="7" t="s">
        <v>18</v>
      </c>
      <c r="B6" s="121" t="s">
        <v>19</v>
      </c>
      <c r="C6" s="121"/>
      <c r="D6" s="121"/>
      <c r="E6" s="121"/>
      <c r="F6" s="121"/>
      <c r="G6" s="121"/>
      <c r="H6" s="122"/>
      <c r="I6" s="123"/>
      <c r="J6" s="8"/>
    </row>
    <row r="7" spans="1:10" ht="20.25" customHeight="1" thickBot="1" x14ac:dyDescent="0.25">
      <c r="A7" s="124" t="s">
        <v>20</v>
      </c>
      <c r="B7" s="125"/>
      <c r="C7" s="125"/>
      <c r="D7" s="125"/>
      <c r="E7" s="125"/>
      <c r="F7" s="125"/>
      <c r="G7" s="124" t="s">
        <v>21</v>
      </c>
      <c r="H7" s="125"/>
      <c r="I7" s="126"/>
    </row>
    <row r="8" spans="1:10" ht="20.25" customHeight="1" x14ac:dyDescent="0.2">
      <c r="A8" s="9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1" t="s">
        <v>30</v>
      </c>
    </row>
    <row r="9" spans="1:10" ht="20.25" customHeight="1" x14ac:dyDescent="0.2">
      <c r="A9" s="12" t="s">
        <v>31</v>
      </c>
      <c r="B9" s="127"/>
      <c r="C9" s="128"/>
      <c r="D9" s="128"/>
      <c r="E9" s="128"/>
      <c r="F9" s="128"/>
      <c r="G9" s="128"/>
      <c r="H9" s="129"/>
      <c r="I9" s="13"/>
    </row>
    <row r="10" spans="1:10" ht="15.75" customHeight="1" x14ac:dyDescent="0.2">
      <c r="A10" s="108" t="s">
        <v>32</v>
      </c>
      <c r="B10" s="109" t="s">
        <v>33</v>
      </c>
      <c r="C10" s="14" t="s">
        <v>34</v>
      </c>
      <c r="D10" s="15">
        <v>4</v>
      </c>
      <c r="E10" s="15">
        <v>4</v>
      </c>
      <c r="F10" s="16" t="s">
        <v>35</v>
      </c>
      <c r="G10" s="17">
        <v>820</v>
      </c>
      <c r="H10" s="18">
        <f>D10*E10*G10</f>
        <v>13120</v>
      </c>
      <c r="I10" s="112"/>
    </row>
    <row r="11" spans="1:10" ht="14.25" x14ac:dyDescent="0.2">
      <c r="A11" s="108"/>
      <c r="B11" s="110"/>
      <c r="C11" s="14" t="s">
        <v>36</v>
      </c>
      <c r="D11" s="15">
        <v>8</v>
      </c>
      <c r="E11" s="15">
        <v>3</v>
      </c>
      <c r="F11" s="16" t="s">
        <v>35</v>
      </c>
      <c r="G11" s="17">
        <v>820</v>
      </c>
      <c r="H11" s="18">
        <f>D11*E11*G11</f>
        <v>19680</v>
      </c>
      <c r="I11" s="112"/>
    </row>
    <row r="12" spans="1:10" ht="14.25" x14ac:dyDescent="0.2">
      <c r="A12" s="108"/>
      <c r="B12" s="111"/>
      <c r="C12" s="14" t="s">
        <v>37</v>
      </c>
      <c r="D12" s="15">
        <v>1</v>
      </c>
      <c r="E12" s="15">
        <v>1</v>
      </c>
      <c r="F12" s="16" t="s">
        <v>35</v>
      </c>
      <c r="G12" s="17">
        <v>750</v>
      </c>
      <c r="H12" s="18">
        <f>D12*E12*G12</f>
        <v>750</v>
      </c>
      <c r="I12" s="77"/>
    </row>
    <row r="13" spans="1:10" ht="14.25" x14ac:dyDescent="0.2">
      <c r="A13" s="108"/>
      <c r="B13" s="20" t="s">
        <v>38</v>
      </c>
      <c r="C13" s="14" t="s">
        <v>39</v>
      </c>
      <c r="D13" s="15">
        <v>2</v>
      </c>
      <c r="E13" s="15">
        <v>3</v>
      </c>
      <c r="F13" s="16" t="s">
        <v>35</v>
      </c>
      <c r="G13" s="17">
        <v>846</v>
      </c>
      <c r="H13" s="18">
        <f>D13*E13*G13</f>
        <v>5076</v>
      </c>
      <c r="I13" s="21" t="s">
        <v>40</v>
      </c>
    </row>
    <row r="14" spans="1:10" ht="20.25" customHeight="1" thickBot="1" x14ac:dyDescent="0.25">
      <c r="A14" s="130" t="s">
        <v>41</v>
      </c>
      <c r="B14" s="131"/>
      <c r="C14" s="131"/>
      <c r="D14" s="131"/>
      <c r="E14" s="131"/>
      <c r="F14" s="131"/>
      <c r="G14" s="131"/>
      <c r="H14" s="22">
        <f>SUM(H10:H13)</f>
        <v>38626</v>
      </c>
      <c r="I14" s="23"/>
    </row>
    <row r="15" spans="1:10" ht="20.25" customHeight="1" x14ac:dyDescent="0.2">
      <c r="A15" s="24" t="s">
        <v>22</v>
      </c>
      <c r="B15" s="25" t="s">
        <v>23</v>
      </c>
      <c r="C15" s="25" t="s">
        <v>24</v>
      </c>
      <c r="D15" s="26" t="s">
        <v>25</v>
      </c>
      <c r="E15" s="78" t="s">
        <v>42</v>
      </c>
      <c r="F15" s="25" t="s">
        <v>27</v>
      </c>
      <c r="G15" s="25" t="s">
        <v>28</v>
      </c>
      <c r="H15" s="25" t="s">
        <v>43</v>
      </c>
      <c r="I15" s="28" t="s">
        <v>30</v>
      </c>
    </row>
    <row r="16" spans="1:10" ht="20.25" customHeight="1" x14ac:dyDescent="0.2">
      <c r="A16" s="12" t="s">
        <v>44</v>
      </c>
      <c r="B16" s="127" t="s">
        <v>45</v>
      </c>
      <c r="C16" s="128"/>
      <c r="D16" s="128"/>
      <c r="E16" s="128"/>
      <c r="F16" s="128"/>
      <c r="G16" s="128"/>
      <c r="H16" s="129"/>
      <c r="I16" s="13"/>
    </row>
    <row r="17" spans="1:10" ht="15" customHeight="1" x14ac:dyDescent="0.2">
      <c r="A17" s="29"/>
      <c r="B17" s="30" t="s">
        <v>46</v>
      </c>
      <c r="C17" s="31"/>
      <c r="D17" s="15">
        <v>7</v>
      </c>
      <c r="E17" s="32">
        <v>1</v>
      </c>
      <c r="F17" s="16" t="s">
        <v>47</v>
      </c>
      <c r="G17" s="33">
        <v>138</v>
      </c>
      <c r="H17" s="18">
        <f t="shared" ref="H17:H24" si="0">D17*G17*E17</f>
        <v>966</v>
      </c>
      <c r="I17" s="13"/>
    </row>
    <row r="18" spans="1:10" ht="15" customHeight="1" x14ac:dyDescent="0.2">
      <c r="A18" s="29"/>
      <c r="B18" s="30" t="s">
        <v>48</v>
      </c>
      <c r="C18" s="31"/>
      <c r="D18" s="15">
        <v>14</v>
      </c>
      <c r="E18" s="32">
        <v>1</v>
      </c>
      <c r="F18" s="16" t="s">
        <v>47</v>
      </c>
      <c r="G18" s="33">
        <v>238</v>
      </c>
      <c r="H18" s="18">
        <f t="shared" si="0"/>
        <v>3332</v>
      </c>
      <c r="I18" s="13"/>
    </row>
    <row r="19" spans="1:10" ht="15" customHeight="1" x14ac:dyDescent="0.2">
      <c r="A19" s="29"/>
      <c r="B19" s="30" t="s">
        <v>49</v>
      </c>
      <c r="C19" s="31"/>
      <c r="D19" s="15">
        <v>0</v>
      </c>
      <c r="E19" s="32">
        <v>1</v>
      </c>
      <c r="F19" s="16" t="s">
        <v>47</v>
      </c>
      <c r="G19" s="33">
        <v>138</v>
      </c>
      <c r="H19" s="18">
        <f t="shared" si="0"/>
        <v>0</v>
      </c>
      <c r="I19" s="13"/>
    </row>
    <row r="20" spans="1:10" ht="15" customHeight="1" x14ac:dyDescent="0.2">
      <c r="A20" s="29"/>
      <c r="B20" s="30" t="s">
        <v>50</v>
      </c>
      <c r="C20" s="31"/>
      <c r="D20" s="15">
        <v>12</v>
      </c>
      <c r="E20" s="32">
        <v>1</v>
      </c>
      <c r="F20" s="16" t="s">
        <v>47</v>
      </c>
      <c r="G20" s="33">
        <v>238</v>
      </c>
      <c r="H20" s="18">
        <f t="shared" si="0"/>
        <v>2856</v>
      </c>
      <c r="I20" s="13"/>
    </row>
    <row r="21" spans="1:10" ht="15" customHeight="1" x14ac:dyDescent="0.2">
      <c r="A21" s="29"/>
      <c r="B21" s="30" t="s">
        <v>51</v>
      </c>
      <c r="C21" s="31"/>
      <c r="D21" s="15">
        <v>0</v>
      </c>
      <c r="E21" s="32">
        <v>1</v>
      </c>
      <c r="F21" s="16" t="s">
        <v>47</v>
      </c>
      <c r="G21" s="33">
        <v>138</v>
      </c>
      <c r="H21" s="18">
        <f t="shared" si="0"/>
        <v>0</v>
      </c>
      <c r="I21" s="13"/>
    </row>
    <row r="22" spans="1:10" ht="15" customHeight="1" x14ac:dyDescent="0.2">
      <c r="A22" s="29"/>
      <c r="B22" s="30" t="s">
        <v>52</v>
      </c>
      <c r="C22" s="31"/>
      <c r="D22" s="15">
        <v>12</v>
      </c>
      <c r="E22" s="32">
        <v>1</v>
      </c>
      <c r="F22" s="16" t="s">
        <v>47</v>
      </c>
      <c r="G22" s="33">
        <v>238</v>
      </c>
      <c r="H22" s="18">
        <f t="shared" si="0"/>
        <v>2856</v>
      </c>
      <c r="I22" s="13"/>
    </row>
    <row r="23" spans="1:10" ht="15" customHeight="1" x14ac:dyDescent="0.2">
      <c r="A23" s="29"/>
      <c r="B23" s="30" t="s">
        <v>53</v>
      </c>
      <c r="C23" s="31"/>
      <c r="D23" s="15">
        <v>14</v>
      </c>
      <c r="E23" s="32">
        <v>1</v>
      </c>
      <c r="F23" s="16" t="s">
        <v>47</v>
      </c>
      <c r="G23" s="33">
        <v>138</v>
      </c>
      <c r="H23" s="18">
        <f t="shared" si="0"/>
        <v>1932</v>
      </c>
      <c r="I23" s="76"/>
    </row>
    <row r="24" spans="1:10" ht="15" customHeight="1" x14ac:dyDescent="0.2">
      <c r="A24" s="29"/>
      <c r="B24" s="30" t="s">
        <v>54</v>
      </c>
      <c r="C24" s="31"/>
      <c r="D24" s="15">
        <v>0</v>
      </c>
      <c r="E24" s="32">
        <v>1</v>
      </c>
      <c r="F24" s="16" t="s">
        <v>47</v>
      </c>
      <c r="G24" s="33">
        <v>238</v>
      </c>
      <c r="H24" s="18">
        <f t="shared" si="0"/>
        <v>0</v>
      </c>
      <c r="I24" s="13"/>
    </row>
    <row r="25" spans="1:10" ht="15" customHeight="1" x14ac:dyDescent="0.2">
      <c r="A25" s="29"/>
      <c r="B25" s="30" t="s">
        <v>55</v>
      </c>
      <c r="C25" s="31"/>
      <c r="D25" s="15"/>
      <c r="E25" s="32"/>
      <c r="F25" s="16"/>
      <c r="G25" s="33"/>
      <c r="H25" s="34">
        <v>3816</v>
      </c>
      <c r="I25" s="13"/>
    </row>
    <row r="26" spans="1:10" ht="20.25" customHeight="1" thickBot="1" x14ac:dyDescent="0.25">
      <c r="A26" s="130" t="s">
        <v>41</v>
      </c>
      <c r="B26" s="131"/>
      <c r="C26" s="131"/>
      <c r="D26" s="131"/>
      <c r="E26" s="131"/>
      <c r="F26" s="131"/>
      <c r="G26" s="132"/>
      <c r="H26" s="35">
        <f>SUM(H17:H24)</f>
        <v>11942</v>
      </c>
      <c r="I26" s="13"/>
    </row>
    <row r="27" spans="1:10" ht="20.25" customHeight="1" x14ac:dyDescent="0.2">
      <c r="A27" s="24" t="s">
        <v>22</v>
      </c>
      <c r="B27" s="25" t="s">
        <v>23</v>
      </c>
      <c r="C27" s="25" t="s">
        <v>24</v>
      </c>
      <c r="D27" s="26" t="s">
        <v>56</v>
      </c>
      <c r="E27" s="26" t="s">
        <v>57</v>
      </c>
      <c r="F27" s="25" t="s">
        <v>27</v>
      </c>
      <c r="G27" s="25" t="s">
        <v>28</v>
      </c>
      <c r="H27" s="25" t="s">
        <v>43</v>
      </c>
      <c r="I27" s="28" t="s">
        <v>30</v>
      </c>
    </row>
    <row r="28" spans="1:10" ht="20.25" customHeight="1" x14ac:dyDescent="0.2">
      <c r="A28" s="12" t="s">
        <v>58</v>
      </c>
      <c r="B28" s="127" t="s">
        <v>59</v>
      </c>
      <c r="C28" s="128"/>
      <c r="D28" s="128"/>
      <c r="E28" s="128"/>
      <c r="F28" s="128"/>
      <c r="G28" s="128"/>
      <c r="H28" s="129"/>
      <c r="I28" s="13"/>
    </row>
    <row r="29" spans="1:10" ht="13.5" customHeight="1" x14ac:dyDescent="0.2">
      <c r="A29" s="133" t="s">
        <v>60</v>
      </c>
      <c r="B29" s="135" t="s">
        <v>61</v>
      </c>
      <c r="C29" s="60" t="s">
        <v>62</v>
      </c>
      <c r="D29" s="15">
        <v>19</v>
      </c>
      <c r="E29" s="15">
        <v>1</v>
      </c>
      <c r="F29" s="16" t="s">
        <v>63</v>
      </c>
      <c r="G29" s="36">
        <v>320</v>
      </c>
      <c r="H29" s="18">
        <f>D29*E29*G29</f>
        <v>6080</v>
      </c>
      <c r="I29" s="97" t="s">
        <v>64</v>
      </c>
    </row>
    <row r="30" spans="1:10" ht="13.5" customHeight="1" x14ac:dyDescent="0.2">
      <c r="A30" s="134"/>
      <c r="B30" s="136"/>
      <c r="C30" s="60" t="s">
        <v>65</v>
      </c>
      <c r="D30" s="15">
        <v>2</v>
      </c>
      <c r="E30" s="15">
        <v>1</v>
      </c>
      <c r="F30" s="16" t="s">
        <v>63</v>
      </c>
      <c r="G30" s="36">
        <v>500</v>
      </c>
      <c r="H30" s="18">
        <f>D30*E30*G30</f>
        <v>1000</v>
      </c>
      <c r="I30" s="13"/>
    </row>
    <row r="31" spans="1:10" ht="14.25" x14ac:dyDescent="0.2">
      <c r="A31" s="79" t="s">
        <v>66</v>
      </c>
      <c r="B31" s="80" t="s">
        <v>67</v>
      </c>
      <c r="C31" s="60" t="s">
        <v>62</v>
      </c>
      <c r="D31" s="15">
        <v>35</v>
      </c>
      <c r="E31" s="15">
        <v>1</v>
      </c>
      <c r="F31" s="16" t="s">
        <v>63</v>
      </c>
      <c r="G31" s="36">
        <v>300</v>
      </c>
      <c r="H31" s="18">
        <f>D31*E31*G31</f>
        <v>10500</v>
      </c>
      <c r="I31" s="13"/>
    </row>
    <row r="32" spans="1:10" ht="20.25" customHeight="1" thickBot="1" x14ac:dyDescent="0.25">
      <c r="A32" s="130" t="s">
        <v>41</v>
      </c>
      <c r="B32" s="131"/>
      <c r="C32" s="131"/>
      <c r="D32" s="131"/>
      <c r="E32" s="131"/>
      <c r="F32" s="131"/>
      <c r="G32" s="132"/>
      <c r="H32" s="35">
        <f>SUM(H29:H31)</f>
        <v>17580</v>
      </c>
      <c r="I32" s="13"/>
      <c r="J32" s="158">
        <v>1460</v>
      </c>
    </row>
    <row r="33" spans="1:10" ht="20.25" customHeight="1" x14ac:dyDescent="0.2">
      <c r="A33" s="24" t="s">
        <v>22</v>
      </c>
      <c r="B33" s="25" t="s">
        <v>23</v>
      </c>
      <c r="C33" s="25" t="s">
        <v>24</v>
      </c>
      <c r="D33" s="141" t="s">
        <v>56</v>
      </c>
      <c r="E33" s="142"/>
      <c r="F33" s="25" t="s">
        <v>27</v>
      </c>
      <c r="G33" s="25" t="s">
        <v>28</v>
      </c>
      <c r="H33" s="25" t="s">
        <v>43</v>
      </c>
      <c r="I33" s="28" t="s">
        <v>30</v>
      </c>
    </row>
    <row r="34" spans="1:10" ht="20.25" customHeight="1" x14ac:dyDescent="0.2">
      <c r="A34" s="12" t="s">
        <v>69</v>
      </c>
      <c r="B34" s="127" t="s">
        <v>70</v>
      </c>
      <c r="C34" s="128"/>
      <c r="D34" s="128"/>
      <c r="E34" s="128"/>
      <c r="F34" s="128"/>
      <c r="G34" s="128"/>
      <c r="H34" s="129"/>
      <c r="I34" s="38"/>
    </row>
    <row r="35" spans="1:10" ht="18" customHeight="1" x14ac:dyDescent="0.2">
      <c r="A35" s="39" t="s">
        <v>71</v>
      </c>
      <c r="B35" s="30" t="s">
        <v>72</v>
      </c>
      <c r="C35" s="40"/>
      <c r="D35" s="144">
        <v>20</v>
      </c>
      <c r="E35" s="145"/>
      <c r="F35" s="16" t="s">
        <v>47</v>
      </c>
      <c r="G35" s="41">
        <v>10</v>
      </c>
      <c r="H35" s="18">
        <f>D35*G35</f>
        <v>200</v>
      </c>
      <c r="I35" s="38"/>
    </row>
    <row r="36" spans="1:10" ht="18" customHeight="1" x14ac:dyDescent="0.2">
      <c r="A36" s="39" t="s">
        <v>73</v>
      </c>
      <c r="B36" s="30" t="s">
        <v>74</v>
      </c>
      <c r="C36" s="42"/>
      <c r="D36" s="144">
        <v>3</v>
      </c>
      <c r="E36" s="145"/>
      <c r="F36" s="16" t="s">
        <v>75</v>
      </c>
      <c r="G36" s="41">
        <v>50</v>
      </c>
      <c r="H36" s="18">
        <f t="shared" ref="H36:H41" si="1">D36*G36</f>
        <v>150</v>
      </c>
      <c r="I36" s="38"/>
    </row>
    <row r="37" spans="1:10" ht="18" customHeight="1" x14ac:dyDescent="0.2">
      <c r="A37" s="39" t="s">
        <v>76</v>
      </c>
      <c r="B37" s="30" t="s">
        <v>77</v>
      </c>
      <c r="C37" s="42"/>
      <c r="D37" s="144">
        <v>16</v>
      </c>
      <c r="E37" s="145"/>
      <c r="F37" s="16" t="s">
        <v>47</v>
      </c>
      <c r="G37" s="41">
        <v>800</v>
      </c>
      <c r="H37" s="18">
        <f>D37*G37</f>
        <v>12800</v>
      </c>
      <c r="I37" s="38" t="s">
        <v>78</v>
      </c>
    </row>
    <row r="38" spans="1:10" ht="18" customHeight="1" x14ac:dyDescent="0.2">
      <c r="A38" s="39"/>
      <c r="B38" s="30"/>
      <c r="C38" s="42"/>
      <c r="D38" s="144">
        <v>5</v>
      </c>
      <c r="E38" s="145"/>
      <c r="F38" s="16"/>
      <c r="G38" s="41">
        <v>1500</v>
      </c>
      <c r="H38" s="18">
        <f>D38*G38</f>
        <v>7500</v>
      </c>
      <c r="I38" s="38" t="s">
        <v>79</v>
      </c>
      <c r="J38" s="158">
        <v>1500</v>
      </c>
    </row>
    <row r="39" spans="1:10" ht="18" customHeight="1" x14ac:dyDescent="0.2">
      <c r="A39" s="39" t="s">
        <v>80</v>
      </c>
      <c r="B39" s="30" t="s">
        <v>81</v>
      </c>
      <c r="C39" s="42"/>
      <c r="D39" s="144"/>
      <c r="E39" s="145"/>
      <c r="F39" s="16" t="s">
        <v>82</v>
      </c>
      <c r="G39" s="41"/>
      <c r="H39" s="18">
        <f t="shared" si="1"/>
        <v>0</v>
      </c>
      <c r="I39" s="38"/>
    </row>
    <row r="40" spans="1:10" ht="18" customHeight="1" x14ac:dyDescent="0.2">
      <c r="A40" s="39" t="s">
        <v>83</v>
      </c>
      <c r="B40" s="30" t="s">
        <v>84</v>
      </c>
      <c r="C40" s="44"/>
      <c r="D40" s="144"/>
      <c r="E40" s="145"/>
      <c r="F40" s="16" t="s">
        <v>85</v>
      </c>
      <c r="G40" s="43"/>
      <c r="H40" s="18">
        <f t="shared" si="1"/>
        <v>0</v>
      </c>
      <c r="I40" s="38" t="s">
        <v>86</v>
      </c>
    </row>
    <row r="41" spans="1:10" ht="18" customHeight="1" x14ac:dyDescent="0.2">
      <c r="A41" s="39" t="s">
        <v>87</v>
      </c>
      <c r="B41" s="30" t="s">
        <v>88</v>
      </c>
      <c r="C41" s="30"/>
      <c r="D41" s="144"/>
      <c r="E41" s="145"/>
      <c r="F41" s="16" t="s">
        <v>89</v>
      </c>
      <c r="G41" s="43"/>
      <c r="H41" s="18">
        <f t="shared" si="1"/>
        <v>0</v>
      </c>
      <c r="I41" s="38"/>
    </row>
    <row r="42" spans="1:10" ht="20.25" customHeight="1" thickBot="1" x14ac:dyDescent="0.25">
      <c r="A42" s="130" t="s">
        <v>41</v>
      </c>
      <c r="B42" s="131"/>
      <c r="C42" s="131"/>
      <c r="D42" s="131"/>
      <c r="E42" s="131"/>
      <c r="F42" s="131"/>
      <c r="G42" s="132"/>
      <c r="H42" s="35">
        <f>SUM(H35:H41)</f>
        <v>20650</v>
      </c>
      <c r="I42" s="38"/>
    </row>
    <row r="43" spans="1:10" ht="20.25" customHeight="1" thickBot="1" x14ac:dyDescent="0.25">
      <c r="A43" s="45" t="s">
        <v>22</v>
      </c>
      <c r="B43" s="46" t="s">
        <v>23</v>
      </c>
      <c r="C43" s="46" t="s">
        <v>24</v>
      </c>
      <c r="D43" s="47" t="s">
        <v>90</v>
      </c>
      <c r="E43" s="48" t="s">
        <v>91</v>
      </c>
      <c r="F43" s="46" t="s">
        <v>27</v>
      </c>
      <c r="G43" s="46" t="s">
        <v>28</v>
      </c>
      <c r="H43" s="46" t="s">
        <v>43</v>
      </c>
      <c r="I43" s="49" t="s">
        <v>30</v>
      </c>
    </row>
    <row r="44" spans="1:10" ht="20.25" customHeight="1" x14ac:dyDescent="0.2">
      <c r="A44" s="12" t="s">
        <v>92</v>
      </c>
      <c r="B44" s="146" t="s">
        <v>93</v>
      </c>
      <c r="C44" s="146"/>
      <c r="D44" s="146"/>
      <c r="E44" s="146"/>
      <c r="F44" s="146"/>
      <c r="G44" s="146"/>
      <c r="H44" s="146"/>
      <c r="I44" s="147"/>
    </row>
    <row r="45" spans="1:10" ht="20.25" customHeight="1" x14ac:dyDescent="0.2">
      <c r="A45" s="39" t="s">
        <v>94</v>
      </c>
      <c r="B45" s="30" t="s">
        <v>95</v>
      </c>
      <c r="C45" s="42"/>
      <c r="D45" s="50">
        <v>2</v>
      </c>
      <c r="E45" s="50">
        <v>1</v>
      </c>
      <c r="F45" s="16" t="s">
        <v>96</v>
      </c>
      <c r="G45" s="51">
        <v>600</v>
      </c>
      <c r="H45" s="18">
        <f>D45*E45*G45</f>
        <v>1200</v>
      </c>
      <c r="I45" s="52" t="s">
        <v>97</v>
      </c>
    </row>
    <row r="46" spans="1:10" ht="20.25" customHeight="1" x14ac:dyDescent="0.2">
      <c r="A46" s="39" t="s">
        <v>98</v>
      </c>
      <c r="B46" s="30" t="s">
        <v>99</v>
      </c>
      <c r="C46" s="42"/>
      <c r="D46" s="50">
        <v>1</v>
      </c>
      <c r="E46" s="50">
        <v>5</v>
      </c>
      <c r="F46" s="16" t="s">
        <v>96</v>
      </c>
      <c r="G46" s="51">
        <v>600</v>
      </c>
      <c r="H46" s="18">
        <f>D46*E46*G46</f>
        <v>3000</v>
      </c>
      <c r="I46" s="52"/>
    </row>
    <row r="47" spans="1:10" ht="20.25" customHeight="1" x14ac:dyDescent="0.2">
      <c r="A47" s="130" t="s">
        <v>41</v>
      </c>
      <c r="B47" s="131"/>
      <c r="C47" s="131"/>
      <c r="D47" s="131"/>
      <c r="E47" s="131"/>
      <c r="F47" s="131"/>
      <c r="G47" s="132"/>
      <c r="H47" s="35">
        <f>SUM(H45:H46)</f>
        <v>4200</v>
      </c>
      <c r="I47" s="53"/>
    </row>
    <row r="48" spans="1:10" ht="20.25" customHeight="1" thickBot="1" x14ac:dyDescent="0.25">
      <c r="A48" s="54" t="s">
        <v>100</v>
      </c>
      <c r="B48" s="55"/>
      <c r="C48" s="55"/>
      <c r="D48" s="56"/>
      <c r="E48" s="56"/>
      <c r="F48" s="55"/>
      <c r="G48" s="57"/>
      <c r="H48" s="58">
        <f>H14+H26+H32+H42+H47</f>
        <v>92998</v>
      </c>
      <c r="I48" s="59"/>
    </row>
    <row r="49" spans="1:9" ht="20.25" customHeight="1" x14ac:dyDescent="0.2">
      <c r="A49" s="24" t="s">
        <v>22</v>
      </c>
      <c r="B49" s="25" t="s">
        <v>23</v>
      </c>
      <c r="C49" s="25" t="s">
        <v>24</v>
      </c>
      <c r="D49" s="141" t="s">
        <v>56</v>
      </c>
      <c r="E49" s="142"/>
      <c r="F49" s="25" t="s">
        <v>27</v>
      </c>
      <c r="G49" s="25" t="s">
        <v>28</v>
      </c>
      <c r="H49" s="25" t="s">
        <v>43</v>
      </c>
      <c r="I49" s="28" t="s">
        <v>30</v>
      </c>
    </row>
    <row r="50" spans="1:9" ht="20.25" customHeight="1" x14ac:dyDescent="0.2">
      <c r="A50" s="12" t="s">
        <v>101</v>
      </c>
      <c r="B50" s="127" t="s">
        <v>102</v>
      </c>
      <c r="C50" s="128"/>
      <c r="D50" s="128"/>
      <c r="E50" s="128"/>
      <c r="F50" s="128"/>
      <c r="G50" s="128"/>
      <c r="H50" s="128"/>
      <c r="I50" s="143"/>
    </row>
    <row r="51" spans="1:9" ht="20.25" customHeight="1" x14ac:dyDescent="0.2">
      <c r="A51" s="29" t="s">
        <v>103</v>
      </c>
      <c r="B51" s="60" t="s">
        <v>104</v>
      </c>
      <c r="C51" s="60"/>
      <c r="D51" s="151"/>
      <c r="E51" s="152"/>
      <c r="F51" s="61">
        <v>0.1</v>
      </c>
      <c r="G51" s="62">
        <f>H48</f>
        <v>92998</v>
      </c>
      <c r="H51" s="18">
        <f>F51*G51</f>
        <v>9299.8000000000011</v>
      </c>
      <c r="I51" s="13"/>
    </row>
    <row r="52" spans="1:9" ht="20.25" customHeight="1" thickBot="1" x14ac:dyDescent="0.25">
      <c r="A52" s="153" t="s">
        <v>41</v>
      </c>
      <c r="B52" s="154"/>
      <c r="C52" s="154"/>
      <c r="D52" s="155"/>
      <c r="E52" s="155"/>
      <c r="F52" s="154"/>
      <c r="G52" s="156"/>
      <c r="H52" s="63">
        <f>SUM(H51:H51)</f>
        <v>9299.8000000000011</v>
      </c>
      <c r="I52" s="64"/>
    </row>
    <row r="53" spans="1:9" ht="20.25" customHeight="1" x14ac:dyDescent="0.2">
      <c r="A53" s="24" t="s">
        <v>22</v>
      </c>
      <c r="B53" s="25" t="s">
        <v>23</v>
      </c>
      <c r="C53" s="25" t="s">
        <v>24</v>
      </c>
      <c r="D53" s="26" t="s">
        <v>25</v>
      </c>
      <c r="E53" s="26" t="s">
        <v>105</v>
      </c>
      <c r="F53" s="25" t="s">
        <v>27</v>
      </c>
      <c r="G53" s="25" t="s">
        <v>28</v>
      </c>
      <c r="H53" s="25" t="s">
        <v>43</v>
      </c>
      <c r="I53" s="28" t="s">
        <v>30</v>
      </c>
    </row>
    <row r="54" spans="1:9" ht="20.25" customHeight="1" x14ac:dyDescent="0.2">
      <c r="A54" s="12" t="s">
        <v>106</v>
      </c>
      <c r="B54" s="127" t="s">
        <v>107</v>
      </c>
      <c r="C54" s="128"/>
      <c r="D54" s="128"/>
      <c r="E54" s="128"/>
      <c r="F54" s="128"/>
      <c r="G54" s="128"/>
      <c r="H54" s="128"/>
      <c r="I54" s="143"/>
    </row>
    <row r="55" spans="1:9" ht="20.25" customHeight="1" x14ac:dyDescent="0.2">
      <c r="A55" s="29" t="s">
        <v>108</v>
      </c>
      <c r="B55" s="60" t="s">
        <v>109</v>
      </c>
      <c r="C55" s="60"/>
      <c r="D55" s="65">
        <v>0</v>
      </c>
      <c r="E55" s="65">
        <v>0</v>
      </c>
      <c r="F55" s="16" t="s">
        <v>96</v>
      </c>
      <c r="G55" s="62"/>
      <c r="H55" s="18">
        <f>D55*E55*G55</f>
        <v>0</v>
      </c>
      <c r="I55" s="52" t="s">
        <v>110</v>
      </c>
    </row>
    <row r="56" spans="1:9" ht="20.25" customHeight="1" thickBot="1" x14ac:dyDescent="0.25">
      <c r="A56" s="153" t="s">
        <v>41</v>
      </c>
      <c r="B56" s="154"/>
      <c r="C56" s="154"/>
      <c r="D56" s="154"/>
      <c r="E56" s="154"/>
      <c r="F56" s="154"/>
      <c r="G56" s="156"/>
      <c r="H56" s="63">
        <f>SUM(H55:H55)</f>
        <v>0</v>
      </c>
      <c r="I56" s="66"/>
    </row>
    <row r="57" spans="1:9" ht="20.25" customHeight="1" x14ac:dyDescent="0.2">
      <c r="A57" s="24" t="s">
        <v>22</v>
      </c>
      <c r="B57" s="25" t="s">
        <v>23</v>
      </c>
      <c r="C57" s="25" t="s">
        <v>24</v>
      </c>
      <c r="D57" s="141" t="s">
        <v>25</v>
      </c>
      <c r="E57" s="142"/>
      <c r="F57" s="25" t="s">
        <v>27</v>
      </c>
      <c r="G57" s="25" t="s">
        <v>28</v>
      </c>
      <c r="H57" s="25" t="s">
        <v>43</v>
      </c>
      <c r="I57" s="28" t="s">
        <v>30</v>
      </c>
    </row>
    <row r="58" spans="1:9" ht="20.25" customHeight="1" x14ac:dyDescent="0.2">
      <c r="A58" s="12" t="s">
        <v>111</v>
      </c>
      <c r="B58" s="127" t="s">
        <v>112</v>
      </c>
      <c r="C58" s="128"/>
      <c r="D58" s="128"/>
      <c r="E58" s="128"/>
      <c r="F58" s="128"/>
      <c r="G58" s="128"/>
      <c r="H58" s="128"/>
      <c r="I58" s="143"/>
    </row>
    <row r="59" spans="1:9" ht="20.25" customHeight="1" x14ac:dyDescent="0.2">
      <c r="A59" s="29" t="s">
        <v>113</v>
      </c>
      <c r="B59" s="30" t="s">
        <v>114</v>
      </c>
      <c r="C59" s="42"/>
      <c r="D59" s="67"/>
      <c r="E59" s="67"/>
      <c r="F59" s="16" t="s">
        <v>115</v>
      </c>
      <c r="G59" s="43"/>
      <c r="H59" s="18">
        <f>D59*E59*G59</f>
        <v>0</v>
      </c>
      <c r="I59" s="13" t="s">
        <v>116</v>
      </c>
    </row>
    <row r="60" spans="1:9" ht="20.25" customHeight="1" x14ac:dyDescent="0.2">
      <c r="A60" s="29" t="s">
        <v>117</v>
      </c>
      <c r="B60" s="68" t="s">
        <v>118</v>
      </c>
      <c r="C60" s="69" t="s">
        <v>119</v>
      </c>
      <c r="D60" s="67">
        <v>20</v>
      </c>
      <c r="E60" s="67">
        <v>2</v>
      </c>
      <c r="F60" s="16" t="s">
        <v>115</v>
      </c>
      <c r="G60" s="70">
        <v>2051.5749999999998</v>
      </c>
      <c r="H60" s="18">
        <v>82063</v>
      </c>
      <c r="I60" s="13"/>
    </row>
    <row r="61" spans="1:9" ht="20.25" customHeight="1" thickBot="1" x14ac:dyDescent="0.25">
      <c r="A61" s="153" t="s">
        <v>41</v>
      </c>
      <c r="B61" s="154"/>
      <c r="C61" s="154"/>
      <c r="D61" s="154"/>
      <c r="E61" s="154"/>
      <c r="F61" s="154"/>
      <c r="G61" s="156"/>
      <c r="H61" s="63">
        <f>SUM(H59:H60)</f>
        <v>82063</v>
      </c>
      <c r="I61" s="66"/>
    </row>
    <row r="62" spans="1:9" ht="20.25" customHeight="1" x14ac:dyDescent="0.2">
      <c r="A62" s="24" t="s">
        <v>22</v>
      </c>
      <c r="B62" s="25" t="s">
        <v>23</v>
      </c>
      <c r="C62" s="25" t="s">
        <v>24</v>
      </c>
      <c r="D62" s="141" t="s">
        <v>56</v>
      </c>
      <c r="E62" s="142"/>
      <c r="F62" s="25" t="s">
        <v>27</v>
      </c>
      <c r="G62" s="25" t="s">
        <v>28</v>
      </c>
      <c r="H62" s="25" t="s">
        <v>43</v>
      </c>
      <c r="I62" s="28" t="s">
        <v>30</v>
      </c>
    </row>
    <row r="63" spans="1:9" ht="20.25" customHeight="1" x14ac:dyDescent="0.2">
      <c r="A63" s="12" t="s">
        <v>120</v>
      </c>
      <c r="B63" s="127" t="s">
        <v>121</v>
      </c>
      <c r="C63" s="128"/>
      <c r="D63" s="128"/>
      <c r="E63" s="128"/>
      <c r="F63" s="128"/>
      <c r="G63" s="128"/>
      <c r="H63" s="128"/>
      <c r="I63" s="143"/>
    </row>
    <row r="64" spans="1:9" ht="20.25" customHeight="1" x14ac:dyDescent="0.2">
      <c r="A64" s="29" t="s">
        <v>122</v>
      </c>
      <c r="B64" s="60" t="s">
        <v>121</v>
      </c>
      <c r="C64" s="60"/>
      <c r="D64" s="151"/>
      <c r="E64" s="152"/>
      <c r="F64" s="61">
        <v>0.06</v>
      </c>
      <c r="G64" s="70">
        <f>H48+H52+H56+H61</f>
        <v>184360.8</v>
      </c>
      <c r="H64" s="18">
        <f>F64*G64</f>
        <v>11061.647999999999</v>
      </c>
      <c r="I64" s="13"/>
    </row>
    <row r="65" spans="1:9" ht="20.25" customHeight="1" x14ac:dyDescent="0.2">
      <c r="A65" s="153" t="s">
        <v>41</v>
      </c>
      <c r="B65" s="154"/>
      <c r="C65" s="154"/>
      <c r="D65" s="154"/>
      <c r="E65" s="154"/>
      <c r="F65" s="154"/>
      <c r="G65" s="156"/>
      <c r="H65" s="63">
        <f>SUM(H64)</f>
        <v>11061.647999999999</v>
      </c>
      <c r="I65" s="66"/>
    </row>
    <row r="66" spans="1:9" ht="20.25" customHeight="1" x14ac:dyDescent="0.2">
      <c r="A66" s="71" t="s">
        <v>123</v>
      </c>
      <c r="B66" s="72"/>
      <c r="C66" s="72"/>
      <c r="D66" s="72"/>
      <c r="E66" s="72"/>
      <c r="F66" s="72"/>
      <c r="G66" s="73"/>
      <c r="H66" s="74">
        <f>H48+H52+H56+H61+H65</f>
        <v>195422.44799999997</v>
      </c>
      <c r="I66" s="75"/>
    </row>
    <row r="67" spans="1:9" ht="20.25" customHeight="1" thickBot="1" x14ac:dyDescent="0.25">
      <c r="A67" s="148" t="s">
        <v>124</v>
      </c>
      <c r="B67" s="149"/>
      <c r="C67" s="149"/>
      <c r="D67" s="149"/>
      <c r="E67" s="149"/>
      <c r="F67" s="149"/>
      <c r="G67" s="149"/>
      <c r="H67" s="149"/>
      <c r="I67" s="150"/>
    </row>
  </sheetData>
  <mergeCells count="47">
    <mergeCell ref="A10:A13"/>
    <mergeCell ref="B10:B12"/>
    <mergeCell ref="I10:I11"/>
    <mergeCell ref="A1:I1"/>
    <mergeCell ref="D2:E2"/>
    <mergeCell ref="H2:I2"/>
    <mergeCell ref="D3:E3"/>
    <mergeCell ref="H3:I3"/>
    <mergeCell ref="H4:I4"/>
    <mergeCell ref="A5:I5"/>
    <mergeCell ref="B6:I6"/>
    <mergeCell ref="A7:F7"/>
    <mergeCell ref="G7:I7"/>
    <mergeCell ref="B9:H9"/>
    <mergeCell ref="B34:H34"/>
    <mergeCell ref="A14:G14"/>
    <mergeCell ref="B16:H16"/>
    <mergeCell ref="A26:G26"/>
    <mergeCell ref="B28:H28"/>
    <mergeCell ref="A29:A30"/>
    <mergeCell ref="B29:B30"/>
    <mergeCell ref="A32:G32"/>
    <mergeCell ref="D33:E33"/>
    <mergeCell ref="B50:I50"/>
    <mergeCell ref="D35:E35"/>
    <mergeCell ref="D36:E36"/>
    <mergeCell ref="D37:E37"/>
    <mergeCell ref="D38:E38"/>
    <mergeCell ref="D39:E39"/>
    <mergeCell ref="D40:E40"/>
    <mergeCell ref="D41:E41"/>
    <mergeCell ref="A42:G42"/>
    <mergeCell ref="B44:I44"/>
    <mergeCell ref="A47:G47"/>
    <mergeCell ref="D49:E49"/>
    <mergeCell ref="A67:I67"/>
    <mergeCell ref="D51:E51"/>
    <mergeCell ref="A52:G52"/>
    <mergeCell ref="B54:I54"/>
    <mergeCell ref="A56:G56"/>
    <mergeCell ref="D57:E57"/>
    <mergeCell ref="B58:I58"/>
    <mergeCell ref="A61:G61"/>
    <mergeCell ref="D62:E62"/>
    <mergeCell ref="B63:I63"/>
    <mergeCell ref="D64:E64"/>
    <mergeCell ref="A65:G65"/>
  </mergeCells>
  <phoneticPr fontId="4" type="noConversion"/>
  <dataValidations count="1">
    <dataValidation type="list" allowBlank="1" showInputMessage="1" showErrorMessage="1" sqref="B3" xr:uid="{70DFE838-4C9B-4FC1-8F6A-85285120CF5E}">
      <formula1>"国内会议,国际会议"</formula1>
    </dataValidation>
  </dataValidation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C8AB-EE21-43D3-B78D-2E0BF5B40280}">
  <sheetPr>
    <pageSetUpPr fitToPage="1"/>
  </sheetPr>
  <dimension ref="A1:K96"/>
  <sheetViews>
    <sheetView topLeftCell="A41" workbookViewId="0">
      <selection activeCell="L49" sqref="L49"/>
    </sheetView>
  </sheetViews>
  <sheetFormatPr defaultRowHeight="14.25" x14ac:dyDescent="0.2"/>
  <cols>
    <col min="1" max="1" width="7.5" customWidth="1"/>
    <col min="2" max="2" width="17.25" bestFit="1" customWidth="1"/>
    <col min="3" max="3" width="9.25" bestFit="1" customWidth="1"/>
    <col min="8" max="8" width="9.375" bestFit="1" customWidth="1"/>
    <col min="9" max="9" width="9.125" bestFit="1" customWidth="1"/>
    <col min="10" max="10" width="15.25" customWidth="1"/>
  </cols>
  <sheetData>
    <row r="1" spans="1:10" s="82" customFormat="1" ht="20.100000000000001" customHeight="1" x14ac:dyDescent="0.2">
      <c r="A1" s="81" t="s">
        <v>126</v>
      </c>
      <c r="B1" s="81" t="s">
        <v>127</v>
      </c>
      <c r="C1" s="81" t="s">
        <v>128</v>
      </c>
      <c r="D1" s="81" t="s">
        <v>129</v>
      </c>
      <c r="E1" s="81" t="s">
        <v>130</v>
      </c>
      <c r="F1" s="81" t="s">
        <v>131</v>
      </c>
      <c r="G1" s="81" t="s">
        <v>132</v>
      </c>
      <c r="H1" s="81" t="s">
        <v>133</v>
      </c>
      <c r="I1" s="81" t="s">
        <v>134</v>
      </c>
      <c r="J1" s="81" t="s">
        <v>135</v>
      </c>
    </row>
    <row r="2" spans="1:10" s="82" customFormat="1" ht="20.100000000000001" customHeight="1" x14ac:dyDescent="0.2">
      <c r="A2" s="83">
        <v>1</v>
      </c>
      <c r="B2" s="84" t="s">
        <v>136</v>
      </c>
      <c r="C2" s="85">
        <v>43425</v>
      </c>
      <c r="D2" s="84" t="s">
        <v>137</v>
      </c>
      <c r="E2" s="84" t="s">
        <v>138</v>
      </c>
      <c r="F2" s="84" t="s">
        <v>139</v>
      </c>
      <c r="G2" s="84" t="s">
        <v>140</v>
      </c>
      <c r="H2" s="86">
        <v>2110</v>
      </c>
      <c r="I2" s="83">
        <v>50</v>
      </c>
      <c r="J2" s="83"/>
    </row>
    <row r="3" spans="1:10" s="91" customFormat="1" ht="20.100000000000001" customHeight="1" x14ac:dyDescent="0.2">
      <c r="A3" s="83">
        <v>2</v>
      </c>
      <c r="B3" s="87" t="s">
        <v>136</v>
      </c>
      <c r="C3" s="88">
        <v>43429</v>
      </c>
      <c r="D3" s="87" t="s">
        <v>141</v>
      </c>
      <c r="E3" s="87" t="s">
        <v>139</v>
      </c>
      <c r="F3" s="87" t="s">
        <v>142</v>
      </c>
      <c r="G3" s="87" t="s">
        <v>140</v>
      </c>
      <c r="H3" s="89">
        <v>0</v>
      </c>
      <c r="I3" s="90">
        <v>30</v>
      </c>
      <c r="J3" s="87" t="s">
        <v>143</v>
      </c>
    </row>
    <row r="4" spans="1:10" s="91" customFormat="1" ht="20.100000000000001" customHeight="1" x14ac:dyDescent="0.2">
      <c r="A4" s="83">
        <v>3</v>
      </c>
      <c r="B4" s="87" t="s">
        <v>136</v>
      </c>
      <c r="C4" s="88">
        <v>43429</v>
      </c>
      <c r="D4" s="87" t="s">
        <v>144</v>
      </c>
      <c r="E4" s="87" t="s">
        <v>139</v>
      </c>
      <c r="F4" s="87" t="s">
        <v>145</v>
      </c>
      <c r="G4" s="87" t="s">
        <v>140</v>
      </c>
      <c r="H4" s="89">
        <v>2250</v>
      </c>
      <c r="I4" s="90">
        <v>50</v>
      </c>
      <c r="J4" s="90"/>
    </row>
    <row r="5" spans="1:10" s="91" customFormat="1" ht="20.100000000000001" customHeight="1" x14ac:dyDescent="0.2">
      <c r="A5" s="83">
        <v>4</v>
      </c>
      <c r="B5" s="87" t="s">
        <v>136</v>
      </c>
      <c r="C5" s="88">
        <v>43429</v>
      </c>
      <c r="D5" s="87" t="s">
        <v>146</v>
      </c>
      <c r="E5" s="87" t="s">
        <v>145</v>
      </c>
      <c r="F5" s="87" t="s">
        <v>142</v>
      </c>
      <c r="G5" s="87" t="s">
        <v>140</v>
      </c>
      <c r="H5" s="89">
        <v>0</v>
      </c>
      <c r="I5" s="90">
        <v>30</v>
      </c>
      <c r="J5" s="87" t="s">
        <v>143</v>
      </c>
    </row>
    <row r="6" spans="1:10" s="91" customFormat="1" ht="20.100000000000001" customHeight="1" x14ac:dyDescent="0.2">
      <c r="A6" s="83">
        <v>5</v>
      </c>
      <c r="B6" s="87" t="s">
        <v>147</v>
      </c>
      <c r="C6" s="88">
        <v>43428</v>
      </c>
      <c r="D6" s="87" t="s">
        <v>148</v>
      </c>
      <c r="E6" s="87" t="s">
        <v>139</v>
      </c>
      <c r="F6" s="87" t="s">
        <v>149</v>
      </c>
      <c r="G6" s="87" t="s">
        <v>140</v>
      </c>
      <c r="H6" s="89">
        <v>522</v>
      </c>
      <c r="I6" s="90">
        <v>30</v>
      </c>
      <c r="J6" s="87" t="s">
        <v>143</v>
      </c>
    </row>
    <row r="7" spans="1:10" s="91" customFormat="1" ht="20.100000000000001" customHeight="1" x14ac:dyDescent="0.2">
      <c r="A7" s="83">
        <v>6</v>
      </c>
      <c r="B7" s="87" t="s">
        <v>147</v>
      </c>
      <c r="C7" s="88">
        <v>43425</v>
      </c>
      <c r="D7" s="87" t="s">
        <v>150</v>
      </c>
      <c r="E7" s="87" t="s">
        <v>149</v>
      </c>
      <c r="F7" s="87" t="s">
        <v>139</v>
      </c>
      <c r="G7" s="87" t="s">
        <v>140</v>
      </c>
      <c r="H7" s="89">
        <v>2030</v>
      </c>
      <c r="I7" s="90">
        <v>50</v>
      </c>
      <c r="J7" s="90"/>
    </row>
    <row r="8" spans="1:10" s="91" customFormat="1" ht="20.100000000000001" customHeight="1" x14ac:dyDescent="0.2">
      <c r="A8" s="83">
        <v>7</v>
      </c>
      <c r="B8" s="87" t="s">
        <v>147</v>
      </c>
      <c r="C8" s="88">
        <v>43426</v>
      </c>
      <c r="D8" s="87" t="s">
        <v>151</v>
      </c>
      <c r="E8" s="87" t="s">
        <v>139</v>
      </c>
      <c r="F8" s="87" t="s">
        <v>149</v>
      </c>
      <c r="G8" s="87" t="s">
        <v>140</v>
      </c>
      <c r="H8" s="89">
        <v>1340</v>
      </c>
      <c r="I8" s="90">
        <v>30</v>
      </c>
      <c r="J8" s="90"/>
    </row>
    <row r="9" spans="1:10" s="91" customFormat="1" ht="20.100000000000001" customHeight="1" x14ac:dyDescent="0.2">
      <c r="A9" s="83">
        <v>8</v>
      </c>
      <c r="B9" s="87" t="s">
        <v>152</v>
      </c>
      <c r="C9" s="88">
        <v>43428</v>
      </c>
      <c r="D9" s="87" t="s">
        <v>153</v>
      </c>
      <c r="E9" s="87" t="s">
        <v>139</v>
      </c>
      <c r="F9" s="87" t="s">
        <v>149</v>
      </c>
      <c r="G9" s="87" t="s">
        <v>140</v>
      </c>
      <c r="H9" s="89">
        <v>2030</v>
      </c>
      <c r="I9" s="90">
        <v>50</v>
      </c>
      <c r="J9" s="90"/>
    </row>
    <row r="10" spans="1:10" s="91" customFormat="1" ht="20.100000000000001" customHeight="1" x14ac:dyDescent="0.2">
      <c r="A10" s="83">
        <v>9</v>
      </c>
      <c r="B10" s="87" t="s">
        <v>152</v>
      </c>
      <c r="C10" s="88">
        <v>43426</v>
      </c>
      <c r="D10" s="87" t="s">
        <v>154</v>
      </c>
      <c r="E10" s="87" t="s">
        <v>149</v>
      </c>
      <c r="F10" s="87" t="s">
        <v>139</v>
      </c>
      <c r="G10" s="87" t="s">
        <v>140</v>
      </c>
      <c r="H10" s="89">
        <v>1340</v>
      </c>
      <c r="I10" s="90">
        <v>30</v>
      </c>
      <c r="J10" s="90"/>
    </row>
    <row r="11" spans="1:10" s="91" customFormat="1" ht="20.100000000000001" customHeight="1" x14ac:dyDescent="0.2">
      <c r="A11" s="83">
        <v>10</v>
      </c>
      <c r="B11" s="87" t="s">
        <v>155</v>
      </c>
      <c r="C11" s="88">
        <v>43428</v>
      </c>
      <c r="D11" s="87" t="s">
        <v>148</v>
      </c>
      <c r="E11" s="87" t="s">
        <v>139</v>
      </c>
      <c r="F11" s="87" t="s">
        <v>149</v>
      </c>
      <c r="G11" s="87" t="s">
        <v>140</v>
      </c>
      <c r="H11" s="89">
        <v>1840</v>
      </c>
      <c r="I11" s="90">
        <v>50</v>
      </c>
      <c r="J11" s="90"/>
    </row>
    <row r="12" spans="1:10" s="91" customFormat="1" ht="20.100000000000001" customHeight="1" x14ac:dyDescent="0.2">
      <c r="A12" s="83">
        <v>11</v>
      </c>
      <c r="B12" s="87" t="s">
        <v>155</v>
      </c>
      <c r="C12" s="88">
        <v>43425</v>
      </c>
      <c r="D12" s="87" t="s">
        <v>150</v>
      </c>
      <c r="E12" s="87" t="s">
        <v>149</v>
      </c>
      <c r="F12" s="87" t="s">
        <v>139</v>
      </c>
      <c r="G12" s="87" t="s">
        <v>140</v>
      </c>
      <c r="H12" s="89">
        <v>2030</v>
      </c>
      <c r="I12" s="90">
        <v>50</v>
      </c>
      <c r="J12" s="90"/>
    </row>
    <row r="13" spans="1:10" s="91" customFormat="1" ht="20.100000000000001" customHeight="1" x14ac:dyDescent="0.2">
      <c r="A13" s="83">
        <v>12</v>
      </c>
      <c r="B13" s="87" t="s">
        <v>156</v>
      </c>
      <c r="C13" s="88">
        <v>43428</v>
      </c>
      <c r="D13" s="87" t="s">
        <v>157</v>
      </c>
      <c r="E13" s="87" t="s">
        <v>139</v>
      </c>
      <c r="F13" s="87" t="s">
        <v>149</v>
      </c>
      <c r="G13" s="87" t="s">
        <v>140</v>
      </c>
      <c r="H13" s="89">
        <v>2030</v>
      </c>
      <c r="I13" s="90">
        <v>50</v>
      </c>
      <c r="J13" s="90"/>
    </row>
    <row r="14" spans="1:10" s="91" customFormat="1" ht="20.100000000000001" customHeight="1" x14ac:dyDescent="0.2">
      <c r="A14" s="83">
        <v>13</v>
      </c>
      <c r="B14" s="87" t="s">
        <v>156</v>
      </c>
      <c r="C14" s="88">
        <v>43425</v>
      </c>
      <c r="D14" s="87" t="s">
        <v>158</v>
      </c>
      <c r="E14" s="87" t="s">
        <v>149</v>
      </c>
      <c r="F14" s="87" t="s">
        <v>139</v>
      </c>
      <c r="G14" s="87" t="s">
        <v>140</v>
      </c>
      <c r="H14" s="89">
        <v>1860</v>
      </c>
      <c r="I14" s="90">
        <v>50</v>
      </c>
      <c r="J14" s="90"/>
    </row>
    <row r="15" spans="1:10" s="91" customFormat="1" ht="20.100000000000001" customHeight="1" x14ac:dyDescent="0.2">
      <c r="A15" s="83">
        <v>14</v>
      </c>
      <c r="B15" s="87" t="s">
        <v>159</v>
      </c>
      <c r="C15" s="88">
        <v>43428</v>
      </c>
      <c r="D15" s="87" t="s">
        <v>157</v>
      </c>
      <c r="E15" s="87" t="s">
        <v>139</v>
      </c>
      <c r="F15" s="87" t="s">
        <v>149</v>
      </c>
      <c r="G15" s="87" t="s">
        <v>140</v>
      </c>
      <c r="H15" s="89">
        <v>2030</v>
      </c>
      <c r="I15" s="90">
        <v>50</v>
      </c>
      <c r="J15" s="90"/>
    </row>
    <row r="16" spans="1:10" s="91" customFormat="1" ht="20.100000000000001" customHeight="1" x14ac:dyDescent="0.2">
      <c r="A16" s="83">
        <v>15</v>
      </c>
      <c r="B16" s="87" t="s">
        <v>159</v>
      </c>
      <c r="C16" s="88">
        <v>43425</v>
      </c>
      <c r="D16" s="87" t="s">
        <v>160</v>
      </c>
      <c r="E16" s="87" t="s">
        <v>149</v>
      </c>
      <c r="F16" s="87" t="s">
        <v>139</v>
      </c>
      <c r="G16" s="87" t="s">
        <v>140</v>
      </c>
      <c r="H16" s="89">
        <v>2030</v>
      </c>
      <c r="I16" s="90">
        <v>50</v>
      </c>
      <c r="J16" s="90"/>
    </row>
    <row r="17" spans="1:10" s="91" customFormat="1" ht="20.100000000000001" customHeight="1" x14ac:dyDescent="0.2">
      <c r="A17" s="83">
        <v>16</v>
      </c>
      <c r="B17" s="87" t="s">
        <v>161</v>
      </c>
      <c r="C17" s="88">
        <v>43428</v>
      </c>
      <c r="D17" s="87" t="s">
        <v>157</v>
      </c>
      <c r="E17" s="87" t="s">
        <v>139</v>
      </c>
      <c r="F17" s="87" t="s">
        <v>149</v>
      </c>
      <c r="G17" s="87" t="s">
        <v>140</v>
      </c>
      <c r="H17" s="89">
        <v>2030</v>
      </c>
      <c r="I17" s="90">
        <v>50</v>
      </c>
      <c r="J17" s="90"/>
    </row>
    <row r="18" spans="1:10" s="91" customFormat="1" ht="20.100000000000001" customHeight="1" x14ac:dyDescent="0.2">
      <c r="A18" s="83">
        <v>17</v>
      </c>
      <c r="B18" s="87" t="s">
        <v>161</v>
      </c>
      <c r="C18" s="88">
        <v>43425</v>
      </c>
      <c r="D18" s="87" t="s">
        <v>160</v>
      </c>
      <c r="E18" s="87" t="s">
        <v>149</v>
      </c>
      <c r="F18" s="87" t="s">
        <v>139</v>
      </c>
      <c r="G18" s="87" t="s">
        <v>140</v>
      </c>
      <c r="H18" s="89">
        <v>2030</v>
      </c>
      <c r="I18" s="90">
        <v>50</v>
      </c>
      <c r="J18" s="90"/>
    </row>
    <row r="19" spans="1:10" s="91" customFormat="1" ht="20.100000000000001" customHeight="1" x14ac:dyDescent="0.2">
      <c r="A19" s="83">
        <v>18</v>
      </c>
      <c r="B19" s="87" t="s">
        <v>162</v>
      </c>
      <c r="C19" s="88">
        <v>43426</v>
      </c>
      <c r="D19" s="87" t="s">
        <v>163</v>
      </c>
      <c r="E19" s="87" t="s">
        <v>149</v>
      </c>
      <c r="F19" s="87" t="s">
        <v>139</v>
      </c>
      <c r="G19" s="87" t="s">
        <v>140</v>
      </c>
      <c r="H19" s="89">
        <v>2030</v>
      </c>
      <c r="I19" s="90">
        <v>50</v>
      </c>
      <c r="J19" s="90"/>
    </row>
    <row r="20" spans="1:10" s="91" customFormat="1" ht="20.100000000000001" customHeight="1" x14ac:dyDescent="0.2">
      <c r="A20" s="83">
        <v>19</v>
      </c>
      <c r="B20" s="87" t="s">
        <v>162</v>
      </c>
      <c r="C20" s="88">
        <v>43428</v>
      </c>
      <c r="D20" s="87" t="s">
        <v>157</v>
      </c>
      <c r="E20" s="87" t="s">
        <v>139</v>
      </c>
      <c r="F20" s="87" t="s">
        <v>149</v>
      </c>
      <c r="G20" s="87" t="s">
        <v>140</v>
      </c>
      <c r="H20" s="89">
        <v>2030</v>
      </c>
      <c r="I20" s="90">
        <v>50</v>
      </c>
      <c r="J20" s="90"/>
    </row>
    <row r="21" spans="1:10" s="91" customFormat="1" ht="20.100000000000001" customHeight="1" x14ac:dyDescent="0.2">
      <c r="A21" s="83">
        <v>20</v>
      </c>
      <c r="B21" s="87" t="s">
        <v>164</v>
      </c>
      <c r="C21" s="88">
        <v>43428</v>
      </c>
      <c r="D21" s="87" t="s">
        <v>157</v>
      </c>
      <c r="E21" s="87" t="s">
        <v>139</v>
      </c>
      <c r="F21" s="87" t="s">
        <v>149</v>
      </c>
      <c r="G21" s="87" t="s">
        <v>140</v>
      </c>
      <c r="H21" s="89">
        <v>2030</v>
      </c>
      <c r="I21" s="90">
        <v>50</v>
      </c>
      <c r="J21" s="90"/>
    </row>
    <row r="22" spans="1:10" s="91" customFormat="1" ht="20.100000000000001" customHeight="1" x14ac:dyDescent="0.2">
      <c r="A22" s="83">
        <v>21</v>
      </c>
      <c r="B22" s="87" t="s">
        <v>164</v>
      </c>
      <c r="C22" s="88">
        <v>43425</v>
      </c>
      <c r="D22" s="87" t="s">
        <v>160</v>
      </c>
      <c r="E22" s="87" t="s">
        <v>149</v>
      </c>
      <c r="F22" s="87" t="s">
        <v>139</v>
      </c>
      <c r="G22" s="87" t="s">
        <v>140</v>
      </c>
      <c r="H22" s="89">
        <v>2030</v>
      </c>
      <c r="I22" s="90">
        <v>50</v>
      </c>
      <c r="J22" s="90"/>
    </row>
    <row r="23" spans="1:10" s="91" customFormat="1" ht="20.100000000000001" customHeight="1" x14ac:dyDescent="0.2">
      <c r="A23" s="83">
        <v>22</v>
      </c>
      <c r="B23" s="87" t="s">
        <v>165</v>
      </c>
      <c r="C23" s="88">
        <v>43427</v>
      </c>
      <c r="D23" s="87" t="s">
        <v>166</v>
      </c>
      <c r="E23" s="87" t="s">
        <v>139</v>
      </c>
      <c r="F23" s="87" t="s">
        <v>149</v>
      </c>
      <c r="G23" s="87" t="s">
        <v>140</v>
      </c>
      <c r="H23" s="89">
        <v>2030</v>
      </c>
      <c r="I23" s="90">
        <v>50</v>
      </c>
      <c r="J23" s="90"/>
    </row>
    <row r="24" spans="1:10" s="91" customFormat="1" ht="20.100000000000001" customHeight="1" x14ac:dyDescent="0.2">
      <c r="A24" s="83">
        <v>23</v>
      </c>
      <c r="B24" s="87" t="s">
        <v>165</v>
      </c>
      <c r="C24" s="88">
        <v>43425</v>
      </c>
      <c r="D24" s="87" t="s">
        <v>167</v>
      </c>
      <c r="E24" s="87" t="s">
        <v>149</v>
      </c>
      <c r="F24" s="87" t="s">
        <v>139</v>
      </c>
      <c r="G24" s="87" t="s">
        <v>140</v>
      </c>
      <c r="H24" s="89">
        <v>2030</v>
      </c>
      <c r="I24" s="90">
        <v>50</v>
      </c>
      <c r="J24" s="90"/>
    </row>
    <row r="25" spans="1:10" s="91" customFormat="1" ht="20.100000000000001" customHeight="1" x14ac:dyDescent="0.2">
      <c r="A25" s="83">
        <v>24</v>
      </c>
      <c r="B25" s="87" t="s">
        <v>168</v>
      </c>
      <c r="C25" s="88">
        <v>43428</v>
      </c>
      <c r="D25" s="87" t="s">
        <v>148</v>
      </c>
      <c r="E25" s="87" t="s">
        <v>139</v>
      </c>
      <c r="F25" s="87" t="s">
        <v>149</v>
      </c>
      <c r="G25" s="87" t="s">
        <v>140</v>
      </c>
      <c r="H25" s="89">
        <v>1840</v>
      </c>
      <c r="I25" s="90">
        <v>50</v>
      </c>
      <c r="J25" s="90"/>
    </row>
    <row r="26" spans="1:10" s="91" customFormat="1" ht="20.100000000000001" customHeight="1" x14ac:dyDescent="0.2">
      <c r="A26" s="83">
        <v>25</v>
      </c>
      <c r="B26" s="87" t="s">
        <v>168</v>
      </c>
      <c r="C26" s="88">
        <v>43425</v>
      </c>
      <c r="D26" s="87" t="s">
        <v>150</v>
      </c>
      <c r="E26" s="87" t="s">
        <v>149</v>
      </c>
      <c r="F26" s="87" t="s">
        <v>139</v>
      </c>
      <c r="G26" s="87" t="s">
        <v>140</v>
      </c>
      <c r="H26" s="89">
        <v>2030</v>
      </c>
      <c r="I26" s="90">
        <v>50</v>
      </c>
      <c r="J26" s="90"/>
    </row>
    <row r="27" spans="1:10" s="91" customFormat="1" ht="20.100000000000001" customHeight="1" x14ac:dyDescent="0.2">
      <c r="A27" s="83">
        <v>26</v>
      </c>
      <c r="B27" s="87" t="s">
        <v>169</v>
      </c>
      <c r="C27" s="88">
        <v>43428</v>
      </c>
      <c r="D27" s="87" t="s">
        <v>148</v>
      </c>
      <c r="E27" s="87" t="s">
        <v>139</v>
      </c>
      <c r="F27" s="87" t="s">
        <v>149</v>
      </c>
      <c r="G27" s="87" t="s">
        <v>140</v>
      </c>
      <c r="H27" s="89">
        <v>1840</v>
      </c>
      <c r="I27" s="90">
        <v>50</v>
      </c>
      <c r="J27" s="90"/>
    </row>
    <row r="28" spans="1:10" s="91" customFormat="1" ht="20.100000000000001" customHeight="1" x14ac:dyDescent="0.2">
      <c r="A28" s="83">
        <v>27</v>
      </c>
      <c r="B28" s="87" t="s">
        <v>169</v>
      </c>
      <c r="C28" s="88">
        <v>43425</v>
      </c>
      <c r="D28" s="87" t="s">
        <v>150</v>
      </c>
      <c r="E28" s="87" t="s">
        <v>149</v>
      </c>
      <c r="F28" s="87" t="s">
        <v>139</v>
      </c>
      <c r="G28" s="87" t="s">
        <v>140</v>
      </c>
      <c r="H28" s="89">
        <v>193</v>
      </c>
      <c r="I28" s="90">
        <v>30</v>
      </c>
      <c r="J28" s="87" t="s">
        <v>143</v>
      </c>
    </row>
    <row r="29" spans="1:10" s="91" customFormat="1" ht="20.100000000000001" customHeight="1" x14ac:dyDescent="0.2">
      <c r="A29" s="83">
        <v>28</v>
      </c>
      <c r="B29" s="87" t="s">
        <v>169</v>
      </c>
      <c r="C29" s="88">
        <v>43427</v>
      </c>
      <c r="D29" s="87" t="s">
        <v>170</v>
      </c>
      <c r="E29" s="87" t="s">
        <v>149</v>
      </c>
      <c r="F29" s="87" t="s">
        <v>139</v>
      </c>
      <c r="G29" s="87" t="s">
        <v>140</v>
      </c>
      <c r="H29" s="89">
        <v>1420</v>
      </c>
      <c r="I29" s="90">
        <v>30</v>
      </c>
      <c r="J29" s="90"/>
    </row>
    <row r="30" spans="1:10" s="91" customFormat="1" ht="20.100000000000001" customHeight="1" x14ac:dyDescent="0.2">
      <c r="A30" s="83">
        <v>29</v>
      </c>
      <c r="B30" s="87" t="s">
        <v>171</v>
      </c>
      <c r="C30" s="88">
        <v>43428</v>
      </c>
      <c r="D30" s="87" t="s">
        <v>148</v>
      </c>
      <c r="E30" s="87" t="s">
        <v>139</v>
      </c>
      <c r="F30" s="87" t="s">
        <v>149</v>
      </c>
      <c r="G30" s="87" t="s">
        <v>140</v>
      </c>
      <c r="H30" s="89">
        <v>1860</v>
      </c>
      <c r="I30" s="90">
        <v>50</v>
      </c>
      <c r="J30" s="90"/>
    </row>
    <row r="31" spans="1:10" s="91" customFormat="1" ht="20.100000000000001" customHeight="1" x14ac:dyDescent="0.2">
      <c r="A31" s="83">
        <v>30</v>
      </c>
      <c r="B31" s="87" t="s">
        <v>171</v>
      </c>
      <c r="C31" s="88">
        <v>43425</v>
      </c>
      <c r="D31" s="87" t="s">
        <v>170</v>
      </c>
      <c r="E31" s="87" t="s">
        <v>149</v>
      </c>
      <c r="F31" s="87" t="s">
        <v>139</v>
      </c>
      <c r="G31" s="87" t="s">
        <v>140</v>
      </c>
      <c r="H31" s="89">
        <v>1860</v>
      </c>
      <c r="I31" s="90">
        <v>50</v>
      </c>
      <c r="J31" s="90"/>
    </row>
    <row r="32" spans="1:10" s="91" customFormat="1" ht="20.100000000000001" customHeight="1" x14ac:dyDescent="0.2">
      <c r="A32" s="83">
        <v>31</v>
      </c>
      <c r="B32" s="87" t="s">
        <v>171</v>
      </c>
      <c r="C32" s="88">
        <v>43426</v>
      </c>
      <c r="D32" s="87" t="s">
        <v>170</v>
      </c>
      <c r="E32" s="87" t="s">
        <v>149</v>
      </c>
      <c r="F32" s="87" t="s">
        <v>139</v>
      </c>
      <c r="G32" s="87" t="s">
        <v>140</v>
      </c>
      <c r="H32" s="89">
        <v>352</v>
      </c>
      <c r="I32" s="90">
        <v>30</v>
      </c>
      <c r="J32" s="90"/>
    </row>
    <row r="33" spans="1:10" s="91" customFormat="1" ht="20.100000000000001" customHeight="1" x14ac:dyDescent="0.2">
      <c r="A33" s="83">
        <v>32</v>
      </c>
      <c r="B33" s="87" t="s">
        <v>172</v>
      </c>
      <c r="C33" s="88">
        <v>43428</v>
      </c>
      <c r="D33" s="87" t="s">
        <v>173</v>
      </c>
      <c r="E33" s="87" t="s">
        <v>139</v>
      </c>
      <c r="F33" s="87" t="s">
        <v>149</v>
      </c>
      <c r="G33" s="87" t="s">
        <v>140</v>
      </c>
      <c r="H33" s="89">
        <v>2030</v>
      </c>
      <c r="I33" s="90">
        <v>50</v>
      </c>
      <c r="J33" s="90"/>
    </row>
    <row r="34" spans="1:10" s="91" customFormat="1" ht="20.100000000000001" customHeight="1" x14ac:dyDescent="0.2">
      <c r="A34" s="83">
        <v>33</v>
      </c>
      <c r="B34" s="87" t="s">
        <v>172</v>
      </c>
      <c r="C34" s="88">
        <v>43425</v>
      </c>
      <c r="D34" s="87" t="s">
        <v>150</v>
      </c>
      <c r="E34" s="87" t="s">
        <v>149</v>
      </c>
      <c r="F34" s="87" t="s">
        <v>139</v>
      </c>
      <c r="G34" s="87" t="s">
        <v>140</v>
      </c>
      <c r="H34" s="89">
        <v>2030</v>
      </c>
      <c r="I34" s="90">
        <v>50</v>
      </c>
      <c r="J34" s="90"/>
    </row>
    <row r="35" spans="1:10" s="91" customFormat="1" ht="20.100000000000001" customHeight="1" x14ac:dyDescent="0.2">
      <c r="A35" s="83">
        <v>34</v>
      </c>
      <c r="B35" s="87" t="s">
        <v>174</v>
      </c>
      <c r="C35" s="88">
        <v>43428</v>
      </c>
      <c r="D35" s="87" t="s">
        <v>175</v>
      </c>
      <c r="E35" s="87" t="s">
        <v>176</v>
      </c>
      <c r="F35" s="87" t="s">
        <v>177</v>
      </c>
      <c r="G35" s="87" t="s">
        <v>140</v>
      </c>
      <c r="H35" s="89">
        <v>870</v>
      </c>
      <c r="I35" s="90">
        <v>30</v>
      </c>
      <c r="J35" s="90"/>
    </row>
    <row r="36" spans="1:10" s="91" customFormat="1" ht="20.100000000000001" customHeight="1" x14ac:dyDescent="0.2">
      <c r="A36" s="83">
        <v>35</v>
      </c>
      <c r="B36" s="87" t="s">
        <v>174</v>
      </c>
      <c r="C36" s="88">
        <v>43428</v>
      </c>
      <c r="D36" s="87" t="s">
        <v>178</v>
      </c>
      <c r="E36" s="87" t="s">
        <v>177</v>
      </c>
      <c r="F36" s="87" t="s">
        <v>176</v>
      </c>
      <c r="G36" s="87" t="s">
        <v>140</v>
      </c>
      <c r="H36" s="89">
        <v>960</v>
      </c>
      <c r="I36" s="90">
        <v>30</v>
      </c>
      <c r="J36" s="90"/>
    </row>
    <row r="37" spans="1:10" s="91" customFormat="1" ht="20.100000000000001" customHeight="1" x14ac:dyDescent="0.2">
      <c r="A37" s="83">
        <v>36</v>
      </c>
      <c r="B37" s="87" t="s">
        <v>179</v>
      </c>
      <c r="C37" s="88">
        <v>43425</v>
      </c>
      <c r="D37" s="87" t="s">
        <v>180</v>
      </c>
      <c r="E37" s="87" t="s">
        <v>149</v>
      </c>
      <c r="F37" s="87" t="s">
        <v>139</v>
      </c>
      <c r="G37" s="87" t="s">
        <v>140</v>
      </c>
      <c r="H37" s="89">
        <v>2030</v>
      </c>
      <c r="I37" s="90">
        <v>50</v>
      </c>
      <c r="J37" s="90"/>
    </row>
    <row r="38" spans="1:10" s="91" customFormat="1" ht="20.100000000000001" customHeight="1" x14ac:dyDescent="0.2">
      <c r="A38" s="83">
        <v>37</v>
      </c>
      <c r="B38" s="87" t="s">
        <v>179</v>
      </c>
      <c r="C38" s="88">
        <v>43428</v>
      </c>
      <c r="D38" s="87" t="s">
        <v>157</v>
      </c>
      <c r="E38" s="87" t="s">
        <v>139</v>
      </c>
      <c r="F38" s="87" t="s">
        <v>149</v>
      </c>
      <c r="G38" s="87" t="s">
        <v>140</v>
      </c>
      <c r="H38" s="89">
        <v>2030</v>
      </c>
      <c r="I38" s="90">
        <v>50</v>
      </c>
      <c r="J38" s="90"/>
    </row>
    <row r="39" spans="1:10" s="91" customFormat="1" ht="20.100000000000001" customHeight="1" x14ac:dyDescent="0.2">
      <c r="A39" s="83">
        <v>38</v>
      </c>
      <c r="B39" s="87" t="s">
        <v>181</v>
      </c>
      <c r="C39" s="88">
        <v>43428</v>
      </c>
      <c r="D39" s="87" t="s">
        <v>182</v>
      </c>
      <c r="E39" s="87" t="s">
        <v>139</v>
      </c>
      <c r="F39" s="87" t="s">
        <v>142</v>
      </c>
      <c r="G39" s="87" t="s">
        <v>140</v>
      </c>
      <c r="H39" s="89">
        <v>3230</v>
      </c>
      <c r="I39" s="90">
        <v>50</v>
      </c>
      <c r="J39" s="90"/>
    </row>
    <row r="40" spans="1:10" s="91" customFormat="1" ht="20.100000000000001" customHeight="1" x14ac:dyDescent="0.2">
      <c r="A40" s="83">
        <v>39</v>
      </c>
      <c r="B40" s="87" t="s">
        <v>181</v>
      </c>
      <c r="C40" s="88">
        <v>43425</v>
      </c>
      <c r="D40" s="87" t="s">
        <v>183</v>
      </c>
      <c r="E40" s="87" t="s">
        <v>142</v>
      </c>
      <c r="F40" s="87" t="s">
        <v>139</v>
      </c>
      <c r="G40" s="87" t="s">
        <v>140</v>
      </c>
      <c r="H40" s="89">
        <v>3230</v>
      </c>
      <c r="I40" s="90">
        <v>50</v>
      </c>
      <c r="J40" s="90"/>
    </row>
    <row r="41" spans="1:10" s="91" customFormat="1" ht="20.100000000000001" customHeight="1" x14ac:dyDescent="0.2">
      <c r="A41" s="83">
        <v>40</v>
      </c>
      <c r="B41" s="87" t="s">
        <v>184</v>
      </c>
      <c r="C41" s="88">
        <v>43429</v>
      </c>
      <c r="D41" s="87" t="s">
        <v>151</v>
      </c>
      <c r="E41" s="87" t="s">
        <v>139</v>
      </c>
      <c r="F41" s="87" t="s">
        <v>149</v>
      </c>
      <c r="G41" s="87" t="s">
        <v>140</v>
      </c>
      <c r="H41" s="89">
        <v>486</v>
      </c>
      <c r="I41" s="90">
        <v>30</v>
      </c>
      <c r="J41" s="87" t="s">
        <v>143</v>
      </c>
    </row>
    <row r="42" spans="1:10" s="91" customFormat="1" ht="20.100000000000001" customHeight="1" x14ac:dyDescent="0.2">
      <c r="A42" s="83">
        <v>41</v>
      </c>
      <c r="B42" s="87" t="s">
        <v>184</v>
      </c>
      <c r="C42" s="88">
        <v>43426</v>
      </c>
      <c r="D42" s="87" t="s">
        <v>163</v>
      </c>
      <c r="E42" s="87" t="s">
        <v>149</v>
      </c>
      <c r="F42" s="87" t="s">
        <v>139</v>
      </c>
      <c r="G42" s="87" t="s">
        <v>140</v>
      </c>
      <c r="H42" s="89">
        <v>2030</v>
      </c>
      <c r="I42" s="90">
        <v>50</v>
      </c>
      <c r="J42" s="90"/>
    </row>
    <row r="43" spans="1:10" s="91" customFormat="1" ht="20.100000000000001" customHeight="1" x14ac:dyDescent="0.2">
      <c r="A43" s="83">
        <v>42</v>
      </c>
      <c r="B43" s="87" t="s">
        <v>184</v>
      </c>
      <c r="C43" s="88">
        <v>43428</v>
      </c>
      <c r="D43" s="87" t="s">
        <v>151</v>
      </c>
      <c r="E43" s="87" t="s">
        <v>139</v>
      </c>
      <c r="F43" s="87" t="s">
        <v>149</v>
      </c>
      <c r="G43" s="87" t="s">
        <v>140</v>
      </c>
      <c r="H43" s="89">
        <v>2030</v>
      </c>
      <c r="I43" s="90">
        <v>50</v>
      </c>
      <c r="J43" s="90"/>
    </row>
    <row r="44" spans="1:10" s="91" customFormat="1" ht="20.100000000000001" customHeight="1" x14ac:dyDescent="0.2">
      <c r="A44" s="83">
        <v>43</v>
      </c>
      <c r="B44" s="87" t="s">
        <v>185</v>
      </c>
      <c r="C44" s="88">
        <v>43428</v>
      </c>
      <c r="D44" s="87" t="s">
        <v>186</v>
      </c>
      <c r="E44" s="87" t="s">
        <v>139</v>
      </c>
      <c r="F44" s="87" t="s">
        <v>149</v>
      </c>
      <c r="G44" s="87" t="s">
        <v>140</v>
      </c>
      <c r="H44" s="89">
        <v>2030</v>
      </c>
      <c r="I44" s="90">
        <v>50</v>
      </c>
      <c r="J44" s="90"/>
    </row>
    <row r="45" spans="1:10" s="91" customFormat="1" ht="20.100000000000001" customHeight="1" x14ac:dyDescent="0.2">
      <c r="A45" s="83">
        <v>44</v>
      </c>
      <c r="B45" s="87" t="s">
        <v>185</v>
      </c>
      <c r="C45" s="88">
        <v>43425</v>
      </c>
      <c r="D45" s="87" t="s">
        <v>150</v>
      </c>
      <c r="E45" s="87" t="s">
        <v>149</v>
      </c>
      <c r="F45" s="87" t="s">
        <v>139</v>
      </c>
      <c r="G45" s="87" t="s">
        <v>140</v>
      </c>
      <c r="H45" s="89">
        <v>2030</v>
      </c>
      <c r="I45" s="90">
        <v>50</v>
      </c>
      <c r="J45" s="90"/>
    </row>
    <row r="46" spans="1:10" s="91" customFormat="1" ht="20.100000000000001" customHeight="1" x14ac:dyDescent="0.2">
      <c r="A46" s="83">
        <v>45</v>
      </c>
      <c r="B46" s="87" t="s">
        <v>187</v>
      </c>
      <c r="C46" s="88">
        <v>43428</v>
      </c>
      <c r="D46" s="87" t="s">
        <v>173</v>
      </c>
      <c r="E46" s="87" t="s">
        <v>139</v>
      </c>
      <c r="F46" s="87" t="s">
        <v>149</v>
      </c>
      <c r="G46" s="87" t="s">
        <v>140</v>
      </c>
      <c r="H46" s="89">
        <v>2030</v>
      </c>
      <c r="I46" s="90">
        <v>50</v>
      </c>
      <c r="J46" s="90"/>
    </row>
    <row r="47" spans="1:10" s="91" customFormat="1" ht="20.100000000000001" customHeight="1" x14ac:dyDescent="0.2">
      <c r="A47" s="83">
        <v>46</v>
      </c>
      <c r="B47" s="87" t="s">
        <v>187</v>
      </c>
      <c r="C47" s="88">
        <v>43425</v>
      </c>
      <c r="D47" s="87" t="s">
        <v>158</v>
      </c>
      <c r="E47" s="87" t="s">
        <v>149</v>
      </c>
      <c r="F47" s="87" t="s">
        <v>139</v>
      </c>
      <c r="G47" s="87" t="s">
        <v>140</v>
      </c>
      <c r="H47" s="89">
        <v>1860</v>
      </c>
      <c r="I47" s="90">
        <v>50</v>
      </c>
      <c r="J47" s="90"/>
    </row>
    <row r="48" spans="1:10" s="91" customFormat="1" ht="20.100000000000001" customHeight="1" x14ac:dyDescent="0.2">
      <c r="A48" s="90"/>
      <c r="B48" s="87"/>
      <c r="C48" s="95"/>
      <c r="D48" s="87"/>
      <c r="E48" s="87"/>
      <c r="F48" s="87"/>
      <c r="G48" s="87"/>
      <c r="H48" s="90"/>
      <c r="I48" s="83">
        <f>SUM(H2:I47)</f>
        <v>82063</v>
      </c>
      <c r="J48" s="90"/>
    </row>
    <row r="49" spans="1:11" s="82" customFormat="1" ht="20.100000000000001" customHeight="1" x14ac:dyDescent="0.2">
      <c r="A49" s="83"/>
      <c r="B49" s="84"/>
      <c r="C49" s="96"/>
      <c r="D49" s="84"/>
      <c r="E49" s="84"/>
      <c r="F49" s="84"/>
      <c r="G49" s="84"/>
      <c r="H49" s="83"/>
      <c r="J49" s="83"/>
    </row>
    <row r="50" spans="1:11" s="91" customFormat="1" ht="20.100000000000001" customHeight="1" x14ac:dyDescent="0.2">
      <c r="A50" s="92">
        <v>29</v>
      </c>
      <c r="B50" s="92" t="s">
        <v>136</v>
      </c>
      <c r="C50" s="93">
        <v>43429</v>
      </c>
      <c r="D50" s="92" t="s">
        <v>188</v>
      </c>
      <c r="E50" s="92" t="s">
        <v>145</v>
      </c>
      <c r="F50" s="92" t="s">
        <v>142</v>
      </c>
      <c r="G50" s="92" t="s">
        <v>140</v>
      </c>
      <c r="H50" s="94">
        <v>2030</v>
      </c>
      <c r="I50" s="92">
        <v>50</v>
      </c>
      <c r="J50" s="92" t="s">
        <v>189</v>
      </c>
      <c r="K50" s="91" t="s">
        <v>240</v>
      </c>
    </row>
    <row r="51" spans="1:11" s="82" customFormat="1" ht="20.100000000000001" customHeight="1" x14ac:dyDescent="0.2">
      <c r="A51" s="83"/>
      <c r="B51" s="84"/>
      <c r="C51" s="96"/>
      <c r="D51" s="84"/>
      <c r="E51" s="84"/>
      <c r="F51" s="84"/>
      <c r="G51" s="84"/>
      <c r="H51" s="83"/>
      <c r="I51" s="83"/>
      <c r="J51" s="83"/>
    </row>
    <row r="52" spans="1:11" ht="20.100000000000001" customHeight="1" x14ac:dyDescent="0.2"/>
    <row r="53" spans="1:11" ht="20.100000000000001" customHeight="1" x14ac:dyDescent="0.2"/>
    <row r="54" spans="1:11" ht="20.100000000000001" customHeight="1" x14ac:dyDescent="0.2"/>
    <row r="55" spans="1:11" ht="20.100000000000001" customHeight="1" x14ac:dyDescent="0.2"/>
    <row r="56" spans="1:11" ht="20.100000000000001" customHeight="1" x14ac:dyDescent="0.2"/>
    <row r="57" spans="1:11" ht="20.100000000000001" customHeight="1" x14ac:dyDescent="0.2"/>
    <row r="58" spans="1:11" ht="20.100000000000001" customHeight="1" x14ac:dyDescent="0.2"/>
    <row r="59" spans="1:11" ht="20.100000000000001" customHeight="1" x14ac:dyDescent="0.2"/>
    <row r="60" spans="1:11" ht="20.100000000000001" customHeight="1" x14ac:dyDescent="0.2"/>
    <row r="61" spans="1:11" ht="20.100000000000001" customHeight="1" x14ac:dyDescent="0.2"/>
    <row r="62" spans="1:11" ht="20.100000000000001" customHeight="1" x14ac:dyDescent="0.2"/>
    <row r="63" spans="1:11" ht="20.100000000000001" customHeight="1" x14ac:dyDescent="0.2"/>
    <row r="64" spans="1:1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</sheetData>
  <autoFilter ref="A1:J1" xr:uid="{C80A3B6A-75D8-4248-8DD8-0F522BE68B0A}">
    <sortState ref="A2:J47">
      <sortCondition ref="B1"/>
    </sortState>
  </autoFilter>
  <phoneticPr fontId="4" type="noConversion"/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2853-5F05-4D5E-93AE-AF512B6C22FF}">
  <sheetPr>
    <pageSetUpPr fitToPage="1"/>
  </sheetPr>
  <dimension ref="A1:H134"/>
  <sheetViews>
    <sheetView tabSelected="1" topLeftCell="A22" workbookViewId="0">
      <selection activeCell="D35" sqref="D35"/>
    </sheetView>
  </sheetViews>
  <sheetFormatPr defaultRowHeight="14.25" x14ac:dyDescent="0.2"/>
  <cols>
    <col min="1" max="1" width="6.5" style="107" customWidth="1"/>
    <col min="2" max="2" width="23.5" style="107" bestFit="1" customWidth="1"/>
    <col min="3" max="3" width="9.25" style="107" bestFit="1" customWidth="1"/>
    <col min="4" max="4" width="43.375" style="107" bestFit="1" customWidth="1"/>
    <col min="5" max="5" width="8.375" style="107" customWidth="1"/>
    <col min="6" max="6" width="8.25" style="107" customWidth="1"/>
    <col min="7" max="8" width="20.125" style="107" customWidth="1"/>
    <col min="9" max="16384" width="9" style="107"/>
  </cols>
  <sheetData>
    <row r="1" spans="1:8" s="100" customFormat="1" ht="20.25" customHeight="1" x14ac:dyDescent="0.2">
      <c r="A1" s="98" t="s">
        <v>126</v>
      </c>
      <c r="B1" s="98" t="s">
        <v>190</v>
      </c>
      <c r="C1" s="98" t="s">
        <v>191</v>
      </c>
      <c r="D1" s="98" t="s">
        <v>192</v>
      </c>
      <c r="E1" s="98" t="s">
        <v>193</v>
      </c>
      <c r="F1" s="98" t="s">
        <v>133</v>
      </c>
      <c r="G1" s="98" t="s">
        <v>135</v>
      </c>
      <c r="H1" s="99"/>
    </row>
    <row r="2" spans="1:8" s="100" customFormat="1" ht="20.100000000000001" customHeight="1" x14ac:dyDescent="0.2">
      <c r="A2" s="101">
        <v>32</v>
      </c>
      <c r="B2" s="102" t="s">
        <v>194</v>
      </c>
      <c r="C2" s="103">
        <v>43425</v>
      </c>
      <c r="D2" s="102" t="s">
        <v>195</v>
      </c>
      <c r="E2" s="101" t="s">
        <v>196</v>
      </c>
      <c r="F2" s="101">
        <v>300</v>
      </c>
      <c r="G2" s="101"/>
      <c r="H2" s="104"/>
    </row>
    <row r="3" spans="1:8" s="100" customFormat="1" ht="20.100000000000001" customHeight="1" x14ac:dyDescent="0.2">
      <c r="A3" s="101">
        <v>33</v>
      </c>
      <c r="B3" s="102" t="s">
        <v>194</v>
      </c>
      <c r="C3" s="103">
        <v>43429</v>
      </c>
      <c r="D3" s="102" t="s">
        <v>197</v>
      </c>
      <c r="E3" s="101" t="s">
        <v>196</v>
      </c>
      <c r="F3" s="101">
        <v>300</v>
      </c>
      <c r="G3" s="101"/>
      <c r="H3" s="104"/>
    </row>
    <row r="4" spans="1:8" s="100" customFormat="1" ht="20.100000000000001" customHeight="1" x14ac:dyDescent="0.2">
      <c r="A4" s="101">
        <v>8</v>
      </c>
      <c r="B4" s="102" t="s">
        <v>198</v>
      </c>
      <c r="C4" s="103">
        <v>43425</v>
      </c>
      <c r="D4" s="102" t="s">
        <v>199</v>
      </c>
      <c r="E4" s="101" t="s">
        <v>196</v>
      </c>
      <c r="F4" s="101">
        <v>300</v>
      </c>
      <c r="G4" s="101"/>
      <c r="H4" s="104"/>
    </row>
    <row r="5" spans="1:8" s="100" customFormat="1" ht="20.100000000000001" customHeight="1" x14ac:dyDescent="0.2">
      <c r="A5" s="101">
        <v>16</v>
      </c>
      <c r="B5" s="102" t="s">
        <v>147</v>
      </c>
      <c r="C5" s="103">
        <v>43426</v>
      </c>
      <c r="D5" s="102" t="s">
        <v>200</v>
      </c>
      <c r="E5" s="101" t="s">
        <v>196</v>
      </c>
      <c r="F5" s="101">
        <v>300</v>
      </c>
      <c r="G5" s="101"/>
      <c r="H5" s="104"/>
    </row>
    <row r="6" spans="1:8" s="100" customFormat="1" ht="20.100000000000001" customHeight="1" x14ac:dyDescent="0.2">
      <c r="A6" s="101">
        <v>11</v>
      </c>
      <c r="B6" s="102" t="s">
        <v>152</v>
      </c>
      <c r="C6" s="103">
        <v>43426</v>
      </c>
      <c r="D6" s="102" t="s">
        <v>201</v>
      </c>
      <c r="E6" s="101" t="s">
        <v>196</v>
      </c>
      <c r="F6" s="101">
        <v>300</v>
      </c>
      <c r="G6" s="101"/>
      <c r="H6" s="104"/>
    </row>
    <row r="7" spans="1:8" s="100" customFormat="1" ht="20.100000000000001" customHeight="1" x14ac:dyDescent="0.2">
      <c r="A7" s="101">
        <v>20</v>
      </c>
      <c r="B7" s="102" t="s">
        <v>152</v>
      </c>
      <c r="C7" s="103">
        <v>43428</v>
      </c>
      <c r="D7" s="102" t="s">
        <v>202</v>
      </c>
      <c r="E7" s="101" t="s">
        <v>196</v>
      </c>
      <c r="F7" s="101">
        <v>300</v>
      </c>
      <c r="G7" s="101"/>
      <c r="H7" s="104"/>
    </row>
    <row r="8" spans="1:8" s="100" customFormat="1" ht="20.100000000000001" customHeight="1" x14ac:dyDescent="0.2">
      <c r="A8" s="101">
        <v>8</v>
      </c>
      <c r="B8" s="102" t="s">
        <v>203</v>
      </c>
      <c r="C8" s="103">
        <v>43425</v>
      </c>
      <c r="D8" s="102" t="s">
        <v>204</v>
      </c>
      <c r="E8" s="101" t="s">
        <v>196</v>
      </c>
      <c r="F8" s="101">
        <v>300</v>
      </c>
      <c r="G8" s="101"/>
      <c r="H8" s="104"/>
    </row>
    <row r="9" spans="1:8" s="100" customFormat="1" ht="20.100000000000001" customHeight="1" x14ac:dyDescent="0.2">
      <c r="A9" s="101">
        <v>22</v>
      </c>
      <c r="B9" s="102" t="s">
        <v>203</v>
      </c>
      <c r="C9" s="103">
        <v>43428</v>
      </c>
      <c r="D9" s="102" t="s">
        <v>205</v>
      </c>
      <c r="E9" s="101" t="s">
        <v>196</v>
      </c>
      <c r="F9" s="101">
        <v>300</v>
      </c>
      <c r="G9" s="101"/>
      <c r="H9" s="104"/>
    </row>
    <row r="10" spans="1:8" s="100" customFormat="1" ht="20.100000000000001" customHeight="1" x14ac:dyDescent="0.2">
      <c r="A10" s="101">
        <v>4</v>
      </c>
      <c r="B10" s="105" t="s">
        <v>156</v>
      </c>
      <c r="C10" s="103">
        <v>43425</v>
      </c>
      <c r="D10" s="102" t="s">
        <v>206</v>
      </c>
      <c r="E10" s="101" t="s">
        <v>196</v>
      </c>
      <c r="F10" s="101">
        <v>300</v>
      </c>
      <c r="G10" s="101"/>
      <c r="H10" s="104"/>
    </row>
    <row r="11" spans="1:8" s="100" customFormat="1" ht="20.100000000000001" customHeight="1" x14ac:dyDescent="0.2">
      <c r="A11" s="101">
        <v>26</v>
      </c>
      <c r="B11" s="102" t="s">
        <v>156</v>
      </c>
      <c r="C11" s="103">
        <v>43428</v>
      </c>
      <c r="D11" s="102" t="s">
        <v>207</v>
      </c>
      <c r="E11" s="101" t="s">
        <v>196</v>
      </c>
      <c r="F11" s="101">
        <v>300</v>
      </c>
      <c r="G11" s="101"/>
      <c r="H11" s="104"/>
    </row>
    <row r="12" spans="1:8" s="100" customFormat="1" ht="20.100000000000001" customHeight="1" x14ac:dyDescent="0.2">
      <c r="A12" s="101">
        <v>2</v>
      </c>
      <c r="B12" s="105" t="s">
        <v>159</v>
      </c>
      <c r="C12" s="103">
        <v>43425</v>
      </c>
      <c r="D12" s="102" t="s">
        <v>208</v>
      </c>
      <c r="E12" s="101" t="s">
        <v>196</v>
      </c>
      <c r="F12" s="101">
        <v>300</v>
      </c>
      <c r="G12" s="101"/>
      <c r="H12" s="104"/>
    </row>
    <row r="13" spans="1:8" s="100" customFormat="1" ht="20.100000000000001" customHeight="1" x14ac:dyDescent="0.2">
      <c r="A13" s="101">
        <v>24</v>
      </c>
      <c r="B13" s="102" t="s">
        <v>159</v>
      </c>
      <c r="C13" s="103">
        <v>43428</v>
      </c>
      <c r="D13" s="102" t="s">
        <v>209</v>
      </c>
      <c r="E13" s="101" t="s">
        <v>196</v>
      </c>
      <c r="F13" s="101">
        <v>300</v>
      </c>
      <c r="G13" s="101"/>
      <c r="H13" s="104"/>
    </row>
    <row r="14" spans="1:8" s="100" customFormat="1" ht="20.100000000000001" customHeight="1" x14ac:dyDescent="0.2">
      <c r="A14" s="101">
        <v>1</v>
      </c>
      <c r="B14" s="105" t="s">
        <v>161</v>
      </c>
      <c r="C14" s="103">
        <v>43425</v>
      </c>
      <c r="D14" s="102" t="s">
        <v>210</v>
      </c>
      <c r="E14" s="101" t="s">
        <v>196</v>
      </c>
      <c r="F14" s="101">
        <v>300</v>
      </c>
      <c r="G14" s="101"/>
      <c r="H14" s="104"/>
    </row>
    <row r="15" spans="1:8" s="100" customFormat="1" ht="20.100000000000001" customHeight="1" x14ac:dyDescent="0.2">
      <c r="A15" s="101">
        <v>23</v>
      </c>
      <c r="B15" s="102" t="s">
        <v>161</v>
      </c>
      <c r="C15" s="103">
        <v>43428</v>
      </c>
      <c r="D15" s="102" t="s">
        <v>211</v>
      </c>
      <c r="E15" s="101" t="s">
        <v>196</v>
      </c>
      <c r="F15" s="101">
        <v>300</v>
      </c>
      <c r="G15" s="101"/>
      <c r="H15" s="104"/>
    </row>
    <row r="16" spans="1:8" s="100" customFormat="1" ht="20.100000000000001" customHeight="1" x14ac:dyDescent="0.2">
      <c r="A16" s="101">
        <v>12</v>
      </c>
      <c r="B16" s="102" t="s">
        <v>162</v>
      </c>
      <c r="C16" s="103">
        <v>43426</v>
      </c>
      <c r="D16" s="102" t="s">
        <v>212</v>
      </c>
      <c r="E16" s="101" t="s">
        <v>196</v>
      </c>
      <c r="F16" s="101">
        <v>300</v>
      </c>
      <c r="G16" s="101"/>
      <c r="H16" s="104"/>
    </row>
    <row r="17" spans="1:8" s="100" customFormat="1" ht="20.100000000000001" customHeight="1" x14ac:dyDescent="0.2">
      <c r="A17" s="101">
        <v>27</v>
      </c>
      <c r="B17" s="102" t="s">
        <v>162</v>
      </c>
      <c r="C17" s="103">
        <v>43428</v>
      </c>
      <c r="D17" s="102" t="s">
        <v>213</v>
      </c>
      <c r="E17" s="101" t="s">
        <v>196</v>
      </c>
      <c r="F17" s="101">
        <v>300</v>
      </c>
      <c r="G17" s="101"/>
      <c r="H17" s="104"/>
    </row>
    <row r="18" spans="1:8" s="100" customFormat="1" ht="20.100000000000001" customHeight="1" x14ac:dyDescent="0.2">
      <c r="A18" s="101">
        <v>3</v>
      </c>
      <c r="B18" s="105" t="s">
        <v>164</v>
      </c>
      <c r="C18" s="103">
        <v>43425</v>
      </c>
      <c r="D18" s="102" t="s">
        <v>214</v>
      </c>
      <c r="E18" s="101" t="s">
        <v>196</v>
      </c>
      <c r="F18" s="101">
        <v>300</v>
      </c>
      <c r="G18" s="101"/>
      <c r="H18" s="104"/>
    </row>
    <row r="19" spans="1:8" s="100" customFormat="1" ht="20.100000000000001" customHeight="1" x14ac:dyDescent="0.2">
      <c r="A19" s="101">
        <v>25</v>
      </c>
      <c r="B19" s="102" t="s">
        <v>164</v>
      </c>
      <c r="C19" s="103">
        <v>43428</v>
      </c>
      <c r="D19" s="102" t="s">
        <v>215</v>
      </c>
      <c r="E19" s="101" t="s">
        <v>196</v>
      </c>
      <c r="F19" s="101">
        <v>300</v>
      </c>
      <c r="G19" s="101"/>
      <c r="H19" s="104"/>
    </row>
    <row r="20" spans="1:8" s="100" customFormat="1" ht="20.100000000000001" customHeight="1" x14ac:dyDescent="0.2">
      <c r="A20" s="101">
        <v>10</v>
      </c>
      <c r="B20" s="102" t="s">
        <v>165</v>
      </c>
      <c r="C20" s="103">
        <v>43425</v>
      </c>
      <c r="D20" s="102" t="s">
        <v>216</v>
      </c>
      <c r="E20" s="101" t="s">
        <v>196</v>
      </c>
      <c r="F20" s="101">
        <v>300</v>
      </c>
      <c r="G20" s="101"/>
      <c r="H20" s="104"/>
    </row>
    <row r="21" spans="1:8" s="100" customFormat="1" ht="20.100000000000001" customHeight="1" x14ac:dyDescent="0.2">
      <c r="A21" s="101">
        <v>17</v>
      </c>
      <c r="B21" s="102" t="s">
        <v>165</v>
      </c>
      <c r="C21" s="103">
        <v>43427</v>
      </c>
      <c r="D21" s="102" t="s">
        <v>217</v>
      </c>
      <c r="E21" s="101" t="s">
        <v>196</v>
      </c>
      <c r="F21" s="101">
        <v>300</v>
      </c>
      <c r="G21" s="101"/>
      <c r="H21" s="104"/>
    </row>
    <row r="22" spans="1:8" s="100" customFormat="1" ht="20.100000000000001" customHeight="1" x14ac:dyDescent="0.2">
      <c r="A22" s="101">
        <v>8</v>
      </c>
      <c r="B22" s="102" t="s">
        <v>218</v>
      </c>
      <c r="C22" s="103">
        <v>43425</v>
      </c>
      <c r="D22" s="102" t="s">
        <v>219</v>
      </c>
      <c r="E22" s="101" t="s">
        <v>196</v>
      </c>
      <c r="F22" s="101">
        <v>300</v>
      </c>
      <c r="G22" s="101"/>
      <c r="H22" s="104"/>
    </row>
    <row r="23" spans="1:8" s="100" customFormat="1" ht="20.100000000000001" customHeight="1" x14ac:dyDescent="0.2">
      <c r="A23" s="101">
        <v>21</v>
      </c>
      <c r="B23" s="102" t="s">
        <v>218</v>
      </c>
      <c r="C23" s="103">
        <v>43428</v>
      </c>
      <c r="D23" s="102" t="s">
        <v>220</v>
      </c>
      <c r="E23" s="101" t="s">
        <v>196</v>
      </c>
      <c r="F23" s="101">
        <v>300</v>
      </c>
      <c r="G23" s="101"/>
      <c r="H23" s="104"/>
    </row>
    <row r="24" spans="1:8" s="100" customFormat="1" ht="20.100000000000001" customHeight="1" x14ac:dyDescent="0.2">
      <c r="A24" s="101">
        <v>15</v>
      </c>
      <c r="B24" s="102" t="s">
        <v>169</v>
      </c>
      <c r="C24" s="103">
        <v>43427</v>
      </c>
      <c r="D24" s="102" t="s">
        <v>221</v>
      </c>
      <c r="E24" s="101" t="s">
        <v>196</v>
      </c>
      <c r="F24" s="101">
        <v>300</v>
      </c>
      <c r="G24" s="101"/>
      <c r="H24" s="104"/>
    </row>
    <row r="25" spans="1:8" s="100" customFormat="1" ht="20.100000000000001" customHeight="1" x14ac:dyDescent="0.2">
      <c r="A25" s="101">
        <v>14</v>
      </c>
      <c r="B25" s="102" t="s">
        <v>171</v>
      </c>
      <c r="C25" s="103">
        <v>43426</v>
      </c>
      <c r="D25" s="102" t="s">
        <v>222</v>
      </c>
      <c r="E25" s="101" t="s">
        <v>196</v>
      </c>
      <c r="F25" s="101">
        <v>300</v>
      </c>
      <c r="G25" s="101"/>
      <c r="H25" s="104"/>
    </row>
    <row r="26" spans="1:8" s="100" customFormat="1" ht="20.100000000000001" customHeight="1" x14ac:dyDescent="0.2">
      <c r="A26" s="101">
        <v>28</v>
      </c>
      <c r="B26" s="102" t="s">
        <v>171</v>
      </c>
      <c r="C26" s="103">
        <v>43428</v>
      </c>
      <c r="D26" s="102" t="s">
        <v>223</v>
      </c>
      <c r="E26" s="101" t="s">
        <v>196</v>
      </c>
      <c r="F26" s="101">
        <v>300</v>
      </c>
      <c r="G26" s="101"/>
      <c r="H26" s="104"/>
    </row>
    <row r="27" spans="1:8" s="100" customFormat="1" ht="20.100000000000001" customHeight="1" x14ac:dyDescent="0.2">
      <c r="A27" s="101">
        <v>6</v>
      </c>
      <c r="B27" s="102" t="s">
        <v>224</v>
      </c>
      <c r="C27" s="103">
        <v>43425</v>
      </c>
      <c r="D27" s="102" t="s">
        <v>225</v>
      </c>
      <c r="E27" s="101" t="s">
        <v>196</v>
      </c>
      <c r="F27" s="101">
        <v>300</v>
      </c>
      <c r="G27" s="101"/>
      <c r="H27" s="104"/>
    </row>
    <row r="28" spans="1:8" s="100" customFormat="1" ht="20.100000000000001" customHeight="1" x14ac:dyDescent="0.2">
      <c r="A28" s="101">
        <v>9</v>
      </c>
      <c r="B28" s="102" t="s">
        <v>179</v>
      </c>
      <c r="C28" s="103">
        <v>43425</v>
      </c>
      <c r="D28" s="102" t="s">
        <v>226</v>
      </c>
      <c r="E28" s="101" t="s">
        <v>196</v>
      </c>
      <c r="F28" s="101">
        <v>300</v>
      </c>
      <c r="G28" s="101"/>
      <c r="H28" s="104"/>
    </row>
    <row r="29" spans="1:8" s="100" customFormat="1" ht="20.100000000000001" customHeight="1" x14ac:dyDescent="0.2">
      <c r="A29" s="101">
        <v>29</v>
      </c>
      <c r="B29" s="102" t="s">
        <v>179</v>
      </c>
      <c r="C29" s="103">
        <v>43428</v>
      </c>
      <c r="D29" s="102" t="s">
        <v>227</v>
      </c>
      <c r="E29" s="101" t="s">
        <v>196</v>
      </c>
      <c r="F29" s="101">
        <v>300</v>
      </c>
      <c r="G29" s="101"/>
      <c r="H29" s="104"/>
    </row>
    <row r="30" spans="1:8" s="100" customFormat="1" ht="20.100000000000001" customHeight="1" x14ac:dyDescent="0.2">
      <c r="A30" s="101">
        <v>30</v>
      </c>
      <c r="B30" s="102" t="s">
        <v>228</v>
      </c>
      <c r="C30" s="103">
        <v>43425</v>
      </c>
      <c r="D30" s="102" t="s">
        <v>229</v>
      </c>
      <c r="E30" s="101" t="s">
        <v>196</v>
      </c>
      <c r="F30" s="101">
        <v>300</v>
      </c>
      <c r="G30" s="101"/>
      <c r="H30" s="104"/>
    </row>
    <row r="31" spans="1:8" s="100" customFormat="1" ht="20.100000000000001" customHeight="1" x14ac:dyDescent="0.2">
      <c r="A31" s="101">
        <v>31</v>
      </c>
      <c r="B31" s="102" t="s">
        <v>228</v>
      </c>
      <c r="C31" s="103">
        <v>43428</v>
      </c>
      <c r="D31" s="102" t="s">
        <v>230</v>
      </c>
      <c r="E31" s="101" t="s">
        <v>196</v>
      </c>
      <c r="F31" s="101">
        <v>300</v>
      </c>
      <c r="G31" s="101"/>
      <c r="H31" s="104"/>
    </row>
    <row r="32" spans="1:8" s="100" customFormat="1" ht="20.100000000000001" customHeight="1" x14ac:dyDescent="0.2">
      <c r="A32" s="101">
        <v>13</v>
      </c>
      <c r="B32" s="102" t="s">
        <v>184</v>
      </c>
      <c r="C32" s="103">
        <v>43426</v>
      </c>
      <c r="D32" s="102" t="s">
        <v>231</v>
      </c>
      <c r="E32" s="101" t="s">
        <v>196</v>
      </c>
      <c r="F32" s="101">
        <v>300</v>
      </c>
      <c r="G32" s="101"/>
      <c r="H32" s="104"/>
    </row>
    <row r="33" spans="1:8" s="100" customFormat="1" ht="20.100000000000001" customHeight="1" x14ac:dyDescent="0.2">
      <c r="A33" s="101">
        <v>7</v>
      </c>
      <c r="B33" s="102" t="s">
        <v>185</v>
      </c>
      <c r="C33" s="106">
        <v>43425</v>
      </c>
      <c r="D33" s="102" t="s">
        <v>232</v>
      </c>
      <c r="E33" s="101" t="s">
        <v>196</v>
      </c>
      <c r="F33" s="101">
        <v>300</v>
      </c>
      <c r="G33" s="101"/>
      <c r="H33" s="104"/>
    </row>
    <row r="34" spans="1:8" s="100" customFormat="1" ht="20.100000000000001" customHeight="1" x14ac:dyDescent="0.2">
      <c r="A34" s="101">
        <v>18</v>
      </c>
      <c r="B34" s="102" t="s">
        <v>185</v>
      </c>
      <c r="C34" s="103">
        <v>43428</v>
      </c>
      <c r="D34" s="102" t="s">
        <v>233</v>
      </c>
      <c r="E34" s="101" t="s">
        <v>196</v>
      </c>
      <c r="F34" s="101">
        <v>300</v>
      </c>
      <c r="G34" s="101"/>
      <c r="H34" s="104"/>
    </row>
    <row r="35" spans="1:8" s="100" customFormat="1" ht="20.100000000000001" customHeight="1" x14ac:dyDescent="0.2">
      <c r="A35" s="101">
        <v>19</v>
      </c>
      <c r="B35" s="102" t="s">
        <v>234</v>
      </c>
      <c r="C35" s="103">
        <v>43428</v>
      </c>
      <c r="D35" s="102" t="s">
        <v>235</v>
      </c>
      <c r="E35" s="101" t="s">
        <v>196</v>
      </c>
      <c r="F35" s="101">
        <v>300</v>
      </c>
      <c r="G35" s="101"/>
      <c r="H35" s="104"/>
    </row>
    <row r="36" spans="1:8" s="100" customFormat="1" ht="20.100000000000001" customHeight="1" x14ac:dyDescent="0.2">
      <c r="A36" s="101">
        <v>5</v>
      </c>
      <c r="B36" s="102" t="s">
        <v>187</v>
      </c>
      <c r="C36" s="103">
        <v>43425</v>
      </c>
      <c r="D36" s="102" t="s">
        <v>236</v>
      </c>
      <c r="E36" s="101" t="s">
        <v>196</v>
      </c>
      <c r="F36" s="101">
        <v>300</v>
      </c>
      <c r="G36" s="101"/>
      <c r="H36" s="104"/>
    </row>
    <row r="37" spans="1:8" s="100" customFormat="1" ht="20.100000000000001" customHeight="1" x14ac:dyDescent="0.2">
      <c r="A37" s="101"/>
      <c r="B37" s="102"/>
      <c r="C37" s="103"/>
      <c r="D37" s="102" t="s">
        <v>237</v>
      </c>
      <c r="E37" s="101"/>
      <c r="F37" s="101">
        <f>SUM(F2:F36)</f>
        <v>10500</v>
      </c>
      <c r="G37" s="101"/>
      <c r="H37" s="104"/>
    </row>
    <row r="38" spans="1:8" s="100" customFormat="1" ht="20.100000000000001" customHeight="1" x14ac:dyDescent="0.2">
      <c r="A38" s="101"/>
      <c r="B38" s="102"/>
      <c r="C38" s="103"/>
      <c r="D38" s="102"/>
      <c r="E38" s="101"/>
      <c r="F38" s="101"/>
      <c r="G38" s="101"/>
      <c r="H38" s="104"/>
    </row>
    <row r="39" spans="1:8" s="100" customFormat="1" ht="20.100000000000001" customHeight="1" x14ac:dyDescent="0.2">
      <c r="A39" s="101"/>
      <c r="B39" s="102"/>
      <c r="C39" s="103"/>
      <c r="D39" s="102"/>
      <c r="E39" s="101"/>
      <c r="F39" s="101"/>
      <c r="G39" s="101"/>
      <c r="H39" s="104"/>
    </row>
    <row r="40" spans="1:8" s="100" customFormat="1" ht="20.100000000000001" customHeight="1" x14ac:dyDescent="0.2">
      <c r="A40" s="101"/>
      <c r="B40" s="102"/>
      <c r="C40" s="103"/>
      <c r="D40" s="102"/>
      <c r="E40" s="101"/>
      <c r="F40" s="101"/>
      <c r="G40" s="101"/>
      <c r="H40" s="104"/>
    </row>
    <row r="41" spans="1:8" s="100" customFormat="1" ht="20.100000000000001" customHeight="1" x14ac:dyDescent="0.2">
      <c r="A41" s="101"/>
      <c r="B41" s="102"/>
      <c r="C41" s="103"/>
      <c r="D41" s="102"/>
      <c r="E41" s="101"/>
      <c r="F41" s="101"/>
      <c r="G41" s="101"/>
      <c r="H41" s="104"/>
    </row>
    <row r="42" spans="1:8" s="100" customFormat="1" ht="20.100000000000001" customHeight="1" x14ac:dyDescent="0.2">
      <c r="A42" s="101"/>
      <c r="B42" s="102"/>
      <c r="C42" s="103"/>
      <c r="D42" s="102"/>
      <c r="E42" s="101"/>
      <c r="F42" s="101"/>
      <c r="G42" s="101"/>
      <c r="H42" s="104"/>
    </row>
    <row r="43" spans="1:8" s="100" customFormat="1" ht="20.100000000000001" customHeight="1" x14ac:dyDescent="0.2">
      <c r="A43" s="101"/>
      <c r="B43" s="102"/>
      <c r="C43" s="103"/>
      <c r="D43" s="102"/>
      <c r="E43" s="101"/>
      <c r="F43" s="101"/>
      <c r="G43" s="101"/>
      <c r="H43" s="104"/>
    </row>
    <row r="44" spans="1:8" s="100" customFormat="1" ht="20.100000000000001" customHeight="1" x14ac:dyDescent="0.2">
      <c r="A44" s="101"/>
      <c r="B44" s="102"/>
      <c r="C44" s="103"/>
      <c r="D44" s="102"/>
      <c r="E44" s="101"/>
      <c r="F44" s="101"/>
      <c r="G44" s="101"/>
      <c r="H44" s="104"/>
    </row>
    <row r="45" spans="1:8" s="100" customFormat="1" ht="20.100000000000001" customHeight="1" x14ac:dyDescent="0.2">
      <c r="A45" s="101"/>
      <c r="B45" s="102"/>
      <c r="C45" s="103"/>
      <c r="D45" s="102"/>
      <c r="E45" s="101"/>
      <c r="F45" s="101"/>
      <c r="G45" s="101"/>
      <c r="H45" s="104"/>
    </row>
    <row r="46" spans="1:8" s="100" customFormat="1" ht="20.100000000000001" customHeight="1" x14ac:dyDescent="0.2">
      <c r="A46" s="101"/>
      <c r="B46" s="102"/>
      <c r="C46" s="103"/>
      <c r="D46" s="102"/>
      <c r="E46" s="101"/>
      <c r="F46" s="101"/>
      <c r="G46" s="101"/>
      <c r="H46" s="104"/>
    </row>
    <row r="47" spans="1:8" s="100" customFormat="1" ht="20.100000000000001" customHeight="1" x14ac:dyDescent="0.2">
      <c r="A47" s="101"/>
      <c r="B47" s="102"/>
      <c r="C47" s="103"/>
      <c r="D47" s="102"/>
      <c r="E47" s="101"/>
      <c r="F47" s="101"/>
      <c r="G47" s="101"/>
      <c r="H47" s="104"/>
    </row>
    <row r="48" spans="1:8" s="100" customFormat="1" ht="20.100000000000001" customHeight="1" x14ac:dyDescent="0.2">
      <c r="A48" s="101"/>
      <c r="B48" s="102"/>
      <c r="C48" s="103"/>
      <c r="D48" s="102"/>
      <c r="E48" s="101"/>
      <c r="F48" s="101"/>
      <c r="G48" s="101"/>
      <c r="H48" s="104"/>
    </row>
    <row r="49" spans="1:8" s="100" customFormat="1" ht="20.100000000000001" customHeight="1" x14ac:dyDescent="0.2">
      <c r="A49" s="101"/>
      <c r="B49" s="102"/>
      <c r="C49" s="103"/>
      <c r="D49" s="102"/>
      <c r="E49" s="101"/>
      <c r="F49" s="101"/>
      <c r="G49" s="101"/>
      <c r="H49" s="104"/>
    </row>
    <row r="50" spans="1:8" s="100" customFormat="1" ht="20.100000000000001" customHeight="1" x14ac:dyDescent="0.2">
      <c r="A50" s="101"/>
      <c r="B50" s="102"/>
      <c r="C50" s="103"/>
      <c r="D50" s="102"/>
      <c r="E50" s="101"/>
      <c r="F50" s="101"/>
      <c r="G50" s="101"/>
      <c r="H50" s="104"/>
    </row>
    <row r="51" spans="1:8" s="100" customFormat="1" ht="20.100000000000001" customHeight="1" x14ac:dyDescent="0.2">
      <c r="A51" s="101"/>
      <c r="B51" s="102"/>
      <c r="C51" s="103"/>
      <c r="D51" s="102"/>
      <c r="E51" s="101"/>
      <c r="F51" s="101"/>
      <c r="G51" s="101"/>
      <c r="H51" s="104"/>
    </row>
    <row r="52" spans="1:8" s="100" customFormat="1" ht="20.100000000000001" customHeight="1" x14ac:dyDescent="0.2">
      <c r="A52" s="101"/>
      <c r="B52" s="102"/>
      <c r="C52" s="103"/>
      <c r="D52" s="102"/>
      <c r="E52" s="101"/>
      <c r="F52" s="101"/>
      <c r="G52" s="101"/>
      <c r="H52" s="104"/>
    </row>
    <row r="53" spans="1:8" s="100" customFormat="1" ht="20.100000000000001" customHeight="1" x14ac:dyDescent="0.2">
      <c r="A53" s="101"/>
      <c r="B53" s="102"/>
      <c r="C53" s="103"/>
      <c r="D53" s="102"/>
      <c r="E53" s="101"/>
      <c r="F53" s="101"/>
      <c r="G53" s="101"/>
      <c r="H53" s="104"/>
    </row>
    <row r="54" spans="1:8" s="100" customFormat="1" ht="20.100000000000001" customHeight="1" x14ac:dyDescent="0.2">
      <c r="A54" s="101"/>
      <c r="B54" s="102"/>
      <c r="C54" s="103"/>
      <c r="D54" s="102"/>
      <c r="E54" s="101"/>
      <c r="F54" s="101"/>
      <c r="G54" s="101"/>
      <c r="H54" s="104"/>
    </row>
    <row r="55" spans="1:8" s="100" customFormat="1" ht="20.100000000000001" customHeight="1" x14ac:dyDescent="0.2">
      <c r="A55" s="101"/>
      <c r="B55" s="102"/>
      <c r="C55" s="103"/>
      <c r="D55" s="102"/>
      <c r="E55" s="101"/>
      <c r="F55" s="101"/>
      <c r="G55" s="101"/>
      <c r="H55" s="104"/>
    </row>
    <row r="56" spans="1:8" s="100" customFormat="1" ht="20.100000000000001" customHeight="1" x14ac:dyDescent="0.2">
      <c r="A56" s="101"/>
      <c r="B56" s="102"/>
      <c r="C56" s="103"/>
      <c r="D56" s="102"/>
      <c r="E56" s="101"/>
      <c r="F56" s="101"/>
      <c r="G56" s="101"/>
      <c r="H56" s="104"/>
    </row>
    <row r="57" spans="1:8" s="100" customFormat="1" ht="20.100000000000001" customHeight="1" x14ac:dyDescent="0.2">
      <c r="A57" s="101"/>
      <c r="B57" s="102"/>
      <c r="C57" s="103"/>
      <c r="D57" s="102"/>
      <c r="E57" s="101"/>
      <c r="F57" s="101"/>
      <c r="G57" s="101"/>
      <c r="H57" s="104"/>
    </row>
    <row r="58" spans="1:8" s="100" customFormat="1" ht="20.100000000000001" customHeight="1" x14ac:dyDescent="0.2">
      <c r="A58" s="101"/>
      <c r="B58" s="102"/>
      <c r="C58" s="103"/>
      <c r="D58" s="102"/>
      <c r="E58" s="101"/>
      <c r="F58" s="101"/>
      <c r="G58" s="101"/>
      <c r="H58" s="104"/>
    </row>
    <row r="59" spans="1:8" s="100" customFormat="1" ht="20.100000000000001" customHeight="1" x14ac:dyDescent="0.2">
      <c r="A59" s="101"/>
      <c r="B59" s="102"/>
      <c r="C59" s="103"/>
      <c r="D59" s="102"/>
      <c r="E59" s="101"/>
      <c r="F59" s="101"/>
      <c r="G59" s="101"/>
      <c r="H59" s="104"/>
    </row>
    <row r="60" spans="1:8" s="100" customFormat="1" ht="20.100000000000001" customHeight="1" x14ac:dyDescent="0.2">
      <c r="A60" s="101"/>
      <c r="B60" s="102"/>
      <c r="C60" s="103"/>
      <c r="D60" s="102"/>
      <c r="E60" s="101"/>
      <c r="F60" s="101"/>
      <c r="G60" s="101"/>
      <c r="H60" s="104"/>
    </row>
    <row r="61" spans="1:8" s="100" customFormat="1" ht="20.100000000000001" customHeight="1" x14ac:dyDescent="0.2">
      <c r="A61" s="101"/>
      <c r="B61" s="102"/>
      <c r="C61" s="103"/>
      <c r="D61" s="102"/>
      <c r="E61" s="101"/>
      <c r="F61" s="101"/>
      <c r="G61" s="101"/>
      <c r="H61" s="104"/>
    </row>
    <row r="62" spans="1:8" s="100" customFormat="1" ht="20.100000000000001" customHeight="1" x14ac:dyDescent="0.2">
      <c r="A62" s="101"/>
      <c r="B62" s="102"/>
      <c r="C62" s="103"/>
      <c r="D62" s="102"/>
      <c r="E62" s="101"/>
      <c r="F62" s="101"/>
      <c r="G62" s="101"/>
      <c r="H62" s="104"/>
    </row>
    <row r="63" spans="1:8" s="100" customFormat="1" ht="20.100000000000001" customHeight="1" x14ac:dyDescent="0.2">
      <c r="A63" s="101"/>
      <c r="B63" s="102"/>
      <c r="C63" s="103"/>
      <c r="D63" s="102"/>
      <c r="E63" s="101"/>
      <c r="F63" s="101"/>
      <c r="G63" s="101"/>
      <c r="H63" s="104"/>
    </row>
    <row r="64" spans="1:8" s="100" customFormat="1" ht="20.100000000000001" customHeight="1" x14ac:dyDescent="0.2">
      <c r="A64" s="101"/>
      <c r="B64" s="102"/>
      <c r="C64" s="103"/>
      <c r="D64" s="102"/>
      <c r="E64" s="101"/>
      <c r="F64" s="101"/>
      <c r="G64" s="101"/>
      <c r="H64" s="104"/>
    </row>
    <row r="65" spans="1:8" s="100" customFormat="1" ht="20.100000000000001" customHeight="1" x14ac:dyDescent="0.2">
      <c r="A65" s="101"/>
      <c r="B65" s="102"/>
      <c r="C65" s="103"/>
      <c r="D65" s="102"/>
      <c r="E65" s="101"/>
      <c r="F65" s="101"/>
      <c r="G65" s="101"/>
      <c r="H65" s="104"/>
    </row>
    <row r="66" spans="1:8" s="100" customFormat="1" ht="20.100000000000001" customHeight="1" x14ac:dyDescent="0.2">
      <c r="A66" s="101"/>
      <c r="B66" s="102"/>
      <c r="C66" s="103"/>
      <c r="D66" s="102"/>
      <c r="E66" s="101"/>
      <c r="F66" s="101"/>
      <c r="G66" s="101"/>
      <c r="H66" s="104"/>
    </row>
    <row r="67" spans="1:8" s="100" customFormat="1" ht="20.100000000000001" customHeight="1" x14ac:dyDescent="0.2">
      <c r="A67" s="101"/>
      <c r="B67" s="102"/>
      <c r="C67" s="103"/>
      <c r="D67" s="102"/>
      <c r="E67" s="101"/>
      <c r="F67" s="101"/>
      <c r="G67" s="101"/>
      <c r="H67" s="104"/>
    </row>
    <row r="68" spans="1:8" s="100" customFormat="1" ht="20.100000000000001" customHeight="1" x14ac:dyDescent="0.2">
      <c r="A68" s="101"/>
      <c r="B68" s="102"/>
      <c r="C68" s="103"/>
      <c r="D68" s="102"/>
      <c r="E68" s="101"/>
      <c r="F68" s="101"/>
      <c r="G68" s="101"/>
      <c r="H68" s="104"/>
    </row>
    <row r="69" spans="1:8" s="100" customFormat="1" ht="20.100000000000001" customHeight="1" x14ac:dyDescent="0.2">
      <c r="A69" s="101"/>
      <c r="B69" s="102"/>
      <c r="C69" s="103"/>
      <c r="D69" s="102"/>
      <c r="E69" s="101"/>
      <c r="F69" s="101"/>
      <c r="G69" s="101"/>
      <c r="H69" s="104"/>
    </row>
    <row r="70" spans="1:8" s="100" customFormat="1" ht="20.100000000000001" customHeight="1" x14ac:dyDescent="0.2">
      <c r="A70" s="101"/>
      <c r="B70" s="102"/>
      <c r="C70" s="103"/>
      <c r="D70" s="102"/>
      <c r="E70" s="101"/>
      <c r="F70" s="101"/>
      <c r="G70" s="101"/>
      <c r="H70" s="104"/>
    </row>
    <row r="71" spans="1:8" s="100" customFormat="1" ht="20.100000000000001" customHeight="1" x14ac:dyDescent="0.2">
      <c r="A71" s="101"/>
      <c r="B71" s="102"/>
      <c r="C71" s="103"/>
      <c r="D71" s="102"/>
      <c r="E71" s="101"/>
      <c r="F71" s="101"/>
      <c r="G71" s="101"/>
      <c r="H71" s="104"/>
    </row>
    <row r="72" spans="1:8" s="100" customFormat="1" ht="20.100000000000001" customHeight="1" x14ac:dyDescent="0.2">
      <c r="A72" s="101"/>
      <c r="B72" s="102"/>
      <c r="C72" s="103"/>
      <c r="D72" s="102"/>
      <c r="E72" s="101"/>
      <c r="F72" s="101"/>
      <c r="G72" s="101"/>
      <c r="H72" s="104"/>
    </row>
    <row r="73" spans="1:8" s="100" customFormat="1" ht="20.100000000000001" customHeight="1" x14ac:dyDescent="0.2">
      <c r="A73" s="101"/>
      <c r="B73" s="102"/>
      <c r="C73" s="103"/>
      <c r="D73" s="102"/>
      <c r="E73" s="101"/>
      <c r="F73" s="101"/>
      <c r="G73" s="101"/>
      <c r="H73" s="104"/>
    </row>
    <row r="74" spans="1:8" s="100" customFormat="1" ht="20.100000000000001" customHeight="1" x14ac:dyDescent="0.2">
      <c r="A74" s="101"/>
      <c r="B74" s="102"/>
      <c r="C74" s="103"/>
      <c r="D74" s="102"/>
      <c r="E74" s="101"/>
      <c r="F74" s="101"/>
      <c r="G74" s="101"/>
      <c r="H74" s="104"/>
    </row>
    <row r="75" spans="1:8" s="100" customFormat="1" ht="20.100000000000001" customHeight="1" x14ac:dyDescent="0.2">
      <c r="A75" s="101"/>
      <c r="B75" s="102"/>
      <c r="C75" s="103"/>
      <c r="D75" s="102"/>
      <c r="E75" s="101"/>
      <c r="F75" s="101"/>
      <c r="G75" s="101"/>
      <c r="H75" s="104"/>
    </row>
    <row r="76" spans="1:8" s="100" customFormat="1" ht="20.100000000000001" customHeight="1" x14ac:dyDescent="0.2">
      <c r="A76" s="101"/>
      <c r="B76" s="102"/>
      <c r="C76" s="103"/>
      <c r="D76" s="102"/>
      <c r="E76" s="101"/>
      <c r="F76" s="101"/>
      <c r="G76" s="101"/>
      <c r="H76" s="104"/>
    </row>
    <row r="77" spans="1:8" s="100" customFormat="1" ht="20.100000000000001" customHeight="1" x14ac:dyDescent="0.2">
      <c r="A77" s="101"/>
      <c r="B77" s="102"/>
      <c r="C77" s="103"/>
      <c r="D77" s="102"/>
      <c r="E77" s="101"/>
      <c r="F77" s="101"/>
      <c r="G77" s="101"/>
      <c r="H77" s="104"/>
    </row>
    <row r="78" spans="1:8" s="100" customFormat="1" ht="20.100000000000001" customHeight="1" x14ac:dyDescent="0.2">
      <c r="A78" s="101"/>
      <c r="B78" s="102"/>
      <c r="C78" s="103"/>
      <c r="D78" s="102"/>
      <c r="E78" s="101"/>
      <c r="F78" s="101"/>
      <c r="G78" s="101"/>
      <c r="H78" s="104"/>
    </row>
    <row r="79" spans="1:8" s="100" customFormat="1" ht="20.100000000000001" customHeight="1" x14ac:dyDescent="0.2">
      <c r="A79" s="101"/>
      <c r="B79" s="102"/>
      <c r="C79" s="103"/>
      <c r="D79" s="102"/>
      <c r="E79" s="101"/>
      <c r="F79" s="101"/>
      <c r="G79" s="101"/>
      <c r="H79" s="104"/>
    </row>
    <row r="80" spans="1:8" s="100" customFormat="1" ht="20.100000000000001" customHeight="1" x14ac:dyDescent="0.2">
      <c r="A80" s="101"/>
      <c r="B80" s="102"/>
      <c r="C80" s="103"/>
      <c r="D80" s="102"/>
      <c r="E80" s="101"/>
      <c r="F80" s="101"/>
      <c r="G80" s="101"/>
      <c r="H80" s="104"/>
    </row>
    <row r="81" spans="1:8" s="100" customFormat="1" ht="20.100000000000001" customHeight="1" x14ac:dyDescent="0.2">
      <c r="A81" s="101"/>
      <c r="B81" s="102"/>
      <c r="C81" s="103"/>
      <c r="D81" s="102"/>
      <c r="E81" s="101"/>
      <c r="F81" s="101"/>
      <c r="G81" s="101"/>
      <c r="H81" s="104"/>
    </row>
    <row r="82" spans="1:8" s="100" customFormat="1" ht="20.100000000000001" customHeight="1" x14ac:dyDescent="0.2">
      <c r="A82" s="101"/>
      <c r="B82" s="102"/>
      <c r="C82" s="103"/>
      <c r="D82" s="102"/>
      <c r="E82" s="101"/>
      <c r="F82" s="101"/>
      <c r="G82" s="101"/>
      <c r="H82" s="104"/>
    </row>
    <row r="83" spans="1:8" s="100" customFormat="1" ht="20.100000000000001" customHeight="1" x14ac:dyDescent="0.2">
      <c r="A83" s="101"/>
      <c r="B83" s="102"/>
      <c r="C83" s="103"/>
      <c r="D83" s="102"/>
      <c r="E83" s="101"/>
      <c r="F83" s="101"/>
      <c r="G83" s="101"/>
      <c r="H83" s="104"/>
    </row>
    <row r="84" spans="1:8" s="100" customFormat="1" ht="20.100000000000001" customHeight="1" x14ac:dyDescent="0.2">
      <c r="A84" s="101"/>
      <c r="B84" s="102"/>
      <c r="C84" s="103"/>
      <c r="D84" s="102"/>
      <c r="E84" s="101"/>
      <c r="F84" s="101"/>
      <c r="G84" s="101"/>
      <c r="H84" s="104"/>
    </row>
    <row r="85" spans="1:8" s="100" customFormat="1" ht="20.100000000000001" customHeight="1" x14ac:dyDescent="0.2">
      <c r="A85" s="101"/>
      <c r="B85" s="102"/>
      <c r="C85" s="103"/>
      <c r="D85" s="102"/>
      <c r="E85" s="101"/>
      <c r="F85" s="101"/>
      <c r="G85" s="101"/>
      <c r="H85" s="104"/>
    </row>
    <row r="86" spans="1:8" s="100" customFormat="1" ht="20.100000000000001" customHeight="1" x14ac:dyDescent="0.2">
      <c r="A86" s="101"/>
      <c r="B86" s="102"/>
      <c r="C86" s="103"/>
      <c r="D86" s="102"/>
      <c r="E86" s="101"/>
      <c r="F86" s="101"/>
      <c r="G86" s="101"/>
      <c r="H86" s="104"/>
    </row>
    <row r="87" spans="1:8" s="100" customFormat="1" ht="20.100000000000001" customHeight="1" x14ac:dyDescent="0.2">
      <c r="A87" s="101"/>
      <c r="B87" s="102"/>
      <c r="C87" s="103"/>
      <c r="D87" s="102"/>
      <c r="E87" s="101"/>
      <c r="F87" s="101"/>
      <c r="G87" s="101"/>
      <c r="H87" s="104"/>
    </row>
    <row r="88" spans="1:8" s="100" customFormat="1" ht="20.100000000000001" customHeight="1" x14ac:dyDescent="0.2">
      <c r="A88" s="101"/>
      <c r="B88" s="102"/>
      <c r="C88" s="103"/>
      <c r="D88" s="102"/>
      <c r="E88" s="101"/>
      <c r="F88" s="101"/>
      <c r="G88" s="101"/>
      <c r="H88" s="104"/>
    </row>
    <row r="89" spans="1:8" s="100" customFormat="1" ht="20.100000000000001" customHeight="1" x14ac:dyDescent="0.2">
      <c r="A89" s="101"/>
      <c r="B89" s="102"/>
      <c r="C89" s="103"/>
      <c r="D89" s="102"/>
      <c r="E89" s="101"/>
      <c r="F89" s="101"/>
      <c r="G89" s="101"/>
      <c r="H89" s="104"/>
    </row>
    <row r="90" spans="1:8" s="100" customFormat="1" ht="20.100000000000001" customHeight="1" x14ac:dyDescent="0.2">
      <c r="A90" s="101"/>
      <c r="B90" s="102"/>
      <c r="C90" s="103"/>
      <c r="D90" s="102"/>
      <c r="E90" s="101"/>
      <c r="F90" s="101"/>
      <c r="G90" s="101"/>
      <c r="H90" s="104"/>
    </row>
    <row r="91" spans="1:8" s="100" customFormat="1" ht="20.100000000000001" customHeight="1" x14ac:dyDescent="0.2">
      <c r="A91" s="101"/>
      <c r="B91" s="102"/>
      <c r="C91" s="103"/>
      <c r="D91" s="102"/>
      <c r="E91" s="101"/>
      <c r="F91" s="101"/>
      <c r="G91" s="101"/>
      <c r="H91" s="104"/>
    </row>
    <row r="92" spans="1:8" s="100" customFormat="1" ht="20.100000000000001" customHeight="1" x14ac:dyDescent="0.2">
      <c r="A92" s="101"/>
      <c r="B92" s="102"/>
      <c r="C92" s="103"/>
      <c r="D92" s="102"/>
      <c r="E92" s="101"/>
      <c r="F92" s="101"/>
      <c r="G92" s="101"/>
      <c r="H92" s="104"/>
    </row>
    <row r="93" spans="1:8" s="100" customFormat="1" ht="20.100000000000001" customHeight="1" x14ac:dyDescent="0.2">
      <c r="A93" s="101"/>
      <c r="B93" s="102"/>
      <c r="C93" s="103"/>
      <c r="D93" s="102"/>
      <c r="E93" s="101"/>
      <c r="F93" s="101"/>
      <c r="G93" s="101"/>
      <c r="H93" s="104"/>
    </row>
    <row r="94" spans="1:8" s="100" customFormat="1" ht="20.100000000000001" customHeight="1" x14ac:dyDescent="0.2">
      <c r="A94" s="101"/>
      <c r="B94" s="102"/>
      <c r="C94" s="103"/>
      <c r="D94" s="102"/>
      <c r="E94" s="101"/>
      <c r="F94" s="101"/>
      <c r="G94" s="101"/>
      <c r="H94" s="104"/>
    </row>
    <row r="95" spans="1:8" s="100" customFormat="1" ht="20.100000000000001" customHeight="1" x14ac:dyDescent="0.2">
      <c r="A95" s="101"/>
      <c r="B95" s="102"/>
      <c r="C95" s="103"/>
      <c r="D95" s="102"/>
      <c r="E95" s="101"/>
      <c r="F95" s="101"/>
      <c r="G95" s="101"/>
      <c r="H95" s="104"/>
    </row>
    <row r="96" spans="1:8" s="100" customFormat="1" ht="20.100000000000001" customHeight="1" x14ac:dyDescent="0.2">
      <c r="A96" s="101"/>
      <c r="B96" s="102"/>
      <c r="C96" s="103"/>
      <c r="D96" s="102"/>
      <c r="E96" s="101"/>
      <c r="F96" s="101"/>
      <c r="G96" s="101"/>
      <c r="H96" s="104"/>
    </row>
    <row r="97" spans="1:8" s="100" customFormat="1" ht="20.100000000000001" customHeight="1" x14ac:dyDescent="0.2">
      <c r="A97" s="101"/>
      <c r="B97" s="102"/>
      <c r="C97" s="103"/>
      <c r="D97" s="102"/>
      <c r="E97" s="101"/>
      <c r="F97" s="101"/>
      <c r="G97" s="101"/>
      <c r="H97" s="104"/>
    </row>
    <row r="98" spans="1:8" s="100" customFormat="1" ht="20.100000000000001" customHeight="1" x14ac:dyDescent="0.2">
      <c r="A98" s="101"/>
      <c r="B98" s="102"/>
      <c r="C98" s="103"/>
      <c r="D98" s="102"/>
      <c r="E98" s="101"/>
      <c r="F98" s="101"/>
      <c r="G98" s="101"/>
      <c r="H98" s="104"/>
    </row>
    <row r="99" spans="1:8" s="100" customFormat="1" ht="20.100000000000001" customHeight="1" x14ac:dyDescent="0.2">
      <c r="A99" s="101"/>
      <c r="B99" s="102"/>
      <c r="C99" s="103"/>
      <c r="D99" s="102"/>
      <c r="E99" s="101"/>
      <c r="F99" s="101"/>
      <c r="G99" s="101"/>
      <c r="H99" s="104"/>
    </row>
    <row r="100" spans="1:8" s="100" customFormat="1" ht="20.100000000000001" customHeight="1" x14ac:dyDescent="0.2">
      <c r="A100" s="101"/>
      <c r="B100" s="102"/>
      <c r="C100" s="103"/>
      <c r="D100" s="102"/>
      <c r="E100" s="101"/>
      <c r="F100" s="101"/>
      <c r="G100" s="101"/>
      <c r="H100" s="104"/>
    </row>
    <row r="101" spans="1:8" s="100" customFormat="1" ht="20.100000000000001" customHeight="1" x14ac:dyDescent="0.2">
      <c r="A101" s="101"/>
      <c r="B101" s="102"/>
      <c r="C101" s="103"/>
      <c r="D101" s="102"/>
      <c r="E101" s="101"/>
      <c r="F101" s="101"/>
      <c r="G101" s="101"/>
      <c r="H101" s="104"/>
    </row>
    <row r="102" spans="1:8" s="100" customFormat="1" ht="20.100000000000001" customHeight="1" x14ac:dyDescent="0.2">
      <c r="A102" s="101"/>
      <c r="B102" s="102"/>
      <c r="C102" s="103"/>
      <c r="D102" s="102"/>
      <c r="E102" s="101"/>
      <c r="F102" s="101"/>
      <c r="G102" s="101"/>
      <c r="H102" s="104"/>
    </row>
    <row r="103" spans="1:8" s="100" customFormat="1" ht="20.100000000000001" customHeight="1" x14ac:dyDescent="0.2">
      <c r="A103" s="101"/>
      <c r="B103" s="102"/>
      <c r="C103" s="103"/>
      <c r="D103" s="102"/>
      <c r="E103" s="101"/>
      <c r="F103" s="101"/>
      <c r="G103" s="101"/>
      <c r="H103" s="104"/>
    </row>
    <row r="104" spans="1:8" s="100" customFormat="1" ht="20.100000000000001" customHeight="1" x14ac:dyDescent="0.2">
      <c r="A104" s="101"/>
      <c r="B104" s="102"/>
      <c r="C104" s="103"/>
      <c r="D104" s="102"/>
      <c r="E104" s="101"/>
      <c r="F104" s="101"/>
      <c r="G104" s="101"/>
      <c r="H104" s="104"/>
    </row>
    <row r="105" spans="1:8" s="100" customFormat="1" ht="20.100000000000001" customHeight="1" x14ac:dyDescent="0.2">
      <c r="A105" s="101"/>
      <c r="B105" s="102"/>
      <c r="C105" s="103"/>
      <c r="D105" s="102"/>
      <c r="E105" s="101"/>
      <c r="F105" s="101"/>
      <c r="G105" s="101"/>
      <c r="H105" s="104"/>
    </row>
    <row r="106" spans="1:8" s="100" customFormat="1" ht="20.100000000000001" customHeight="1" x14ac:dyDescent="0.2">
      <c r="A106" s="101"/>
      <c r="B106" s="102"/>
      <c r="C106" s="103"/>
      <c r="D106" s="102"/>
      <c r="E106" s="101"/>
      <c r="F106" s="101"/>
      <c r="G106" s="101"/>
      <c r="H106" s="104"/>
    </row>
    <row r="107" spans="1:8" s="100" customFormat="1" ht="20.100000000000001" customHeight="1" x14ac:dyDescent="0.2">
      <c r="A107" s="101"/>
      <c r="B107" s="102"/>
      <c r="C107" s="103"/>
      <c r="D107" s="102"/>
      <c r="E107" s="101"/>
      <c r="F107" s="101"/>
      <c r="G107" s="101"/>
      <c r="H107" s="104"/>
    </row>
    <row r="108" spans="1:8" s="100" customFormat="1" ht="20.100000000000001" customHeight="1" x14ac:dyDescent="0.2">
      <c r="A108" s="101"/>
      <c r="B108" s="102"/>
      <c r="C108" s="103"/>
      <c r="D108" s="102"/>
      <c r="E108" s="101"/>
      <c r="F108" s="101"/>
      <c r="G108" s="101"/>
      <c r="H108" s="104"/>
    </row>
    <row r="109" spans="1:8" s="100" customFormat="1" ht="20.100000000000001" customHeight="1" x14ac:dyDescent="0.2">
      <c r="A109" s="101"/>
      <c r="B109" s="102"/>
      <c r="C109" s="103"/>
      <c r="D109" s="102"/>
      <c r="E109" s="101"/>
      <c r="F109" s="101"/>
      <c r="G109" s="101"/>
      <c r="H109" s="104"/>
    </row>
    <row r="110" spans="1:8" s="100" customFormat="1" ht="20.100000000000001" customHeight="1" x14ac:dyDescent="0.2">
      <c r="A110" s="101"/>
      <c r="B110" s="102"/>
      <c r="C110" s="103"/>
      <c r="D110" s="102"/>
      <c r="E110" s="101"/>
      <c r="F110" s="101"/>
      <c r="G110" s="101"/>
      <c r="H110" s="104"/>
    </row>
    <row r="111" spans="1:8" s="100" customFormat="1" ht="20.100000000000001" customHeight="1" x14ac:dyDescent="0.2">
      <c r="A111" s="101"/>
      <c r="B111" s="102"/>
      <c r="C111" s="103"/>
      <c r="D111" s="102"/>
      <c r="E111" s="101"/>
      <c r="F111" s="101"/>
      <c r="G111" s="101"/>
      <c r="H111" s="104"/>
    </row>
    <row r="112" spans="1:8" s="100" customFormat="1" ht="20.100000000000001" customHeight="1" x14ac:dyDescent="0.2">
      <c r="A112" s="101"/>
      <c r="B112" s="102"/>
      <c r="C112" s="103"/>
      <c r="D112" s="102"/>
      <c r="E112" s="101"/>
      <c r="F112" s="101"/>
      <c r="G112" s="101"/>
      <c r="H112" s="104"/>
    </row>
    <row r="113" spans="1:8" s="100" customFormat="1" ht="20.100000000000001" customHeight="1" x14ac:dyDescent="0.2">
      <c r="A113" s="101"/>
      <c r="B113" s="102"/>
      <c r="C113" s="103"/>
      <c r="D113" s="102"/>
      <c r="E113" s="101"/>
      <c r="F113" s="101"/>
      <c r="G113" s="101"/>
      <c r="H113" s="104"/>
    </row>
    <row r="114" spans="1:8" s="100" customFormat="1" ht="20.100000000000001" customHeight="1" x14ac:dyDescent="0.2">
      <c r="A114" s="101"/>
      <c r="B114" s="102"/>
      <c r="C114" s="103"/>
      <c r="D114" s="102"/>
      <c r="E114" s="101"/>
      <c r="F114" s="101"/>
      <c r="G114" s="101"/>
      <c r="H114" s="104"/>
    </row>
    <row r="115" spans="1:8" s="100" customFormat="1" ht="20.100000000000001" customHeight="1" x14ac:dyDescent="0.2">
      <c r="A115" s="101"/>
      <c r="B115" s="102"/>
      <c r="C115" s="103"/>
      <c r="D115" s="102"/>
      <c r="E115" s="101"/>
      <c r="F115" s="101"/>
      <c r="G115" s="101"/>
      <c r="H115" s="104"/>
    </row>
    <row r="116" spans="1:8" s="100" customFormat="1" ht="20.100000000000001" customHeight="1" x14ac:dyDescent="0.2">
      <c r="A116" s="101"/>
      <c r="B116" s="102"/>
      <c r="C116" s="103"/>
      <c r="D116" s="102"/>
      <c r="E116" s="101"/>
      <c r="F116" s="101"/>
      <c r="G116" s="101"/>
      <c r="H116" s="104"/>
    </row>
    <row r="117" spans="1:8" s="100" customFormat="1" ht="20.100000000000001" customHeight="1" x14ac:dyDescent="0.2">
      <c r="A117" s="101"/>
      <c r="B117" s="102"/>
      <c r="C117" s="103"/>
      <c r="D117" s="102"/>
      <c r="E117" s="101"/>
      <c r="F117" s="101"/>
      <c r="G117" s="101"/>
      <c r="H117" s="104"/>
    </row>
    <row r="118" spans="1:8" s="100" customFormat="1" ht="20.100000000000001" customHeight="1" x14ac:dyDescent="0.2">
      <c r="A118" s="101"/>
      <c r="B118" s="102"/>
      <c r="C118" s="103"/>
      <c r="D118" s="102"/>
      <c r="E118" s="101"/>
      <c r="F118" s="101"/>
      <c r="G118" s="101"/>
      <c r="H118" s="104"/>
    </row>
    <row r="119" spans="1:8" s="100" customFormat="1" ht="20.100000000000001" customHeight="1" x14ac:dyDescent="0.2">
      <c r="A119" s="101"/>
      <c r="B119" s="102"/>
      <c r="C119" s="103"/>
      <c r="D119" s="102"/>
      <c r="E119" s="101"/>
      <c r="F119" s="101"/>
      <c r="G119" s="101"/>
      <c r="H119" s="104"/>
    </row>
    <row r="120" spans="1:8" s="100" customFormat="1" ht="20.100000000000001" customHeight="1" x14ac:dyDescent="0.2">
      <c r="A120" s="101"/>
      <c r="B120" s="102"/>
      <c r="C120" s="103"/>
      <c r="D120" s="102"/>
      <c r="E120" s="101"/>
      <c r="F120" s="101"/>
      <c r="G120" s="101"/>
      <c r="H120" s="104"/>
    </row>
    <row r="121" spans="1:8" s="100" customFormat="1" ht="20.100000000000001" customHeight="1" x14ac:dyDescent="0.2">
      <c r="A121" s="101"/>
      <c r="B121" s="102"/>
      <c r="C121" s="103"/>
      <c r="D121" s="102"/>
      <c r="E121" s="101"/>
      <c r="F121" s="101"/>
      <c r="G121" s="101"/>
      <c r="H121" s="104"/>
    </row>
    <row r="122" spans="1:8" s="100" customFormat="1" ht="20.100000000000001" customHeight="1" x14ac:dyDescent="0.2">
      <c r="A122" s="101"/>
      <c r="B122" s="102"/>
      <c r="C122" s="103"/>
      <c r="D122" s="102"/>
      <c r="E122" s="101"/>
      <c r="F122" s="101"/>
      <c r="G122" s="101"/>
      <c r="H122" s="104"/>
    </row>
    <row r="123" spans="1:8" s="100" customFormat="1" ht="20.100000000000001" customHeight="1" x14ac:dyDescent="0.2">
      <c r="A123" s="101"/>
      <c r="B123" s="102"/>
      <c r="C123" s="103"/>
      <c r="D123" s="102"/>
      <c r="E123" s="101"/>
      <c r="F123" s="101"/>
      <c r="G123" s="101"/>
      <c r="H123" s="104"/>
    </row>
    <row r="124" spans="1:8" s="100" customFormat="1" ht="20.100000000000001" customHeight="1" x14ac:dyDescent="0.2">
      <c r="A124" s="101"/>
      <c r="B124" s="102"/>
      <c r="C124" s="103"/>
      <c r="D124" s="102"/>
      <c r="E124" s="101"/>
      <c r="F124" s="101"/>
      <c r="G124" s="101"/>
      <c r="H124" s="104"/>
    </row>
    <row r="125" spans="1:8" s="100" customFormat="1" ht="20.100000000000001" customHeight="1" x14ac:dyDescent="0.2">
      <c r="A125" s="101"/>
      <c r="B125" s="102"/>
      <c r="C125" s="103"/>
      <c r="D125" s="102"/>
      <c r="E125" s="101"/>
      <c r="F125" s="101"/>
      <c r="G125" s="101"/>
      <c r="H125" s="104"/>
    </row>
    <row r="126" spans="1:8" s="100" customFormat="1" ht="20.100000000000001" customHeight="1" x14ac:dyDescent="0.2">
      <c r="A126" s="101"/>
      <c r="B126" s="102"/>
      <c r="C126" s="103"/>
      <c r="D126" s="102"/>
      <c r="E126" s="101"/>
      <c r="F126" s="101"/>
      <c r="G126" s="101"/>
      <c r="H126" s="104"/>
    </row>
    <row r="127" spans="1:8" s="100" customFormat="1" ht="20.100000000000001" customHeight="1" x14ac:dyDescent="0.2">
      <c r="A127" s="101"/>
      <c r="B127" s="102"/>
      <c r="C127" s="103"/>
      <c r="D127" s="102"/>
      <c r="E127" s="101"/>
      <c r="F127" s="101"/>
      <c r="G127" s="101"/>
      <c r="H127" s="104"/>
    </row>
    <row r="128" spans="1:8" s="100" customFormat="1" ht="20.100000000000001" customHeight="1" x14ac:dyDescent="0.2">
      <c r="A128" s="101"/>
      <c r="B128" s="102"/>
      <c r="C128" s="103"/>
      <c r="D128" s="102"/>
      <c r="E128" s="101"/>
      <c r="F128" s="101"/>
      <c r="G128" s="101"/>
      <c r="H128" s="104"/>
    </row>
    <row r="129" spans="1:8" s="100" customFormat="1" ht="20.100000000000001" customHeight="1" x14ac:dyDescent="0.2">
      <c r="A129" s="101"/>
      <c r="B129" s="102"/>
      <c r="C129" s="103"/>
      <c r="D129" s="102"/>
      <c r="E129" s="101"/>
      <c r="F129" s="101"/>
      <c r="G129" s="101"/>
      <c r="H129" s="104"/>
    </row>
    <row r="130" spans="1:8" s="100" customFormat="1" ht="20.100000000000001" customHeight="1" x14ac:dyDescent="0.2">
      <c r="A130" s="101"/>
      <c r="B130" s="102"/>
      <c r="C130" s="103"/>
      <c r="D130" s="102"/>
      <c r="E130" s="101"/>
      <c r="F130" s="101"/>
      <c r="G130" s="101"/>
      <c r="H130" s="104"/>
    </row>
    <row r="131" spans="1:8" s="100" customFormat="1" ht="20.100000000000001" customHeight="1" x14ac:dyDescent="0.2">
      <c r="A131" s="101"/>
      <c r="B131" s="102"/>
      <c r="C131" s="103"/>
      <c r="D131" s="102"/>
      <c r="E131" s="101"/>
      <c r="F131" s="101"/>
      <c r="G131" s="101"/>
      <c r="H131" s="104"/>
    </row>
    <row r="132" spans="1:8" s="100" customFormat="1" ht="20.100000000000001" customHeight="1" x14ac:dyDescent="0.2">
      <c r="A132" s="101"/>
      <c r="B132" s="102"/>
      <c r="C132" s="103"/>
      <c r="D132" s="102"/>
      <c r="E132" s="101"/>
      <c r="F132" s="101"/>
      <c r="G132" s="101"/>
      <c r="H132" s="104"/>
    </row>
    <row r="133" spans="1:8" s="100" customFormat="1" ht="20.100000000000001" customHeight="1" x14ac:dyDescent="0.2">
      <c r="A133" s="101"/>
      <c r="B133" s="102"/>
      <c r="C133" s="103"/>
      <c r="D133" s="102"/>
      <c r="E133" s="101"/>
      <c r="F133" s="101"/>
      <c r="G133" s="101"/>
      <c r="H133" s="104"/>
    </row>
    <row r="134" spans="1:8" s="100" customFormat="1" ht="20.100000000000001" customHeight="1" x14ac:dyDescent="0.2">
      <c r="A134" s="101"/>
      <c r="B134" s="102"/>
      <c r="C134" s="103"/>
      <c r="D134" s="102"/>
      <c r="E134" s="101"/>
      <c r="F134" s="101"/>
      <c r="G134" s="101"/>
      <c r="H134" s="104"/>
    </row>
  </sheetData>
  <autoFilter ref="A1:G37" xr:uid="{72643926-28DF-492B-B451-F0E2ECB0B500}">
    <sortState ref="A2:G37">
      <sortCondition ref="B1:B37"/>
    </sortState>
  </autoFilter>
  <phoneticPr fontId="4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会议结算实际 </vt:lpstr>
      <vt:lpstr>会议结算不体现餐</vt:lpstr>
      <vt:lpstr>机票火车票明细</vt:lpstr>
      <vt:lpstr>起落地用车明细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2018-12-03T04:12:40Z</dcterms:created>
  <dcterms:modified xsi:type="dcterms:W3CDTF">2018-12-11T03:22:34Z</dcterms:modified>
</cp:coreProperties>
</file>