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懂车帝-杭州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3" i="3" l="1"/>
  <c r="H84" i="3"/>
  <c r="H85" i="3"/>
  <c r="H86" i="3"/>
  <c r="H87" i="3"/>
  <c r="H88" i="3"/>
  <c r="H89" i="3"/>
  <c r="H90" i="3"/>
  <c r="H91" i="3"/>
  <c r="H79" i="3"/>
  <c r="H80" i="3"/>
  <c r="H81" i="3"/>
  <c r="H82" i="3"/>
  <c r="H76" i="3"/>
  <c r="H77" i="3"/>
  <c r="H78" i="3"/>
  <c r="H71" i="3"/>
  <c r="H72" i="3"/>
  <c r="H73" i="3"/>
  <c r="H74" i="3"/>
  <c r="H75" i="3"/>
  <c r="H66" i="3"/>
  <c r="H67" i="3"/>
  <c r="H68" i="3"/>
  <c r="H69" i="3"/>
  <c r="H70" i="3"/>
  <c r="H30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5" i="3"/>
  <c r="H56" i="3"/>
  <c r="H57" i="3"/>
  <c r="H58" i="3"/>
  <c r="H59" i="3"/>
  <c r="H60" i="3"/>
  <c r="H61" i="3"/>
  <c r="H62" i="3"/>
  <c r="H63" i="3"/>
  <c r="H64" i="3"/>
  <c r="H25" i="3"/>
  <c r="H26" i="3"/>
  <c r="H27" i="3"/>
  <c r="H28" i="3"/>
  <c r="H29" i="3"/>
  <c r="H31" i="3"/>
  <c r="H32" i="3"/>
  <c r="H54" i="3"/>
  <c r="H65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92" i="3"/>
  <c r="C95" i="3"/>
  <c r="G65" i="3"/>
  <c r="E33" i="3"/>
  <c r="E31" i="3"/>
  <c r="E26" i="3"/>
  <c r="E27" i="3"/>
  <c r="E29" i="3"/>
  <c r="E30" i="3"/>
  <c r="E46" i="3"/>
  <c r="E25" i="3"/>
  <c r="G30" i="2"/>
  <c r="H30" i="2"/>
  <c r="C91" i="3"/>
  <c r="C82" i="3"/>
  <c r="C78" i="3"/>
  <c r="C75" i="3"/>
  <c r="C70" i="3"/>
  <c r="C24" i="3"/>
  <c r="C21" i="3"/>
  <c r="C16" i="3"/>
  <c r="C13" i="3"/>
  <c r="C92" i="3"/>
  <c r="E65" i="3"/>
  <c r="E66" i="3"/>
  <c r="I48" i="2"/>
  <c r="H48" i="2"/>
  <c r="B33" i="2"/>
  <c r="I30" i="2"/>
  <c r="G33" i="2"/>
  <c r="K33" i="2"/>
  <c r="E83" i="3"/>
  <c r="E91" i="3"/>
  <c r="E79" i="3"/>
  <c r="E82" i="3"/>
  <c r="E76" i="3"/>
  <c r="E78" i="3"/>
  <c r="E71" i="3"/>
  <c r="E75" i="3"/>
  <c r="E70" i="3"/>
  <c r="E22" i="3"/>
  <c r="E24" i="3"/>
  <c r="E17" i="3"/>
  <c r="E21" i="3"/>
  <c r="E14" i="3"/>
  <c r="E16" i="3"/>
  <c r="E8" i="3"/>
  <c r="E13" i="3"/>
  <c r="E92" i="3"/>
  <c r="A95" i="3"/>
  <c r="I95" i="3"/>
  <c r="G91" i="3"/>
  <c r="G82" i="3"/>
  <c r="G78" i="3"/>
  <c r="G75" i="3"/>
  <c r="G70" i="3"/>
  <c r="G24" i="3"/>
  <c r="G21" i="3"/>
  <c r="G16" i="3"/>
  <c r="G13" i="3"/>
  <c r="G92" i="3"/>
  <c r="G95" i="3"/>
  <c r="F91" i="3"/>
  <c r="F82" i="3"/>
  <c r="F78" i="3"/>
  <c r="F75" i="3"/>
  <c r="F70" i="3"/>
  <c r="F65" i="3"/>
  <c r="F24" i="3"/>
  <c r="F21" i="3"/>
  <c r="F16" i="3"/>
  <c r="F13" i="3"/>
  <c r="F92" i="3"/>
  <c r="E95" i="3"/>
  <c r="D91" i="3"/>
  <c r="D82" i="3"/>
  <c r="D78" i="3"/>
  <c r="D75" i="3"/>
  <c r="D70" i="3"/>
  <c r="D65" i="3"/>
  <c r="D24" i="3"/>
  <c r="D21" i="3"/>
  <c r="D16" i="3"/>
  <c r="D13" i="3"/>
  <c r="D92" i="3"/>
</calcChain>
</file>

<file path=xl/sharedStrings.xml><?xml version="1.0" encoding="utf-8"?>
<sst xmlns="http://schemas.openxmlformats.org/spreadsheetml/2006/main" count="145" uniqueCount="122">
  <si>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</si>
  <si>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</si>
  <si>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</si>
  <si>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</si>
  <si>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</si>
  <si>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</si>
  <si>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</si>
  <si>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</si>
  <si>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</si>
  <si>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</si>
  <si>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</si>
  <si>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</si>
  <si>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</si>
  <si>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</si>
  <si>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</si>
  <si>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</si>
  <si>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</si>
  <si>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</si>
  <si>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</si>
  <si>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</si>
  <si>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</si>
  <si>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</si>
  <si>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</si>
  <si>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</si>
  <si>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</si>
  <si>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</si>
  <si>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</si>
  <si>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</si>
  <si>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</si>
  <si>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</si>
  <si>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</si>
  <si>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</si>
  <si>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</si>
  <si>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</si>
  <si>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</si>
  <si>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</si>
  <si>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</si>
  <si>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</si>
  <si>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</si>
  <si>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</si>
  <si>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</si>
  <si>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</si>
  <si>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</si>
  <si>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</si>
  <si>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</si>
  <si>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</si>
  <si>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</si>
  <si>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</si>
  <si>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</si>
  <si>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</si>
  <si>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</si>
  <si>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</si>
  <si>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</si>
  <si>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</si>
  <si>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</si>
  <si>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</si>
  <si>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</si>
  <si>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</si>
  <si>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</si>
  <si>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</si>
  <si>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</si>
  <si>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</si>
  <si>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</si>
  <si>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</si>
  <si>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</si>
  <si>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</si>
  <si>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</si>
  <si>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</si>
  <si>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</si>
  <si>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</si>
  <si>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</si>
  <si>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</si>
  <si>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</si>
  <si>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</si>
  <si>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</si>
  <si>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</si>
  <si>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</si>
  <si>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</si>
  <si>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</si>
  <si>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</si>
  <si>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门票</t>
    <rPh sb="0" eb="1">
      <t>mne piao</t>
    </rPh>
    <phoneticPr fontId="10" type="noConversion"/>
  </si>
  <si>
    <t>印章</t>
    <rPh sb="0" eb="1">
      <t>yin zhang</t>
    </rPh>
    <phoneticPr fontId="10" type="noConversion"/>
  </si>
  <si>
    <t>黄酒采购</t>
    <rPh sb="0" eb="1">
      <t>huang jiu</t>
    </rPh>
    <rPh sb="2" eb="3">
      <t>cai gou</t>
    </rPh>
    <phoneticPr fontId="10" type="noConversion"/>
  </si>
  <si>
    <t>盒子制作</t>
    <rPh sb="0" eb="1">
      <t>h zi</t>
    </rPh>
    <rPh sb="2" eb="3">
      <t>zhi zuo</t>
    </rPh>
    <phoneticPr fontId="10" type="noConversion"/>
  </si>
  <si>
    <t>房间欢迎物料</t>
    <rPh sb="0" eb="1">
      <t>fnag jian</t>
    </rPh>
    <rPh sb="2" eb="3">
      <t>huan ying</t>
    </rPh>
    <rPh sb="4" eb="5">
      <t>wu liao</t>
    </rPh>
    <phoneticPr fontId="10" type="noConversion"/>
  </si>
  <si>
    <t>高铁票</t>
    <rPh sb="0" eb="1">
      <t>gao tie piao</t>
    </rPh>
    <phoneticPr fontId="10" type="noConversion"/>
  </si>
  <si>
    <t>会议日期：11月6日-7日</t>
    <rPh sb="7" eb="8">
      <t>yue</t>
    </rPh>
    <rPh sb="9" eb="10">
      <t>ri</t>
    </rPh>
    <rPh sb="12" eb="13">
      <t>ri</t>
    </rPh>
    <phoneticPr fontId="10" type="noConversion"/>
  </si>
  <si>
    <t>团号：HMZA-201104-YZJ182</t>
    <phoneticPr fontId="10" type="noConversion"/>
  </si>
  <si>
    <t>闪送</t>
    <rPh sb="0" eb="1">
      <t>shan s</t>
    </rPh>
    <phoneticPr fontId="10" type="noConversion"/>
  </si>
  <si>
    <t>椅子</t>
    <rPh sb="0" eb="1">
      <t>yi zi</t>
    </rPh>
    <phoneticPr fontId="10" type="noConversion"/>
  </si>
  <si>
    <t>礼仪服装</t>
    <rPh sb="0" eb="1">
      <t>li yi</t>
    </rPh>
    <rPh sb="2" eb="3">
      <t>fu hzuang</t>
    </rPh>
    <phoneticPr fontId="10" type="noConversion"/>
  </si>
  <si>
    <t>茶旗</t>
    <rPh sb="0" eb="1">
      <t>cha</t>
    </rPh>
    <rPh sb="1" eb="2">
      <t>qi zi</t>
    </rPh>
    <phoneticPr fontId="10" type="noConversion"/>
  </si>
  <si>
    <t>扇子</t>
    <rPh sb="0" eb="1">
      <t>shan zi</t>
    </rPh>
    <phoneticPr fontId="10" type="noConversion"/>
  </si>
  <si>
    <t>签到本</t>
    <rPh sb="0" eb="1">
      <t>qain dao ben</t>
    </rPh>
    <phoneticPr fontId="10" type="noConversion"/>
  </si>
  <si>
    <t>香薰摆件</t>
    <rPh sb="0" eb="1">
      <t>xiang xun</t>
    </rPh>
    <rPh sb="2" eb="3">
      <t>bai jian</t>
    </rPh>
    <phoneticPr fontId="10" type="noConversion"/>
  </si>
  <si>
    <t>H5</t>
    <phoneticPr fontId="10" type="noConversion"/>
  </si>
  <si>
    <t>大闸蟹</t>
    <rPh sb="0" eb="1">
      <t>da zha xie</t>
    </rPh>
    <phoneticPr fontId="10" type="noConversion"/>
  </si>
  <si>
    <t>顺丰</t>
    <rPh sb="0" eb="1">
      <t>shun feng</t>
    </rPh>
    <phoneticPr fontId="10" type="noConversion"/>
  </si>
  <si>
    <t>竹编篮</t>
    <rPh sb="0" eb="1">
      <t>zhu bian</t>
    </rPh>
    <rPh sb="2" eb="3">
      <t>lan zi</t>
    </rPh>
    <phoneticPr fontId="10" type="noConversion"/>
  </si>
  <si>
    <t>裁纸刀</t>
    <rPh sb="0" eb="1">
      <t>cai zhi dao</t>
    </rPh>
    <phoneticPr fontId="10" type="noConversion"/>
  </si>
  <si>
    <t>仿毛笔</t>
    <rPh sb="0" eb="1">
      <t>fang</t>
    </rPh>
    <rPh sb="1" eb="2">
      <t>mao bi</t>
    </rPh>
    <phoneticPr fontId="10" type="noConversion"/>
  </si>
  <si>
    <t>丝带</t>
    <rPh sb="0" eb="1">
      <t>si dai</t>
    </rPh>
    <phoneticPr fontId="10" type="noConversion"/>
  </si>
  <si>
    <t>维达纸巾</t>
    <rPh sb="0" eb="1">
      <t>wei da zhi jin</t>
    </rPh>
    <phoneticPr fontId="10" type="noConversion"/>
  </si>
  <si>
    <t>一次性医用口罩</t>
    <rPh sb="0" eb="1">
      <t>yi ci xing yi yogn kou zhao</t>
    </rPh>
    <phoneticPr fontId="10" type="noConversion"/>
  </si>
  <si>
    <t>火柴</t>
    <rPh sb="0" eb="1">
      <t>huo chai</t>
    </rPh>
    <phoneticPr fontId="10" type="noConversion"/>
  </si>
  <si>
    <t>亚克力牌</t>
    <rPh sb="0" eb="1">
      <t>ya ke li pai</t>
    </rPh>
    <rPh sb="3" eb="4">
      <t>pai</t>
    </rPh>
    <phoneticPr fontId="10" type="noConversion"/>
  </si>
  <si>
    <t>印章盒贴纸</t>
    <rPh sb="0" eb="1">
      <t>yin zhang he</t>
    </rPh>
    <rPh sb="3" eb="4">
      <t>tie zhi</t>
    </rPh>
    <phoneticPr fontId="10" type="noConversion"/>
  </si>
  <si>
    <t>KT板</t>
    <rPh sb="2" eb="3">
      <t>ban zi</t>
    </rPh>
    <phoneticPr fontId="10" type="noConversion"/>
  </si>
  <si>
    <t>行李牌绳</t>
    <rPh sb="0" eb="1">
      <t>xing li pai</t>
    </rPh>
    <rPh sb="3" eb="4">
      <t>sheng zi</t>
    </rPh>
    <phoneticPr fontId="10" type="noConversion"/>
  </si>
  <si>
    <t>竹子果盘</t>
    <rPh sb="0" eb="1">
      <t>zhu zi</t>
    </rPh>
    <rPh sb="2" eb="3">
      <t>guo pan</t>
    </rPh>
    <phoneticPr fontId="10" type="noConversion"/>
  </si>
  <si>
    <t>快幕秀</t>
    <rPh sb="0" eb="1">
      <t>kaui mu xiu</t>
    </rPh>
    <phoneticPr fontId="10" type="noConversion"/>
  </si>
  <si>
    <t>腰封</t>
    <rPh sb="0" eb="1">
      <t>yao</t>
    </rPh>
    <rPh sb="1" eb="2">
      <t>feng</t>
    </rPh>
    <phoneticPr fontId="10" type="noConversion"/>
  </si>
  <si>
    <t>画架</t>
    <rPh sb="0" eb="1">
      <t>hua jia</t>
    </rPh>
    <phoneticPr fontId="10" type="noConversion"/>
  </si>
  <si>
    <t>毛笔架</t>
    <phoneticPr fontId="10" type="noConversion"/>
  </si>
  <si>
    <t>黄酒杯</t>
    <rPh sb="0" eb="1">
      <t>huang jiu bei</t>
    </rPh>
    <rPh sb="2" eb="3">
      <t>bei zi</t>
    </rPh>
    <phoneticPr fontId="10" type="noConversion"/>
  </si>
  <si>
    <t>桌旗</t>
    <rPh sb="0" eb="1">
      <t>zhuo q</t>
    </rPh>
    <rPh sb="1" eb="2">
      <t>qi zi</t>
    </rPh>
    <phoneticPr fontId="10" type="noConversion"/>
  </si>
  <si>
    <t>卡托</t>
    <rPh sb="0" eb="1">
      <t>ka</t>
    </rPh>
    <rPh sb="1" eb="2">
      <t>tuo</t>
    </rPh>
    <phoneticPr fontId="10" type="noConversion"/>
  </si>
  <si>
    <t>京东卡</t>
    <rPh sb="0" eb="1">
      <t>jing dong ka</t>
    </rPh>
    <phoneticPr fontId="10" type="noConversion"/>
  </si>
  <si>
    <t>伴手礼采购 - 40个</t>
    <rPh sb="0" eb="1">
      <t>ban shou li</t>
    </rPh>
    <rPh sb="3" eb="4">
      <t>cai gou</t>
    </rPh>
    <rPh sb="10" eb="11">
      <t>ge</t>
    </rPh>
    <phoneticPr fontId="10" type="noConversion"/>
  </si>
  <si>
    <t>伴手礼采购-5个</t>
    <rPh sb="0" eb="1">
      <t>ban shou li</t>
    </rPh>
    <rPh sb="3" eb="4">
      <t>cai gou</t>
    </rPh>
    <rPh sb="7" eb="8">
      <t>ge</t>
    </rPh>
    <phoneticPr fontId="10" type="noConversion"/>
  </si>
  <si>
    <t>农夫山泉；车辆物料</t>
    <rPh sb="0" eb="1">
      <t>nong fu shan quan</t>
    </rPh>
    <rPh sb="5" eb="6">
      <t>che laing</t>
    </rPh>
    <rPh sb="7" eb="8">
      <t>wu liao</t>
    </rPh>
    <phoneticPr fontId="10" type="noConversion"/>
  </si>
  <si>
    <t>硫酸纸45+花笺22+洒金纸16.5+伴手礼31.9+牛皮信封9.51+火漆64.93+竹制品56.45+复古信封42.68+印章29.1+字帖15.5+竹篮14.55+竹简29.4</t>
    <rPh sb="0" eb="1">
      <t>liu suan zhi</t>
    </rPh>
    <rPh sb="6" eb="7">
      <t>hua jian</t>
    </rPh>
    <rPh sb="11" eb="12">
      <t>sa jin</t>
    </rPh>
    <rPh sb="13" eb="14">
      <t>zhi</t>
    </rPh>
    <rPh sb="19" eb="20">
      <t>ban shou l</t>
    </rPh>
    <rPh sb="27" eb="28">
      <t>niu pi</t>
    </rPh>
    <rPh sb="29" eb="30">
      <t>xin feng</t>
    </rPh>
    <rPh sb="36" eb="37">
      <t>huo qi yin</t>
    </rPh>
    <rPh sb="44" eb="45">
      <t>zhu zhi pin</t>
    </rPh>
    <rPh sb="53" eb="54">
      <t>fu gu</t>
    </rPh>
    <rPh sb="55" eb="56">
      <t>xin feng</t>
    </rPh>
    <rPh sb="63" eb="64">
      <t>yin zhang</t>
    </rPh>
    <rPh sb="70" eb="71">
      <t>zi tie</t>
    </rPh>
    <rPh sb="77" eb="78">
      <t>zhu zi</t>
    </rPh>
    <rPh sb="78" eb="79">
      <t>lan</t>
    </rPh>
    <rPh sb="85" eb="86">
      <t>zhu zi</t>
    </rPh>
    <rPh sb="86" eb="87">
      <t>jian</t>
    </rPh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</si>
</sst>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微软雅黑"/>
      <family val="3"/>
      <charset val="134"/>
    </font>
    <font>
      <b/>
      <sz val="11"/>
      <color theme="1"/>
      <name val="微软雅黑"/>
      <family val="3"/>
      <charset val="134"/>
    </font>
    <font>
      <sz val="11"/>
      <color rgb="FFFF0000"/>
      <name val="微软雅黑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32">
    <xf numFmtId="0" fontId="0" fillId="0" borderId="0" xfId="0">
      <alignment vertical="center"/>
    </xf>
    <xf numFmtId="0" fontId="8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40" fontId="6" fillId="6" borderId="8" xfId="0" applyNumberFormat="1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179" fontId="7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6" fillId="6" borderId="8" xfId="0" applyNumberFormat="1" applyFont="1" applyFill="1" applyBorder="1" applyAlignment="1">
      <alignment horizontal="center" vertical="center"/>
    </xf>
    <xf numFmtId="179" fontId="6" fillId="7" borderId="8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6" fillId="6" borderId="8" xfId="0" applyNumberFormat="1" applyFont="1" applyFill="1" applyBorder="1" applyAlignment="1">
      <alignment horizontal="center" vertical="center"/>
    </xf>
    <xf numFmtId="179" fontId="6" fillId="7" borderId="8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7" fillId="3" borderId="12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76" fontId="7" fillId="3" borderId="6" xfId="0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40" fontId="2" fillId="0" borderId="0" xfId="0" applyNumberFormat="1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2" fillId="4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0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0" fontId="2" fillId="0" borderId="8" xfId="0" applyNumberFormat="1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2" fillId="8" borderId="8" xfId="0" applyFont="1" applyFill="1" applyBorder="1" applyAlignment="1">
      <alignment horizontal="center" vertical="center"/>
    </xf>
    <xf numFmtId="40" fontId="12" fillId="8" borderId="8" xfId="0" applyNumberFormat="1" applyFont="1" applyFill="1" applyBorder="1" applyAlignment="1">
      <alignment horizontal="right" vertical="center"/>
    </xf>
    <xf numFmtId="0" fontId="12" fillId="8" borderId="8" xfId="0" applyFont="1" applyFill="1" applyBorder="1">
      <alignment vertical="center"/>
    </xf>
    <xf numFmtId="0" fontId="5" fillId="0" borderId="11" xfId="0" applyFont="1" applyBorder="1" applyAlignment="1">
      <alignment horizontal="left" vertical="center" wrapText="1"/>
    </xf>
    <xf numFmtId="0" fontId="12" fillId="0" borderId="0" xfId="0" applyFont="1" applyFill="1">
      <alignment vertical="center"/>
    </xf>
    <xf numFmtId="0" fontId="2" fillId="0" borderId="9" xfId="0" applyFont="1" applyBorder="1" applyAlignment="1">
      <alignment horizontal="center" vertical="center"/>
    </xf>
    <xf numFmtId="40" fontId="2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0" fontId="2" fillId="0" borderId="1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38" fontId="2" fillId="0" borderId="8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40" fontId="12" fillId="0" borderId="0" xfId="0" applyNumberFormat="1" applyFont="1" applyAlignment="1">
      <alignment horizontal="center" vertical="center"/>
    </xf>
    <xf numFmtId="40" fontId="13" fillId="0" borderId="8" xfId="0" applyNumberFormat="1" applyFont="1" applyBorder="1" applyAlignment="1">
      <alignment horizontal="right" vertical="center"/>
    </xf>
    <xf numFmtId="40" fontId="2" fillId="10" borderId="8" xfId="0" applyNumberFormat="1" applyFont="1" applyFill="1" applyBorder="1" applyAlignment="1">
      <alignment horizontal="right" vertical="center"/>
    </xf>
    <xf numFmtId="0" fontId="2" fillId="10" borderId="8" xfId="0" applyFont="1" applyFill="1" applyBorder="1" applyAlignment="1">
      <alignment vertical="center" wrapText="1"/>
    </xf>
    <xf numFmtId="0" fontId="2" fillId="10" borderId="8" xfId="0" applyFont="1" applyFill="1" applyBorder="1">
      <alignment vertical="center"/>
    </xf>
    <xf numFmtId="40" fontId="13" fillId="10" borderId="8" xfId="0" applyNumberFormat="1" applyFont="1" applyFill="1" applyBorder="1" applyAlignment="1">
      <alignment horizontal="right" vertical="center"/>
    </xf>
    <xf numFmtId="0" fontId="13" fillId="10" borderId="8" xfId="0" applyFont="1" applyFill="1" applyBorder="1">
      <alignment vertical="center"/>
    </xf>
    <xf numFmtId="179" fontId="2" fillId="0" borderId="0" xfId="0" applyNumberFormat="1" applyFont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3</xdr:row>
      <xdr:rowOff>56515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99"/>
  <sheetViews>
    <sheetView tabSelected="1" topLeftCell="A57" zoomScale="125" workbookViewId="0">
      <selection activeCell="H99" sqref="H99"/>
    </sheetView>
  </sheetViews>
  <sheetFormatPr baseColWidth="10" defaultColWidth="9" defaultRowHeight="17" x14ac:dyDescent="0.15"/>
  <cols>
    <col min="1" max="1" width="9" style="86"/>
    <col min="2" max="2" width="16.6640625" style="87" customWidth="1"/>
    <col min="3" max="3" width="9.6640625" style="90" bestFit="1" customWidth="1"/>
    <col min="4" max="4" width="10.33203125" style="87" bestFit="1" customWidth="1"/>
    <col min="5" max="5" width="14.5" style="87" customWidth="1"/>
    <col min="6" max="6" width="13.83203125" style="87" customWidth="1"/>
    <col min="7" max="7" width="11.5" style="87" customWidth="1"/>
    <col min="8" max="8" width="13.1640625" style="87" customWidth="1"/>
    <col min="9" max="9" width="42.5" style="87" customWidth="1"/>
    <col min="10" max="10" width="39.5" style="87" customWidth="1"/>
    <col min="11" max="16384" width="9" style="87"/>
  </cols>
  <sheetData>
    <row r="2" spans="1:12" ht="21" x14ac:dyDescent="0.15">
      <c r="C2" s="88" t="s">
        <v>0</v>
      </c>
      <c r="D2" s="88"/>
      <c r="E2" s="88"/>
      <c r="F2" s="88"/>
      <c r="G2" s="88"/>
      <c r="H2" s="88"/>
      <c r="I2" s="89"/>
      <c r="J2" s="89"/>
      <c r="K2" s="89"/>
      <c r="L2" s="89"/>
    </row>
    <row r="4" spans="1:12" x14ac:dyDescent="0.15">
      <c r="H4" s="91" t="s">
        <v>87</v>
      </c>
      <c r="I4" s="91"/>
      <c r="J4" s="91" t="s">
        <v>86</v>
      </c>
    </row>
    <row r="5" spans="1:12" x14ac:dyDescent="0.15">
      <c r="H5" s="92"/>
      <c r="I5" s="92"/>
      <c r="J5" s="92"/>
    </row>
    <row r="6" spans="1:12" x14ac:dyDescent="0.15">
      <c r="A6" s="93" t="s">
        <v>1</v>
      </c>
      <c r="B6" s="53" t="s">
        <v>2</v>
      </c>
      <c r="C6" s="43" t="s">
        <v>3</v>
      </c>
      <c r="D6" s="43"/>
      <c r="E6" s="43"/>
      <c r="F6" s="44" t="s">
        <v>4</v>
      </c>
      <c r="G6" s="44"/>
      <c r="H6" s="44"/>
      <c r="I6" s="44"/>
      <c r="J6" s="53" t="s">
        <v>5</v>
      </c>
    </row>
    <row r="7" spans="1:12" x14ac:dyDescent="0.15">
      <c r="A7" s="93"/>
      <c r="B7" s="53"/>
      <c r="C7" s="30" t="s">
        <v>6</v>
      </c>
      <c r="D7" s="31" t="s">
        <v>7</v>
      </c>
      <c r="E7" s="40" t="s">
        <v>8</v>
      </c>
      <c r="F7" s="41" t="s">
        <v>9</v>
      </c>
      <c r="G7" s="41" t="s">
        <v>10</v>
      </c>
      <c r="H7" s="41" t="s">
        <v>11</v>
      </c>
      <c r="I7" s="41" t="s">
        <v>12</v>
      </c>
      <c r="J7" s="53"/>
    </row>
    <row r="8" spans="1:12" x14ac:dyDescent="0.15">
      <c r="A8" s="94">
        <v>1</v>
      </c>
      <c r="B8" s="48" t="s">
        <v>13</v>
      </c>
      <c r="C8" s="95">
        <v>0</v>
      </c>
      <c r="D8" s="96"/>
      <c r="E8" s="95">
        <f>C8*D8</f>
        <v>0</v>
      </c>
      <c r="F8" s="97">
        <v>0</v>
      </c>
      <c r="G8" s="97">
        <v>0</v>
      </c>
      <c r="H8" s="97">
        <f t="shared" ref="H8:H83" si="0">F8+G8</f>
        <v>0</v>
      </c>
      <c r="I8" s="98"/>
      <c r="J8" s="99" t="s">
        <v>14</v>
      </c>
    </row>
    <row r="9" spans="1:12" x14ac:dyDescent="0.15">
      <c r="A9" s="94"/>
      <c r="B9" s="48"/>
      <c r="C9" s="95"/>
      <c r="D9" s="96"/>
      <c r="E9" s="95"/>
      <c r="F9" s="97">
        <v>0</v>
      </c>
      <c r="G9" s="97">
        <v>0</v>
      </c>
      <c r="H9" s="97">
        <f t="shared" si="0"/>
        <v>0</v>
      </c>
      <c r="I9" s="98"/>
      <c r="J9" s="100"/>
    </row>
    <row r="10" spans="1:12" x14ac:dyDescent="0.15">
      <c r="A10" s="94"/>
      <c r="B10" s="48"/>
      <c r="C10" s="95"/>
      <c r="D10" s="96"/>
      <c r="E10" s="95"/>
      <c r="F10" s="97">
        <v>0</v>
      </c>
      <c r="G10" s="97">
        <v>0</v>
      </c>
      <c r="H10" s="97">
        <f t="shared" si="0"/>
        <v>0</v>
      </c>
      <c r="I10" s="98"/>
      <c r="J10" s="100"/>
    </row>
    <row r="11" spans="1:12" x14ac:dyDescent="0.15">
      <c r="A11" s="94"/>
      <c r="B11" s="48"/>
      <c r="C11" s="95"/>
      <c r="D11" s="96"/>
      <c r="E11" s="95"/>
      <c r="F11" s="97">
        <v>0</v>
      </c>
      <c r="G11" s="97">
        <v>0</v>
      </c>
      <c r="H11" s="97">
        <f t="shared" si="0"/>
        <v>0</v>
      </c>
      <c r="I11" s="98"/>
      <c r="J11" s="100"/>
    </row>
    <row r="12" spans="1:12" x14ac:dyDescent="0.15">
      <c r="A12" s="94"/>
      <c r="B12" s="48"/>
      <c r="C12" s="95"/>
      <c r="D12" s="96"/>
      <c r="E12" s="95"/>
      <c r="F12" s="97">
        <v>0</v>
      </c>
      <c r="G12" s="97">
        <v>0</v>
      </c>
      <c r="H12" s="97">
        <f t="shared" si="0"/>
        <v>0</v>
      </c>
      <c r="I12" s="98"/>
      <c r="J12" s="100"/>
    </row>
    <row r="13" spans="1:12" s="105" customFormat="1" x14ac:dyDescent="0.15">
      <c r="A13" s="101"/>
      <c r="B13" s="32" t="s">
        <v>15</v>
      </c>
      <c r="C13" s="102">
        <f>SUM(C8)</f>
        <v>0</v>
      </c>
      <c r="D13" s="102">
        <f>SUM(D8)</f>
        <v>0</v>
      </c>
      <c r="E13" s="102">
        <f>SUM(E8)</f>
        <v>0</v>
      </c>
      <c r="F13" s="102">
        <f>SUM(F8:F12)</f>
        <v>0</v>
      </c>
      <c r="G13" s="102">
        <f t="shared" ref="G13:H13" si="1">SUM(G8:G12)</f>
        <v>0</v>
      </c>
      <c r="H13" s="102">
        <f t="shared" si="1"/>
        <v>0</v>
      </c>
      <c r="I13" s="103"/>
      <c r="J13" s="104"/>
    </row>
    <row r="14" spans="1:12" x14ac:dyDescent="0.15">
      <c r="A14" s="106">
        <v>2</v>
      </c>
      <c r="B14" s="49" t="s">
        <v>16</v>
      </c>
      <c r="C14" s="107">
        <v>0</v>
      </c>
      <c r="D14" s="106"/>
      <c r="E14" s="107">
        <f t="shared" ref="E14:E83" si="2">C14*D14</f>
        <v>0</v>
      </c>
      <c r="F14" s="97">
        <v>0</v>
      </c>
      <c r="G14" s="97">
        <v>0</v>
      </c>
      <c r="H14" s="97">
        <f t="shared" si="0"/>
        <v>0</v>
      </c>
      <c r="I14" s="98"/>
      <c r="J14" s="99" t="s">
        <v>17</v>
      </c>
    </row>
    <row r="15" spans="1:12" x14ac:dyDescent="0.15">
      <c r="A15" s="108"/>
      <c r="B15" s="50"/>
      <c r="C15" s="109"/>
      <c r="D15" s="108"/>
      <c r="E15" s="109"/>
      <c r="F15" s="97">
        <v>0</v>
      </c>
      <c r="G15" s="97">
        <v>0</v>
      </c>
      <c r="H15" s="97">
        <f t="shared" ref="H15" si="3">F15+G15</f>
        <v>0</v>
      </c>
      <c r="I15" s="98"/>
      <c r="J15" s="100"/>
    </row>
    <row r="16" spans="1:12" s="105" customFormat="1" x14ac:dyDescent="0.15">
      <c r="A16" s="101"/>
      <c r="B16" s="32" t="s">
        <v>18</v>
      </c>
      <c r="C16" s="102">
        <f>SUM(C14)</f>
        <v>0</v>
      </c>
      <c r="D16" s="102">
        <f>SUM(D14)</f>
        <v>0</v>
      </c>
      <c r="E16" s="102">
        <f>SUM(E14)</f>
        <v>0</v>
      </c>
      <c r="F16" s="102">
        <f>SUM(F14:F15)</f>
        <v>0</v>
      </c>
      <c r="G16" s="102">
        <f>SUM(G14:G15)</f>
        <v>0</v>
      </c>
      <c r="H16" s="102">
        <f>SUM(H14:H15)</f>
        <v>0</v>
      </c>
      <c r="I16" s="103"/>
      <c r="J16" s="104"/>
    </row>
    <row r="17" spans="1:10" x14ac:dyDescent="0.15">
      <c r="A17" s="94">
        <v>3</v>
      </c>
      <c r="B17" s="48" t="s">
        <v>19</v>
      </c>
      <c r="C17" s="95">
        <v>0</v>
      </c>
      <c r="D17" s="96">
        <v>0</v>
      </c>
      <c r="E17" s="95">
        <f t="shared" si="2"/>
        <v>0</v>
      </c>
      <c r="F17" s="97">
        <v>0</v>
      </c>
      <c r="G17" s="97">
        <v>0</v>
      </c>
      <c r="H17" s="97">
        <f t="shared" si="0"/>
        <v>0</v>
      </c>
      <c r="I17" s="98"/>
      <c r="J17" s="110" t="s">
        <v>20</v>
      </c>
    </row>
    <row r="18" spans="1:10" x14ac:dyDescent="0.15">
      <c r="A18" s="94"/>
      <c r="B18" s="48"/>
      <c r="C18" s="95"/>
      <c r="D18" s="96"/>
      <c r="E18" s="95"/>
      <c r="F18" s="97">
        <v>0</v>
      </c>
      <c r="G18" s="97">
        <v>0</v>
      </c>
      <c r="H18" s="97">
        <f t="shared" si="0"/>
        <v>0</v>
      </c>
      <c r="I18" s="98"/>
      <c r="J18" s="111"/>
    </row>
    <row r="19" spans="1:10" x14ac:dyDescent="0.15">
      <c r="A19" s="94"/>
      <c r="B19" s="48"/>
      <c r="C19" s="95"/>
      <c r="D19" s="96"/>
      <c r="E19" s="95"/>
      <c r="F19" s="97">
        <v>0</v>
      </c>
      <c r="G19" s="97">
        <v>0</v>
      </c>
      <c r="H19" s="97">
        <f t="shared" si="0"/>
        <v>0</v>
      </c>
      <c r="I19" s="98"/>
      <c r="J19" s="111"/>
    </row>
    <row r="20" spans="1:10" x14ac:dyDescent="0.15">
      <c r="A20" s="94"/>
      <c r="B20" s="48"/>
      <c r="C20" s="95"/>
      <c r="D20" s="96"/>
      <c r="E20" s="95"/>
      <c r="F20" s="97">
        <v>0</v>
      </c>
      <c r="G20" s="97">
        <v>0</v>
      </c>
      <c r="H20" s="97">
        <f t="shared" si="0"/>
        <v>0</v>
      </c>
      <c r="I20" s="98"/>
      <c r="J20" s="111"/>
    </row>
    <row r="21" spans="1:10" s="105" customFormat="1" x14ac:dyDescent="0.15">
      <c r="A21" s="101"/>
      <c r="B21" s="32" t="s">
        <v>21</v>
      </c>
      <c r="C21" s="102">
        <f>SUM(C17)</f>
        <v>0</v>
      </c>
      <c r="D21" s="102">
        <f t="shared" ref="D21:E21" si="4">SUM(D17)</f>
        <v>0</v>
      </c>
      <c r="E21" s="102">
        <f t="shared" si="4"/>
        <v>0</v>
      </c>
      <c r="F21" s="102">
        <f>SUM(F17:F20)</f>
        <v>0</v>
      </c>
      <c r="G21" s="102">
        <f t="shared" ref="G21:H21" si="5">SUM(G17:G20)</f>
        <v>0</v>
      </c>
      <c r="H21" s="102">
        <f t="shared" si="5"/>
        <v>0</v>
      </c>
      <c r="I21" s="103"/>
      <c r="J21" s="112"/>
    </row>
    <row r="22" spans="1:10" x14ac:dyDescent="0.15">
      <c r="A22" s="94">
        <v>4</v>
      </c>
      <c r="B22" s="48" t="s">
        <v>22</v>
      </c>
      <c r="C22" s="95">
        <v>0</v>
      </c>
      <c r="D22" s="96"/>
      <c r="E22" s="95">
        <f t="shared" si="2"/>
        <v>0</v>
      </c>
      <c r="F22" s="97">
        <v>0</v>
      </c>
      <c r="G22" s="97">
        <v>0</v>
      </c>
      <c r="H22" s="97">
        <f t="shared" si="0"/>
        <v>0</v>
      </c>
      <c r="I22" s="98"/>
      <c r="J22" s="110" t="s">
        <v>23</v>
      </c>
    </row>
    <row r="23" spans="1:10" x14ac:dyDescent="0.15">
      <c r="A23" s="94"/>
      <c r="B23" s="48"/>
      <c r="C23" s="95"/>
      <c r="D23" s="96"/>
      <c r="E23" s="95"/>
      <c r="F23" s="97">
        <v>0</v>
      </c>
      <c r="G23" s="97">
        <v>0</v>
      </c>
      <c r="H23" s="97">
        <f t="shared" si="0"/>
        <v>0</v>
      </c>
      <c r="I23" s="98"/>
      <c r="J23" s="111"/>
    </row>
    <row r="24" spans="1:10" s="105" customFormat="1" x14ac:dyDescent="0.15">
      <c r="A24" s="101"/>
      <c r="B24" s="32" t="s">
        <v>24</v>
      </c>
      <c r="C24" s="102">
        <f>SUM(C22)</f>
        <v>0</v>
      </c>
      <c r="D24" s="102">
        <f t="shared" ref="D24:E24" si="6">SUM(D22)</f>
        <v>0</v>
      </c>
      <c r="E24" s="102">
        <f t="shared" si="6"/>
        <v>0</v>
      </c>
      <c r="F24" s="102">
        <f>SUM(F22:F23)</f>
        <v>0</v>
      </c>
      <c r="G24" s="102">
        <f t="shared" ref="G24:H24" si="7">SUM(G22:G23)</f>
        <v>0</v>
      </c>
      <c r="H24" s="102">
        <f t="shared" si="7"/>
        <v>0</v>
      </c>
      <c r="I24" s="103"/>
      <c r="J24" s="112"/>
    </row>
    <row r="25" spans="1:10" x14ac:dyDescent="0.15">
      <c r="A25" s="106">
        <v>5</v>
      </c>
      <c r="B25" s="49" t="s">
        <v>25</v>
      </c>
      <c r="C25" s="97">
        <v>395</v>
      </c>
      <c r="D25" s="113">
        <v>42</v>
      </c>
      <c r="E25" s="97">
        <f>C25*D25</f>
        <v>16590</v>
      </c>
      <c r="F25" s="97">
        <v>15800</v>
      </c>
      <c r="G25" s="97">
        <v>0</v>
      </c>
      <c r="H25" s="97">
        <f t="shared" ref="H25:H29" si="8">F25+G25</f>
        <v>15800</v>
      </c>
      <c r="I25" s="98" t="s">
        <v>118</v>
      </c>
      <c r="J25" s="99" t="s">
        <v>26</v>
      </c>
    </row>
    <row r="26" spans="1:10" x14ac:dyDescent="0.15">
      <c r="A26" s="114"/>
      <c r="B26" s="51"/>
      <c r="C26" s="97">
        <v>90</v>
      </c>
      <c r="D26" s="113">
        <v>42</v>
      </c>
      <c r="E26" s="97">
        <f t="shared" ref="E26:E33" si="9">C26*D26</f>
        <v>3780</v>
      </c>
      <c r="F26" s="97">
        <v>3437.7</v>
      </c>
      <c r="G26" s="97">
        <v>0</v>
      </c>
      <c r="H26" s="97">
        <f t="shared" si="8"/>
        <v>3437.7</v>
      </c>
      <c r="I26" s="98" t="s">
        <v>81</v>
      </c>
      <c r="J26" s="100"/>
    </row>
    <row r="27" spans="1:10" x14ac:dyDescent="0.15">
      <c r="A27" s="114"/>
      <c r="B27" s="51"/>
      <c r="C27" s="97">
        <v>2300</v>
      </c>
      <c r="D27" s="113">
        <v>1</v>
      </c>
      <c r="E27" s="97">
        <f t="shared" si="9"/>
        <v>2300</v>
      </c>
      <c r="F27" s="97">
        <v>2300</v>
      </c>
      <c r="G27" s="97">
        <v>0</v>
      </c>
      <c r="H27" s="97">
        <f t="shared" si="8"/>
        <v>2300</v>
      </c>
      <c r="I27" s="98" t="s">
        <v>82</v>
      </c>
      <c r="J27" s="100"/>
    </row>
    <row r="28" spans="1:10" x14ac:dyDescent="0.15">
      <c r="A28" s="114"/>
      <c r="B28" s="51"/>
      <c r="C28" s="97"/>
      <c r="D28" s="113"/>
      <c r="E28" s="97"/>
      <c r="F28" s="97">
        <v>8038</v>
      </c>
      <c r="G28" s="97">
        <v>0</v>
      </c>
      <c r="H28" s="97">
        <f t="shared" si="8"/>
        <v>8038</v>
      </c>
      <c r="I28" s="98" t="s">
        <v>96</v>
      </c>
      <c r="J28" s="100"/>
    </row>
    <row r="29" spans="1:10" x14ac:dyDescent="0.15">
      <c r="A29" s="114"/>
      <c r="B29" s="51"/>
      <c r="C29" s="97">
        <v>1500</v>
      </c>
      <c r="D29" s="113">
        <v>1</v>
      </c>
      <c r="E29" s="97">
        <f t="shared" si="9"/>
        <v>1500</v>
      </c>
      <c r="F29" s="97">
        <v>1580</v>
      </c>
      <c r="G29" s="97">
        <v>0</v>
      </c>
      <c r="H29" s="97">
        <f t="shared" si="8"/>
        <v>1580</v>
      </c>
      <c r="I29" s="98" t="s">
        <v>83</v>
      </c>
      <c r="J29" s="100"/>
    </row>
    <row r="30" spans="1:10" x14ac:dyDescent="0.15">
      <c r="A30" s="114"/>
      <c r="B30" s="51"/>
      <c r="C30" s="97">
        <v>80</v>
      </c>
      <c r="D30" s="113">
        <v>42</v>
      </c>
      <c r="E30" s="97">
        <f t="shared" si="9"/>
        <v>3360</v>
      </c>
      <c r="F30" s="97">
        <v>535.86</v>
      </c>
      <c r="G30" s="97">
        <v>0</v>
      </c>
      <c r="H30" s="97">
        <f t="shared" ref="H30:H64" si="10">F30+G30</f>
        <v>535.86</v>
      </c>
      <c r="I30" s="98" t="s">
        <v>84</v>
      </c>
      <c r="J30" s="100"/>
    </row>
    <row r="31" spans="1:10" x14ac:dyDescent="0.15">
      <c r="A31" s="114"/>
      <c r="B31" s="51"/>
      <c r="C31" s="97">
        <v>5000</v>
      </c>
      <c r="D31" s="113">
        <v>1</v>
      </c>
      <c r="E31" s="97">
        <f t="shared" si="9"/>
        <v>5000</v>
      </c>
      <c r="F31" s="97">
        <v>0</v>
      </c>
      <c r="G31" s="125">
        <v>441.7</v>
      </c>
      <c r="H31" s="97">
        <f t="shared" ref="H31:H32" si="11">F31+G31</f>
        <v>441.7</v>
      </c>
      <c r="I31" s="98" t="s">
        <v>85</v>
      </c>
      <c r="J31" s="100"/>
    </row>
    <row r="32" spans="1:10" x14ac:dyDescent="0.15">
      <c r="A32" s="114"/>
      <c r="B32" s="51"/>
      <c r="C32" s="97"/>
      <c r="D32" s="113"/>
      <c r="E32" s="97"/>
      <c r="F32" s="97">
        <v>1280</v>
      </c>
      <c r="G32" s="97">
        <v>0</v>
      </c>
      <c r="H32" s="97">
        <f t="shared" si="11"/>
        <v>1280</v>
      </c>
      <c r="I32" s="98" t="s">
        <v>85</v>
      </c>
      <c r="J32" s="100"/>
    </row>
    <row r="33" spans="1:10" x14ac:dyDescent="0.15">
      <c r="A33" s="114"/>
      <c r="B33" s="51"/>
      <c r="C33" s="97">
        <v>5000</v>
      </c>
      <c r="D33" s="113">
        <v>1</v>
      </c>
      <c r="E33" s="97">
        <f t="shared" si="9"/>
        <v>5000</v>
      </c>
      <c r="F33" s="97">
        <v>4800</v>
      </c>
      <c r="G33" s="97">
        <v>0</v>
      </c>
      <c r="H33" s="97">
        <f t="shared" ref="H33:H63" si="12">F33+G33</f>
        <v>4800</v>
      </c>
      <c r="I33" s="98" t="s">
        <v>89</v>
      </c>
      <c r="J33" s="100"/>
    </row>
    <row r="34" spans="1:10" x14ac:dyDescent="0.15">
      <c r="A34" s="114"/>
      <c r="B34" s="51"/>
      <c r="C34" s="97"/>
      <c r="D34" s="113"/>
      <c r="E34" s="97"/>
      <c r="F34" s="97">
        <v>0</v>
      </c>
      <c r="G34" s="125">
        <v>766</v>
      </c>
      <c r="H34" s="97">
        <f t="shared" si="12"/>
        <v>766</v>
      </c>
      <c r="I34" s="98" t="s">
        <v>90</v>
      </c>
      <c r="J34" s="100"/>
    </row>
    <row r="35" spans="1:10" x14ac:dyDescent="0.15">
      <c r="A35" s="114"/>
      <c r="B35" s="51"/>
      <c r="C35" s="97"/>
      <c r="D35" s="113"/>
      <c r="E35" s="97"/>
      <c r="F35" s="97">
        <v>825</v>
      </c>
      <c r="G35" s="97">
        <v>0</v>
      </c>
      <c r="H35" s="97">
        <f t="shared" si="12"/>
        <v>825</v>
      </c>
      <c r="I35" s="98" t="s">
        <v>91</v>
      </c>
      <c r="J35" s="100"/>
    </row>
    <row r="36" spans="1:10" x14ac:dyDescent="0.15">
      <c r="A36" s="114"/>
      <c r="B36" s="51"/>
      <c r="C36" s="97"/>
      <c r="D36" s="113"/>
      <c r="E36" s="97"/>
      <c r="F36" s="97">
        <v>51.31</v>
      </c>
      <c r="G36" s="97">
        <v>0</v>
      </c>
      <c r="H36" s="97">
        <f t="shared" si="12"/>
        <v>51.31</v>
      </c>
      <c r="I36" s="115" t="s">
        <v>94</v>
      </c>
      <c r="J36" s="100"/>
    </row>
    <row r="37" spans="1:10" x14ac:dyDescent="0.15">
      <c r="A37" s="114"/>
      <c r="B37" s="51"/>
      <c r="C37" s="97"/>
      <c r="D37" s="113"/>
      <c r="E37" s="97"/>
      <c r="F37" s="97">
        <v>7.7</v>
      </c>
      <c r="G37" s="97">
        <v>0</v>
      </c>
      <c r="H37" s="97">
        <f t="shared" si="12"/>
        <v>7.7</v>
      </c>
      <c r="I37" s="116"/>
      <c r="J37" s="100"/>
    </row>
    <row r="38" spans="1:10" x14ac:dyDescent="0.15">
      <c r="A38" s="114"/>
      <c r="B38" s="51"/>
      <c r="C38" s="97"/>
      <c r="D38" s="113"/>
      <c r="E38" s="97"/>
      <c r="F38" s="97">
        <v>453.74</v>
      </c>
      <c r="G38" s="97">
        <v>0</v>
      </c>
      <c r="H38" s="97">
        <f t="shared" si="12"/>
        <v>453.74</v>
      </c>
      <c r="I38" s="98" t="s">
        <v>92</v>
      </c>
      <c r="J38" s="100"/>
    </row>
    <row r="39" spans="1:10" x14ac:dyDescent="0.15">
      <c r="A39" s="114"/>
      <c r="B39" s="51"/>
      <c r="C39" s="97"/>
      <c r="D39" s="113"/>
      <c r="E39" s="97"/>
      <c r="F39" s="97">
        <v>98</v>
      </c>
      <c r="G39" s="97">
        <v>0</v>
      </c>
      <c r="H39" s="97">
        <f t="shared" si="12"/>
        <v>98</v>
      </c>
      <c r="I39" s="98" t="s">
        <v>93</v>
      </c>
      <c r="J39" s="100"/>
    </row>
    <row r="40" spans="1:10" x14ac:dyDescent="0.15">
      <c r="A40" s="114"/>
      <c r="B40" s="51"/>
      <c r="C40" s="97"/>
      <c r="D40" s="113"/>
      <c r="E40" s="97"/>
      <c r="F40" s="97">
        <v>26.6</v>
      </c>
      <c r="G40" s="97">
        <v>0</v>
      </c>
      <c r="H40" s="97">
        <f t="shared" si="12"/>
        <v>26.6</v>
      </c>
      <c r="I40" s="98" t="s">
        <v>98</v>
      </c>
      <c r="J40" s="100"/>
    </row>
    <row r="41" spans="1:10" x14ac:dyDescent="0.15">
      <c r="A41" s="114"/>
      <c r="B41" s="51"/>
      <c r="C41" s="97"/>
      <c r="D41" s="113"/>
      <c r="E41" s="97"/>
      <c r="F41" s="97">
        <v>91.98</v>
      </c>
      <c r="G41" s="97">
        <v>0</v>
      </c>
      <c r="H41" s="97">
        <f t="shared" si="12"/>
        <v>91.98</v>
      </c>
      <c r="I41" s="98" t="s">
        <v>99</v>
      </c>
      <c r="J41" s="100"/>
    </row>
    <row r="42" spans="1:10" ht="51" x14ac:dyDescent="0.15">
      <c r="A42" s="114"/>
      <c r="B42" s="51"/>
      <c r="C42" s="97"/>
      <c r="D42" s="113"/>
      <c r="E42" s="97"/>
      <c r="F42" s="97">
        <v>0</v>
      </c>
      <c r="G42" s="125">
        <v>377.52</v>
      </c>
      <c r="H42" s="97">
        <f t="shared" si="12"/>
        <v>377.52</v>
      </c>
      <c r="I42" s="117" t="s">
        <v>121</v>
      </c>
      <c r="J42" s="100"/>
    </row>
    <row r="43" spans="1:10" x14ac:dyDescent="0.15">
      <c r="A43" s="114"/>
      <c r="B43" s="51"/>
      <c r="C43" s="97"/>
      <c r="D43" s="113"/>
      <c r="E43" s="97"/>
      <c r="F43" s="126">
        <v>1975</v>
      </c>
      <c r="G43" s="126">
        <v>0</v>
      </c>
      <c r="H43" s="126">
        <f t="shared" si="12"/>
        <v>1975</v>
      </c>
      <c r="I43" s="127" t="s">
        <v>119</v>
      </c>
      <c r="J43" s="100"/>
    </row>
    <row r="44" spans="1:10" x14ac:dyDescent="0.15">
      <c r="A44" s="114"/>
      <c r="B44" s="51"/>
      <c r="C44" s="97"/>
      <c r="D44" s="113"/>
      <c r="E44" s="97"/>
      <c r="F44" s="126">
        <v>0</v>
      </c>
      <c r="G44" s="129">
        <v>15</v>
      </c>
      <c r="H44" s="126">
        <f t="shared" si="12"/>
        <v>15</v>
      </c>
      <c r="I44" s="128" t="s">
        <v>100</v>
      </c>
      <c r="J44" s="100"/>
    </row>
    <row r="45" spans="1:10" x14ac:dyDescent="0.15">
      <c r="A45" s="114"/>
      <c r="B45" s="51"/>
      <c r="C45" s="97"/>
      <c r="D45" s="113"/>
      <c r="E45" s="97"/>
      <c r="F45" s="129">
        <v>0</v>
      </c>
      <c r="G45" s="129">
        <v>19.600000000000001</v>
      </c>
      <c r="H45" s="129">
        <f t="shared" ref="H45:H53" si="13">F45+G45</f>
        <v>19.600000000000001</v>
      </c>
      <c r="I45" s="130" t="s">
        <v>101</v>
      </c>
      <c r="J45" s="100"/>
    </row>
    <row r="46" spans="1:10" x14ac:dyDescent="0.15">
      <c r="A46" s="114"/>
      <c r="B46" s="51"/>
      <c r="C46" s="97">
        <v>1000</v>
      </c>
      <c r="D46" s="113">
        <v>1</v>
      </c>
      <c r="E46" s="97">
        <f>C46*D46</f>
        <v>1000</v>
      </c>
      <c r="F46" s="126">
        <v>106</v>
      </c>
      <c r="G46" s="126">
        <v>0</v>
      </c>
      <c r="H46" s="126">
        <f>F46+G46</f>
        <v>106</v>
      </c>
      <c r="I46" s="128" t="s">
        <v>120</v>
      </c>
      <c r="J46" s="100"/>
    </row>
    <row r="47" spans="1:10" x14ac:dyDescent="0.15">
      <c r="A47" s="114"/>
      <c r="B47" s="51"/>
      <c r="C47" s="97"/>
      <c r="D47" s="113"/>
      <c r="E47" s="97"/>
      <c r="F47" s="126">
        <v>21.9</v>
      </c>
      <c r="G47" s="126">
        <v>0</v>
      </c>
      <c r="H47" s="126">
        <f t="shared" si="13"/>
        <v>21.9</v>
      </c>
      <c r="I47" s="128" t="s">
        <v>102</v>
      </c>
      <c r="J47" s="100"/>
    </row>
    <row r="48" spans="1:10" x14ac:dyDescent="0.15">
      <c r="A48" s="114"/>
      <c r="B48" s="51"/>
      <c r="C48" s="97"/>
      <c r="D48" s="113"/>
      <c r="E48" s="97"/>
      <c r="F48" s="126">
        <v>53.9</v>
      </c>
      <c r="G48" s="126">
        <v>0</v>
      </c>
      <c r="H48" s="126">
        <f t="shared" si="13"/>
        <v>53.9</v>
      </c>
      <c r="I48" s="128" t="s">
        <v>103</v>
      </c>
      <c r="J48" s="100"/>
    </row>
    <row r="49" spans="1:10" x14ac:dyDescent="0.15">
      <c r="A49" s="114"/>
      <c r="B49" s="51"/>
      <c r="C49" s="97"/>
      <c r="D49" s="113"/>
      <c r="E49" s="97"/>
      <c r="F49" s="126">
        <v>35</v>
      </c>
      <c r="G49" s="126">
        <v>0</v>
      </c>
      <c r="H49" s="126">
        <f t="shared" si="13"/>
        <v>35</v>
      </c>
      <c r="I49" s="128" t="s">
        <v>104</v>
      </c>
      <c r="J49" s="100"/>
    </row>
    <row r="50" spans="1:10" x14ac:dyDescent="0.15">
      <c r="A50" s="114"/>
      <c r="B50" s="51"/>
      <c r="C50" s="97"/>
      <c r="D50" s="113"/>
      <c r="E50" s="97"/>
      <c r="F50" s="126">
        <v>17.8</v>
      </c>
      <c r="G50" s="126">
        <v>0</v>
      </c>
      <c r="H50" s="126">
        <f t="shared" si="13"/>
        <v>17.8</v>
      </c>
      <c r="I50" s="128" t="s">
        <v>105</v>
      </c>
      <c r="J50" s="100"/>
    </row>
    <row r="51" spans="1:10" x14ac:dyDescent="0.15">
      <c r="A51" s="114"/>
      <c r="B51" s="51"/>
      <c r="C51" s="97"/>
      <c r="D51" s="113"/>
      <c r="E51" s="97"/>
      <c r="F51" s="126">
        <v>30</v>
      </c>
      <c r="G51" s="126">
        <v>0</v>
      </c>
      <c r="H51" s="126">
        <f t="shared" si="13"/>
        <v>30</v>
      </c>
      <c r="I51" s="128" t="s">
        <v>106</v>
      </c>
      <c r="J51" s="100"/>
    </row>
    <row r="52" spans="1:10" x14ac:dyDescent="0.15">
      <c r="A52" s="114"/>
      <c r="B52" s="51"/>
      <c r="C52" s="97"/>
      <c r="D52" s="113"/>
      <c r="E52" s="97"/>
      <c r="F52" s="126">
        <v>297</v>
      </c>
      <c r="G52" s="126">
        <v>0</v>
      </c>
      <c r="H52" s="126">
        <f t="shared" si="13"/>
        <v>297</v>
      </c>
      <c r="I52" s="128" t="s">
        <v>107</v>
      </c>
      <c r="J52" s="100"/>
    </row>
    <row r="53" spans="1:10" x14ac:dyDescent="0.15">
      <c r="A53" s="114"/>
      <c r="B53" s="51"/>
      <c r="C53" s="97"/>
      <c r="D53" s="113"/>
      <c r="E53" s="97"/>
      <c r="F53" s="126">
        <v>0</v>
      </c>
      <c r="G53" s="129">
        <v>7.8</v>
      </c>
      <c r="H53" s="126">
        <f t="shared" si="13"/>
        <v>7.8</v>
      </c>
      <c r="I53" s="128" t="s">
        <v>108</v>
      </c>
      <c r="J53" s="100"/>
    </row>
    <row r="54" spans="1:10" x14ac:dyDescent="0.15">
      <c r="A54" s="114"/>
      <c r="B54" s="51"/>
      <c r="C54" s="97"/>
      <c r="D54" s="113"/>
      <c r="E54" s="97"/>
      <c r="F54" s="126">
        <v>1513.12</v>
      </c>
      <c r="G54" s="126">
        <v>0</v>
      </c>
      <c r="H54" s="126">
        <f t="shared" ref="H54" si="14">F54+G54</f>
        <v>1513.12</v>
      </c>
      <c r="I54" s="127" t="s">
        <v>94</v>
      </c>
      <c r="J54" s="100"/>
    </row>
    <row r="55" spans="1:10" x14ac:dyDescent="0.15">
      <c r="A55" s="114"/>
      <c r="B55" s="51"/>
      <c r="C55" s="97"/>
      <c r="D55" s="113"/>
      <c r="E55" s="97"/>
      <c r="F55" s="126">
        <v>672</v>
      </c>
      <c r="G55" s="126">
        <v>0</v>
      </c>
      <c r="H55" s="126">
        <f t="shared" si="12"/>
        <v>672</v>
      </c>
      <c r="I55" s="127" t="s">
        <v>109</v>
      </c>
      <c r="J55" s="100"/>
    </row>
    <row r="56" spans="1:10" x14ac:dyDescent="0.15">
      <c r="A56" s="114"/>
      <c r="B56" s="51"/>
      <c r="C56" s="97"/>
      <c r="D56" s="113"/>
      <c r="E56" s="97"/>
      <c r="F56" s="126">
        <v>498.54</v>
      </c>
      <c r="G56" s="126">
        <v>0</v>
      </c>
      <c r="H56" s="126">
        <f t="shared" si="12"/>
        <v>498.54</v>
      </c>
      <c r="I56" s="127" t="s">
        <v>110</v>
      </c>
      <c r="J56" s="100"/>
    </row>
    <row r="57" spans="1:10" x14ac:dyDescent="0.15">
      <c r="A57" s="114"/>
      <c r="B57" s="51"/>
      <c r="C57" s="97"/>
      <c r="D57" s="113"/>
      <c r="E57" s="97"/>
      <c r="F57" s="126">
        <v>140</v>
      </c>
      <c r="G57" s="126">
        <v>0</v>
      </c>
      <c r="H57" s="126">
        <f t="shared" si="12"/>
        <v>140</v>
      </c>
      <c r="I57" s="127" t="s">
        <v>111</v>
      </c>
      <c r="J57" s="100"/>
    </row>
    <row r="58" spans="1:10" x14ac:dyDescent="0.15">
      <c r="A58" s="114"/>
      <c r="B58" s="51"/>
      <c r="C58" s="97"/>
      <c r="D58" s="113"/>
      <c r="E58" s="97"/>
      <c r="F58" s="126">
        <v>312</v>
      </c>
      <c r="G58" s="126">
        <v>0</v>
      </c>
      <c r="H58" s="126">
        <f t="shared" si="12"/>
        <v>312</v>
      </c>
      <c r="I58" s="127" t="s">
        <v>112</v>
      </c>
      <c r="J58" s="100"/>
    </row>
    <row r="59" spans="1:10" x14ac:dyDescent="0.15">
      <c r="A59" s="114"/>
      <c r="B59" s="51"/>
      <c r="C59" s="97"/>
      <c r="D59" s="113"/>
      <c r="E59" s="97"/>
      <c r="F59" s="126">
        <v>44.8</v>
      </c>
      <c r="G59" s="126">
        <v>0</v>
      </c>
      <c r="H59" s="126">
        <f t="shared" si="12"/>
        <v>44.8</v>
      </c>
      <c r="I59" s="127" t="s">
        <v>113</v>
      </c>
      <c r="J59" s="100"/>
    </row>
    <row r="60" spans="1:10" x14ac:dyDescent="0.15">
      <c r="A60" s="114"/>
      <c r="B60" s="51"/>
      <c r="C60" s="97"/>
      <c r="D60" s="113"/>
      <c r="E60" s="97"/>
      <c r="F60" s="126">
        <v>317</v>
      </c>
      <c r="G60" s="126">
        <v>0</v>
      </c>
      <c r="H60" s="126">
        <f t="shared" si="12"/>
        <v>317</v>
      </c>
      <c r="I60" s="127" t="s">
        <v>114</v>
      </c>
      <c r="J60" s="100"/>
    </row>
    <row r="61" spans="1:10" x14ac:dyDescent="0.15">
      <c r="A61" s="114"/>
      <c r="B61" s="51"/>
      <c r="C61" s="97"/>
      <c r="D61" s="113"/>
      <c r="E61" s="97"/>
      <c r="F61" s="126">
        <v>1200</v>
      </c>
      <c r="G61" s="126">
        <v>0</v>
      </c>
      <c r="H61" s="126">
        <f t="shared" si="12"/>
        <v>1200</v>
      </c>
      <c r="I61" s="127" t="s">
        <v>115</v>
      </c>
      <c r="J61" s="100"/>
    </row>
    <row r="62" spans="1:10" x14ac:dyDescent="0.15">
      <c r="A62" s="114"/>
      <c r="B62" s="51"/>
      <c r="C62" s="97"/>
      <c r="D62" s="113"/>
      <c r="E62" s="97"/>
      <c r="F62" s="126">
        <v>540</v>
      </c>
      <c r="G62" s="126">
        <v>0</v>
      </c>
      <c r="H62" s="126">
        <f t="shared" si="12"/>
        <v>540</v>
      </c>
      <c r="I62" s="127" t="s">
        <v>116</v>
      </c>
      <c r="J62" s="100"/>
    </row>
    <row r="63" spans="1:10" x14ac:dyDescent="0.15">
      <c r="A63" s="114"/>
      <c r="B63" s="51"/>
      <c r="C63" s="97"/>
      <c r="D63" s="113"/>
      <c r="E63" s="97"/>
      <c r="F63" s="126">
        <v>500</v>
      </c>
      <c r="G63" s="126">
        <v>0</v>
      </c>
      <c r="H63" s="126">
        <f t="shared" si="12"/>
        <v>500</v>
      </c>
      <c r="I63" s="127" t="s">
        <v>117</v>
      </c>
      <c r="J63" s="100"/>
    </row>
    <row r="64" spans="1:10" x14ac:dyDescent="0.15">
      <c r="A64" s="108"/>
      <c r="B64" s="50"/>
      <c r="C64" s="97"/>
      <c r="D64" s="113"/>
      <c r="E64" s="97"/>
      <c r="F64" s="126">
        <v>0</v>
      </c>
      <c r="G64" s="126">
        <v>0</v>
      </c>
      <c r="H64" s="126">
        <f t="shared" si="10"/>
        <v>0</v>
      </c>
      <c r="I64" s="128"/>
      <c r="J64" s="100"/>
    </row>
    <row r="65" spans="1:10" s="105" customFormat="1" x14ac:dyDescent="0.15">
      <c r="A65" s="101"/>
      <c r="B65" s="32" t="s">
        <v>27</v>
      </c>
      <c r="C65" s="102">
        <v>0</v>
      </c>
      <c r="D65" s="102">
        <f>SUM(D25)</f>
        <v>42</v>
      </c>
      <c r="E65" s="102">
        <f>SUM(E25:E64)</f>
        <v>38530</v>
      </c>
      <c r="F65" s="102">
        <f>SUM(F25:F64)</f>
        <v>47599.950000000004</v>
      </c>
      <c r="G65" s="102">
        <f>SUM(G25:G64)</f>
        <v>1627.62</v>
      </c>
      <c r="H65" s="102">
        <f>SUM(H25:H64)</f>
        <v>49227.570000000007</v>
      </c>
      <c r="I65" s="103"/>
      <c r="J65" s="104"/>
    </row>
    <row r="66" spans="1:10" x14ac:dyDescent="0.15">
      <c r="A66" s="94">
        <v>6</v>
      </c>
      <c r="B66" s="48" t="s">
        <v>28</v>
      </c>
      <c r="C66" s="95">
        <v>0</v>
      </c>
      <c r="D66" s="96"/>
      <c r="E66" s="95">
        <f>C66*D66</f>
        <v>0</v>
      </c>
      <c r="F66" s="97">
        <v>0</v>
      </c>
      <c r="G66" s="97">
        <v>0</v>
      </c>
      <c r="H66" s="97">
        <f t="shared" si="0"/>
        <v>0</v>
      </c>
      <c r="I66" s="98"/>
      <c r="J66" s="99" t="s">
        <v>29</v>
      </c>
    </row>
    <row r="67" spans="1:10" x14ac:dyDescent="0.15">
      <c r="A67" s="94"/>
      <c r="B67" s="48"/>
      <c r="C67" s="95"/>
      <c r="D67" s="96"/>
      <c r="E67" s="95"/>
      <c r="F67" s="97">
        <v>0</v>
      </c>
      <c r="G67" s="97">
        <v>0</v>
      </c>
      <c r="H67" s="97">
        <f t="shared" si="0"/>
        <v>0</v>
      </c>
      <c r="I67" s="98"/>
      <c r="J67" s="111"/>
    </row>
    <row r="68" spans="1:10" x14ac:dyDescent="0.15">
      <c r="A68" s="94"/>
      <c r="B68" s="48"/>
      <c r="C68" s="95"/>
      <c r="D68" s="96"/>
      <c r="E68" s="95"/>
      <c r="F68" s="97">
        <v>0</v>
      </c>
      <c r="G68" s="97">
        <v>0</v>
      </c>
      <c r="H68" s="97">
        <f t="shared" si="0"/>
        <v>0</v>
      </c>
      <c r="I68" s="98"/>
      <c r="J68" s="111"/>
    </row>
    <row r="69" spans="1:10" x14ac:dyDescent="0.15">
      <c r="A69" s="94"/>
      <c r="B69" s="48"/>
      <c r="C69" s="95"/>
      <c r="D69" s="96"/>
      <c r="E69" s="95"/>
      <c r="F69" s="97">
        <v>0</v>
      </c>
      <c r="G69" s="97">
        <v>0</v>
      </c>
      <c r="H69" s="97">
        <f t="shared" si="0"/>
        <v>0</v>
      </c>
      <c r="I69" s="98"/>
      <c r="J69" s="111"/>
    </row>
    <row r="70" spans="1:10" s="105" customFormat="1" x14ac:dyDescent="0.15">
      <c r="A70" s="101"/>
      <c r="B70" s="32" t="s">
        <v>30</v>
      </c>
      <c r="C70" s="102">
        <f>SUM(C66)</f>
        <v>0</v>
      </c>
      <c r="D70" s="102">
        <f t="shared" ref="D70:E70" si="15">SUM(D66)</f>
        <v>0</v>
      </c>
      <c r="E70" s="102">
        <f t="shared" si="15"/>
        <v>0</v>
      </c>
      <c r="F70" s="102">
        <f>SUM(F66:F69)</f>
        <v>0</v>
      </c>
      <c r="G70" s="102">
        <f t="shared" ref="G70" si="16">SUM(G66:G69)</f>
        <v>0</v>
      </c>
      <c r="H70" s="102">
        <f>SUM(H66:H69)</f>
        <v>0</v>
      </c>
      <c r="I70" s="103"/>
      <c r="J70" s="112"/>
    </row>
    <row r="71" spans="1:10" x14ac:dyDescent="0.15">
      <c r="A71" s="94">
        <v>7</v>
      </c>
      <c r="B71" s="48" t="s">
        <v>31</v>
      </c>
      <c r="C71" s="95">
        <v>0</v>
      </c>
      <c r="D71" s="96"/>
      <c r="E71" s="95">
        <f t="shared" si="2"/>
        <v>0</v>
      </c>
      <c r="F71" s="97">
        <v>0</v>
      </c>
      <c r="G71" s="97">
        <v>0</v>
      </c>
      <c r="H71" s="97">
        <f t="shared" si="0"/>
        <v>0</v>
      </c>
      <c r="I71" s="98"/>
      <c r="J71" s="118"/>
    </row>
    <row r="72" spans="1:10" x14ac:dyDescent="0.15">
      <c r="A72" s="94"/>
      <c r="B72" s="48"/>
      <c r="C72" s="95"/>
      <c r="D72" s="96"/>
      <c r="E72" s="95"/>
      <c r="F72" s="97">
        <v>0</v>
      </c>
      <c r="G72" s="97">
        <v>0</v>
      </c>
      <c r="H72" s="97">
        <f t="shared" si="0"/>
        <v>0</v>
      </c>
      <c r="I72" s="98"/>
      <c r="J72" s="119"/>
    </row>
    <row r="73" spans="1:10" x14ac:dyDescent="0.15">
      <c r="A73" s="94"/>
      <c r="B73" s="48"/>
      <c r="C73" s="95"/>
      <c r="D73" s="96"/>
      <c r="E73" s="95"/>
      <c r="F73" s="97">
        <v>0</v>
      </c>
      <c r="G73" s="97">
        <v>0</v>
      </c>
      <c r="H73" s="97">
        <f t="shared" si="0"/>
        <v>0</v>
      </c>
      <c r="I73" s="98"/>
      <c r="J73" s="119"/>
    </row>
    <row r="74" spans="1:10" x14ac:dyDescent="0.15">
      <c r="A74" s="94"/>
      <c r="B74" s="48"/>
      <c r="C74" s="95"/>
      <c r="D74" s="96"/>
      <c r="E74" s="95"/>
      <c r="F74" s="97">
        <v>0</v>
      </c>
      <c r="G74" s="97">
        <v>0</v>
      </c>
      <c r="H74" s="97">
        <f t="shared" si="0"/>
        <v>0</v>
      </c>
      <c r="I74" s="98"/>
      <c r="J74" s="119"/>
    </row>
    <row r="75" spans="1:10" s="105" customFormat="1" x14ac:dyDescent="0.15">
      <c r="A75" s="101"/>
      <c r="B75" s="32" t="s">
        <v>32</v>
      </c>
      <c r="C75" s="102">
        <f>SUM(C71)</f>
        <v>0</v>
      </c>
      <c r="D75" s="102">
        <f t="shared" ref="D75:E75" si="17">SUM(D71)</f>
        <v>0</v>
      </c>
      <c r="E75" s="102">
        <f t="shared" si="17"/>
        <v>0</v>
      </c>
      <c r="F75" s="102">
        <f>SUM(F71:F74)</f>
        <v>0</v>
      </c>
      <c r="G75" s="102">
        <f t="shared" ref="G75:H75" si="18">SUM(G71:G74)</f>
        <v>0</v>
      </c>
      <c r="H75" s="102">
        <f t="shared" si="18"/>
        <v>0</v>
      </c>
      <c r="I75" s="103"/>
      <c r="J75" s="120"/>
    </row>
    <row r="76" spans="1:10" x14ac:dyDescent="0.15">
      <c r="A76" s="94">
        <v>8</v>
      </c>
      <c r="B76" s="48" t="s">
        <v>33</v>
      </c>
      <c r="C76" s="95">
        <v>0</v>
      </c>
      <c r="D76" s="96"/>
      <c r="E76" s="95">
        <f t="shared" si="2"/>
        <v>0</v>
      </c>
      <c r="F76" s="97">
        <v>0</v>
      </c>
      <c r="G76" s="97">
        <v>0</v>
      </c>
      <c r="H76" s="97">
        <f t="shared" si="0"/>
        <v>0</v>
      </c>
      <c r="I76" s="98"/>
      <c r="J76" s="110" t="s">
        <v>34</v>
      </c>
    </row>
    <row r="77" spans="1:10" x14ac:dyDescent="0.15">
      <c r="A77" s="94"/>
      <c r="B77" s="48"/>
      <c r="C77" s="95"/>
      <c r="D77" s="96"/>
      <c r="E77" s="95"/>
      <c r="F77" s="97">
        <v>0</v>
      </c>
      <c r="G77" s="97">
        <v>0</v>
      </c>
      <c r="H77" s="97">
        <f t="shared" si="0"/>
        <v>0</v>
      </c>
      <c r="I77" s="98"/>
      <c r="J77" s="111"/>
    </row>
    <row r="78" spans="1:10" s="105" customFormat="1" x14ac:dyDescent="0.15">
      <c r="A78" s="101"/>
      <c r="B78" s="32" t="s">
        <v>35</v>
      </c>
      <c r="C78" s="102">
        <f>SUM(C76)</f>
        <v>0</v>
      </c>
      <c r="D78" s="102">
        <f t="shared" ref="D78:E78" si="19">SUM(D76)</f>
        <v>0</v>
      </c>
      <c r="E78" s="102">
        <f t="shared" si="19"/>
        <v>0</v>
      </c>
      <c r="F78" s="102">
        <f>SUM(F76:F77)</f>
        <v>0</v>
      </c>
      <c r="G78" s="102">
        <f t="shared" ref="G78:H78" si="20">SUM(G76:G77)</f>
        <v>0</v>
      </c>
      <c r="H78" s="102">
        <f t="shared" si="20"/>
        <v>0</v>
      </c>
      <c r="I78" s="103"/>
      <c r="J78" s="112"/>
    </row>
    <row r="79" spans="1:10" x14ac:dyDescent="0.15">
      <c r="A79" s="94">
        <v>9</v>
      </c>
      <c r="B79" s="48" t="s">
        <v>36</v>
      </c>
      <c r="C79" s="95">
        <v>0</v>
      </c>
      <c r="D79" s="96"/>
      <c r="E79" s="95">
        <f t="shared" si="2"/>
        <v>0</v>
      </c>
      <c r="F79" s="97">
        <v>0</v>
      </c>
      <c r="G79" s="97">
        <v>0</v>
      </c>
      <c r="H79" s="97">
        <f t="shared" si="0"/>
        <v>0</v>
      </c>
      <c r="I79" s="98"/>
      <c r="J79" s="99" t="s">
        <v>37</v>
      </c>
    </row>
    <row r="80" spans="1:10" x14ac:dyDescent="0.15">
      <c r="A80" s="94"/>
      <c r="B80" s="48"/>
      <c r="C80" s="95"/>
      <c r="D80" s="96"/>
      <c r="E80" s="95"/>
      <c r="F80" s="97">
        <v>0</v>
      </c>
      <c r="G80" s="97">
        <v>0</v>
      </c>
      <c r="H80" s="97">
        <f t="shared" si="0"/>
        <v>0</v>
      </c>
      <c r="I80" s="98"/>
      <c r="J80" s="100"/>
    </row>
    <row r="81" spans="1:10" x14ac:dyDescent="0.15">
      <c r="A81" s="94"/>
      <c r="B81" s="48"/>
      <c r="C81" s="95"/>
      <c r="D81" s="96"/>
      <c r="E81" s="95"/>
      <c r="F81" s="97">
        <v>0</v>
      </c>
      <c r="G81" s="97">
        <v>0</v>
      </c>
      <c r="H81" s="97">
        <f t="shared" si="0"/>
        <v>0</v>
      </c>
      <c r="I81" s="98"/>
      <c r="J81" s="100"/>
    </row>
    <row r="82" spans="1:10" s="105" customFormat="1" x14ac:dyDescent="0.15">
      <c r="A82" s="101"/>
      <c r="B82" s="32" t="s">
        <v>38</v>
      </c>
      <c r="C82" s="102">
        <f>SUM(C79)</f>
        <v>0</v>
      </c>
      <c r="D82" s="102">
        <f t="shared" ref="D82:E82" si="21">SUM(D79)</f>
        <v>0</v>
      </c>
      <c r="E82" s="102">
        <f t="shared" si="21"/>
        <v>0</v>
      </c>
      <c r="F82" s="102">
        <f>SUM(F79:F81)</f>
        <v>0</v>
      </c>
      <c r="G82" s="102">
        <f t="shared" ref="G82:H82" si="22">SUM(G79:G81)</f>
        <v>0</v>
      </c>
      <c r="H82" s="102">
        <f t="shared" si="22"/>
        <v>0</v>
      </c>
      <c r="I82" s="103"/>
      <c r="J82" s="104"/>
    </row>
    <row r="83" spans="1:10" x14ac:dyDescent="0.15">
      <c r="A83" s="106">
        <v>10</v>
      </c>
      <c r="B83" s="48" t="s">
        <v>39</v>
      </c>
      <c r="C83" s="95">
        <v>0</v>
      </c>
      <c r="D83" s="96"/>
      <c r="E83" s="95">
        <f t="shared" si="2"/>
        <v>0</v>
      </c>
      <c r="F83" s="97">
        <v>132</v>
      </c>
      <c r="G83" s="97">
        <v>0</v>
      </c>
      <c r="H83" s="97">
        <f t="shared" si="0"/>
        <v>132</v>
      </c>
      <c r="I83" s="98" t="s">
        <v>88</v>
      </c>
      <c r="J83" s="118"/>
    </row>
    <row r="84" spans="1:10" x14ac:dyDescent="0.15">
      <c r="A84" s="114"/>
      <c r="B84" s="48"/>
      <c r="C84" s="95"/>
      <c r="D84" s="96"/>
      <c r="E84" s="95"/>
      <c r="F84" s="97">
        <v>60.9</v>
      </c>
      <c r="G84" s="97">
        <v>0</v>
      </c>
      <c r="H84" s="97">
        <f t="shared" ref="H84:H90" si="23">F84+G84</f>
        <v>60.9</v>
      </c>
      <c r="I84" s="98" t="s">
        <v>88</v>
      </c>
      <c r="J84" s="119"/>
    </row>
    <row r="85" spans="1:10" x14ac:dyDescent="0.15">
      <c r="A85" s="114"/>
      <c r="B85" s="48"/>
      <c r="C85" s="95"/>
      <c r="D85" s="96"/>
      <c r="E85" s="95"/>
      <c r="F85" s="97">
        <v>52</v>
      </c>
      <c r="G85" s="97">
        <v>0</v>
      </c>
      <c r="H85" s="97">
        <f t="shared" si="23"/>
        <v>52</v>
      </c>
      <c r="I85" s="98" t="s">
        <v>97</v>
      </c>
      <c r="J85" s="119"/>
    </row>
    <row r="86" spans="1:10" x14ac:dyDescent="0.15">
      <c r="A86" s="114"/>
      <c r="B86" s="48"/>
      <c r="C86" s="95"/>
      <c r="D86" s="96"/>
      <c r="E86" s="95"/>
      <c r="F86" s="97">
        <v>254</v>
      </c>
      <c r="G86" s="97">
        <v>0</v>
      </c>
      <c r="H86" s="97">
        <f t="shared" ref="H86" si="24">F86+G86</f>
        <v>254</v>
      </c>
      <c r="I86" s="98" t="s">
        <v>95</v>
      </c>
      <c r="J86" s="119"/>
    </row>
    <row r="87" spans="1:10" x14ac:dyDescent="0.15">
      <c r="A87" s="114"/>
      <c r="B87" s="48"/>
      <c r="C87" s="95"/>
      <c r="D87" s="96"/>
      <c r="E87" s="95"/>
      <c r="F87" s="97">
        <v>0</v>
      </c>
      <c r="G87" s="97">
        <v>0</v>
      </c>
      <c r="H87" s="97">
        <f t="shared" si="23"/>
        <v>0</v>
      </c>
      <c r="I87" s="98"/>
      <c r="J87" s="119"/>
    </row>
    <row r="88" spans="1:10" x14ac:dyDescent="0.15">
      <c r="A88" s="114"/>
      <c r="B88" s="48"/>
      <c r="C88" s="95"/>
      <c r="D88" s="96"/>
      <c r="E88" s="95"/>
      <c r="F88" s="97">
        <v>0</v>
      </c>
      <c r="G88" s="97">
        <v>0</v>
      </c>
      <c r="H88" s="97">
        <f t="shared" si="23"/>
        <v>0</v>
      </c>
      <c r="I88" s="98"/>
      <c r="J88" s="119"/>
    </row>
    <row r="89" spans="1:10" x14ac:dyDescent="0.15">
      <c r="A89" s="114"/>
      <c r="B89" s="48"/>
      <c r="C89" s="95"/>
      <c r="D89" s="96"/>
      <c r="E89" s="95"/>
      <c r="F89" s="97">
        <v>0</v>
      </c>
      <c r="G89" s="97">
        <v>0</v>
      </c>
      <c r="H89" s="97">
        <f t="shared" si="23"/>
        <v>0</v>
      </c>
      <c r="I89" s="98"/>
      <c r="J89" s="119"/>
    </row>
    <row r="90" spans="1:10" x14ac:dyDescent="0.15">
      <c r="A90" s="108"/>
      <c r="B90" s="48"/>
      <c r="C90" s="95"/>
      <c r="D90" s="96"/>
      <c r="E90" s="95"/>
      <c r="F90" s="97">
        <v>0</v>
      </c>
      <c r="G90" s="97">
        <v>0</v>
      </c>
      <c r="H90" s="97">
        <f t="shared" si="23"/>
        <v>0</v>
      </c>
      <c r="I90" s="98"/>
      <c r="J90" s="119"/>
    </row>
    <row r="91" spans="1:10" s="105" customFormat="1" x14ac:dyDescent="0.15">
      <c r="A91" s="101"/>
      <c r="B91" s="32" t="s">
        <v>40</v>
      </c>
      <c r="C91" s="102">
        <f>SUM(C83)</f>
        <v>0</v>
      </c>
      <c r="D91" s="102">
        <f t="shared" ref="D91:E91" si="25">SUM(D83)</f>
        <v>0</v>
      </c>
      <c r="E91" s="102">
        <f t="shared" si="25"/>
        <v>0</v>
      </c>
      <c r="F91" s="102">
        <f>SUM(F83:F90)</f>
        <v>498.9</v>
      </c>
      <c r="G91" s="102">
        <f t="shared" ref="G91" si="26">SUM(G83:G90)</f>
        <v>0</v>
      </c>
      <c r="H91" s="102">
        <f>SUM(H83:H90)</f>
        <v>498.9</v>
      </c>
      <c r="I91" s="103"/>
      <c r="J91" s="120"/>
    </row>
    <row r="92" spans="1:10" x14ac:dyDescent="0.15">
      <c r="A92" s="101"/>
      <c r="B92" s="32" t="s">
        <v>41</v>
      </c>
      <c r="C92" s="102">
        <f>SUM(C91,C82,C78,C75,C70,C65,C24,C21,C16,C13)</f>
        <v>0</v>
      </c>
      <c r="D92" s="102">
        <f>SUM(D91,D82,D78,D75,D70,D65,D24,D21,D16,D13)</f>
        <v>42</v>
      </c>
      <c r="E92" s="102">
        <f>SUM(E91,E82,E78,E75,E70,E65,E24,E21,E16,E13)</f>
        <v>38530</v>
      </c>
      <c r="F92" s="102">
        <f>SUM(F91,F82,F78,F75,F70,F65,F24,F21,F16,F13)</f>
        <v>48098.850000000006</v>
      </c>
      <c r="G92" s="102">
        <f>SUM(G91,G82,G78,G75,G70,G65,G24,G21,G16,G13)</f>
        <v>1627.62</v>
      </c>
      <c r="H92" s="102">
        <f>SUM(H91,H82,H78,H75,H70,H65,H24,H21,H16,H13)</f>
        <v>49726.470000000008</v>
      </c>
      <c r="I92" s="103"/>
      <c r="J92" s="121"/>
    </row>
    <row r="94" spans="1:10" x14ac:dyDescent="0.15">
      <c r="A94" s="45" t="s">
        <v>42</v>
      </c>
      <c r="B94" s="46"/>
      <c r="C94" s="47" t="s">
        <v>43</v>
      </c>
      <c r="D94" s="47"/>
      <c r="E94" s="47" t="s">
        <v>44</v>
      </c>
      <c r="F94" s="47"/>
      <c r="G94" s="47" t="s">
        <v>45</v>
      </c>
      <c r="H94" s="47"/>
      <c r="I94" s="33" t="s">
        <v>46</v>
      </c>
    </row>
    <row r="95" spans="1:10" x14ac:dyDescent="0.15">
      <c r="A95" s="54">
        <f>E92</f>
        <v>38530</v>
      </c>
      <c r="B95" s="52"/>
      <c r="C95" s="52">
        <f>H92</f>
        <v>49726.470000000008</v>
      </c>
      <c r="D95" s="52"/>
      <c r="E95" s="52">
        <f>F92</f>
        <v>48098.850000000006</v>
      </c>
      <c r="F95" s="52"/>
      <c r="G95" s="52">
        <f>G92</f>
        <v>1627.62</v>
      </c>
      <c r="H95" s="52"/>
      <c r="I95" s="34">
        <f>A95-C95</f>
        <v>-11196.470000000008</v>
      </c>
    </row>
    <row r="97" spans="1:9" x14ac:dyDescent="0.15">
      <c r="A97" s="122" t="s">
        <v>47</v>
      </c>
      <c r="B97" s="123"/>
      <c r="C97" s="124" t="s">
        <v>48</v>
      </c>
      <c r="D97" s="122"/>
      <c r="E97" s="122" t="s">
        <v>49</v>
      </c>
      <c r="F97" s="122"/>
      <c r="G97" s="122" t="s">
        <v>50</v>
      </c>
      <c r="H97" s="122"/>
      <c r="I97" s="122"/>
    </row>
    <row r="98" spans="1:9" x14ac:dyDescent="0.15">
      <c r="I98" s="131"/>
    </row>
    <row r="99" spans="1:9" x14ac:dyDescent="0.15">
      <c r="I99" s="86"/>
    </row>
  </sheetData>
  <mergeCells count="74">
    <mergeCell ref="E22:E23"/>
    <mergeCell ref="E66:E69"/>
    <mergeCell ref="I36:I37"/>
    <mergeCell ref="J79:J82"/>
    <mergeCell ref="J83:J91"/>
    <mergeCell ref="H4:I5"/>
    <mergeCell ref="J22:J24"/>
    <mergeCell ref="J25:J65"/>
    <mergeCell ref="J66:J70"/>
    <mergeCell ref="J71:J75"/>
    <mergeCell ref="J76:J78"/>
    <mergeCell ref="J4:J5"/>
    <mergeCell ref="J6:J7"/>
    <mergeCell ref="J8:J13"/>
    <mergeCell ref="J14:J16"/>
    <mergeCell ref="J17:J21"/>
    <mergeCell ref="E8:E12"/>
    <mergeCell ref="E14:E15"/>
    <mergeCell ref="E17:E20"/>
    <mergeCell ref="C95:D95"/>
    <mergeCell ref="E95:F95"/>
    <mergeCell ref="E71:E74"/>
    <mergeCell ref="E76:E77"/>
    <mergeCell ref="E79:E81"/>
    <mergeCell ref="E83:E90"/>
    <mergeCell ref="D22:D23"/>
    <mergeCell ref="D66:D69"/>
    <mergeCell ref="D71:D74"/>
    <mergeCell ref="D8:D12"/>
    <mergeCell ref="D14:D15"/>
    <mergeCell ref="D17:D20"/>
    <mergeCell ref="D76:D77"/>
    <mergeCell ref="B83:B90"/>
    <mergeCell ref="C8:C12"/>
    <mergeCell ref="C14:C15"/>
    <mergeCell ref="C17:C20"/>
    <mergeCell ref="C22:C23"/>
    <mergeCell ref="C66:C69"/>
    <mergeCell ref="C71:C74"/>
    <mergeCell ref="C76:C77"/>
    <mergeCell ref="C79:C81"/>
    <mergeCell ref="C83:C90"/>
    <mergeCell ref="G95:H95"/>
    <mergeCell ref="A6:A7"/>
    <mergeCell ref="A8:A12"/>
    <mergeCell ref="A14:A15"/>
    <mergeCell ref="A17:A20"/>
    <mergeCell ref="A22:A23"/>
    <mergeCell ref="A25:A64"/>
    <mergeCell ref="A66:A69"/>
    <mergeCell ref="A71:A74"/>
    <mergeCell ref="A76:A77"/>
    <mergeCell ref="A79:A81"/>
    <mergeCell ref="A83:A90"/>
    <mergeCell ref="B6:B7"/>
    <mergeCell ref="D79:D81"/>
    <mergeCell ref="D83:D90"/>
    <mergeCell ref="A95:B95"/>
    <mergeCell ref="C2:H2"/>
    <mergeCell ref="C6:E6"/>
    <mergeCell ref="F6:I6"/>
    <mergeCell ref="A94:B94"/>
    <mergeCell ref="C94:D94"/>
    <mergeCell ref="E94:F94"/>
    <mergeCell ref="G94:H94"/>
    <mergeCell ref="B8:B12"/>
    <mergeCell ref="B14:B15"/>
    <mergeCell ref="B17:B20"/>
    <mergeCell ref="B22:B23"/>
    <mergeCell ref="B25:B64"/>
    <mergeCell ref="B66:B69"/>
    <mergeCell ref="B71:B74"/>
    <mergeCell ref="B76:B77"/>
    <mergeCell ref="B79:B81"/>
  </mergeCells>
  <phoneticPr fontId="10" type="noConversion"/>
  <pageMargins left="0.69930555555555596" right="0.69930555555555596" top="0.75" bottom="0.75" header="0.3" footer="0.3"/>
  <pageSetup paperSize="9" scale="4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view="pageBreakPreview" zoomScaleSheetLayoutView="100" workbookViewId="0">
      <selection activeCell="N45" sqref="N45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42" t="s">
        <v>51</v>
      </c>
      <c r="C3" s="42"/>
      <c r="D3" s="42"/>
      <c r="E3" s="42"/>
      <c r="F3" s="42"/>
      <c r="G3" s="42"/>
      <c r="H3" s="42"/>
      <c r="I3" s="42"/>
      <c r="J3" s="42"/>
      <c r="K3" s="42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55"/>
      <c r="G5" s="55"/>
      <c r="H5" s="5" t="s">
        <v>53</v>
      </c>
      <c r="I5" s="4"/>
      <c r="J5" s="55"/>
      <c r="K5" s="56"/>
    </row>
    <row r="6" spans="2:11" ht="20" customHeight="1" x14ac:dyDescent="0.15">
      <c r="B6" s="6"/>
      <c r="C6" s="7"/>
      <c r="D6" s="8" t="s">
        <v>54</v>
      </c>
      <c r="E6" s="8"/>
      <c r="F6" s="57"/>
      <c r="G6" s="57"/>
      <c r="H6" s="8" t="s">
        <v>55</v>
      </c>
      <c r="I6" s="7"/>
      <c r="J6" s="57"/>
      <c r="K6" s="58"/>
    </row>
    <row r="7" spans="2:11" ht="20" customHeight="1" x14ac:dyDescent="0.15">
      <c r="B7" s="6"/>
      <c r="C7" s="7"/>
      <c r="D7" s="8" t="s">
        <v>56</v>
      </c>
      <c r="E7" s="8"/>
      <c r="F7" s="57"/>
      <c r="G7" s="57"/>
      <c r="H7" s="8" t="s">
        <v>57</v>
      </c>
      <c r="I7" s="22"/>
      <c r="J7" s="59"/>
      <c r="K7" s="58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58</v>
      </c>
      <c r="I8" s="23"/>
      <c r="J8" s="60"/>
      <c r="K8" s="61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62" t="s">
        <v>1</v>
      </c>
      <c r="C10" s="63"/>
      <c r="D10" s="14" t="s">
        <v>59</v>
      </c>
      <c r="E10" s="64" t="s">
        <v>60</v>
      </c>
      <c r="F10" s="65"/>
      <c r="G10" s="16" t="s">
        <v>61</v>
      </c>
      <c r="H10" s="15" t="s">
        <v>62</v>
      </c>
      <c r="I10" s="64" t="s">
        <v>63</v>
      </c>
      <c r="J10" s="65"/>
      <c r="K10" s="16" t="s">
        <v>64</v>
      </c>
    </row>
    <row r="11" spans="2:11" ht="20" customHeight="1" x14ac:dyDescent="0.15">
      <c r="B11" s="66">
        <v>1</v>
      </c>
      <c r="C11" s="67"/>
      <c r="D11" s="70" t="s">
        <v>65</v>
      </c>
      <c r="E11" s="72" t="s">
        <v>66</v>
      </c>
      <c r="F11" s="73"/>
      <c r="G11" s="17"/>
      <c r="H11" s="17"/>
      <c r="I11" s="68"/>
      <c r="J11" s="69"/>
      <c r="K11" s="24"/>
    </row>
    <row r="12" spans="2:11" ht="20" customHeight="1" x14ac:dyDescent="0.15">
      <c r="B12" s="38"/>
      <c r="C12" s="39"/>
      <c r="D12" s="71"/>
      <c r="E12" s="74"/>
      <c r="F12" s="75"/>
      <c r="G12" s="37"/>
      <c r="H12" s="37"/>
      <c r="I12" s="35"/>
      <c r="J12" s="36"/>
      <c r="K12" s="24"/>
    </row>
    <row r="13" spans="2:11" ht="20" customHeight="1" x14ac:dyDescent="0.15">
      <c r="B13" s="38"/>
      <c r="C13" s="39"/>
      <c r="D13" s="71"/>
      <c r="E13" s="74"/>
      <c r="F13" s="75"/>
      <c r="G13" s="37"/>
      <c r="H13" s="37"/>
      <c r="I13" s="35"/>
      <c r="J13" s="36"/>
      <c r="K13" s="24"/>
    </row>
    <row r="14" spans="2:11" ht="20" customHeight="1" x14ac:dyDescent="0.15">
      <c r="B14" s="38"/>
      <c r="C14" s="39"/>
      <c r="D14" s="71"/>
      <c r="E14" s="76"/>
      <c r="F14" s="77"/>
      <c r="G14" s="37"/>
      <c r="H14" s="37"/>
      <c r="I14" s="35"/>
      <c r="J14" s="36"/>
      <c r="K14" s="24"/>
    </row>
    <row r="15" spans="2:11" ht="20" customHeight="1" x14ac:dyDescent="0.15">
      <c r="B15" s="66">
        <v>2</v>
      </c>
      <c r="C15" s="67"/>
      <c r="D15" s="71"/>
      <c r="E15" s="72" t="s">
        <v>67</v>
      </c>
      <c r="F15" s="73"/>
      <c r="G15" s="17"/>
      <c r="H15" s="17"/>
      <c r="I15" s="68"/>
      <c r="J15" s="69"/>
      <c r="K15" s="24"/>
    </row>
    <row r="16" spans="2:11" ht="20" customHeight="1" x14ac:dyDescent="0.15">
      <c r="B16" s="38"/>
      <c r="C16" s="39"/>
      <c r="D16" s="71"/>
      <c r="E16" s="74"/>
      <c r="F16" s="75"/>
      <c r="G16" s="37"/>
      <c r="H16" s="37"/>
      <c r="I16" s="35"/>
      <c r="J16" s="36"/>
      <c r="K16" s="24"/>
    </row>
    <row r="17" spans="2:11" ht="20" customHeight="1" x14ac:dyDescent="0.15">
      <c r="B17" s="38"/>
      <c r="C17" s="39"/>
      <c r="D17" s="71"/>
      <c r="E17" s="74"/>
      <c r="F17" s="75"/>
      <c r="G17" s="37"/>
      <c r="H17" s="37"/>
      <c r="I17" s="35"/>
      <c r="J17" s="36"/>
      <c r="K17" s="24"/>
    </row>
    <row r="18" spans="2:11" ht="20" customHeight="1" x14ac:dyDescent="0.15">
      <c r="B18" s="38"/>
      <c r="C18" s="39"/>
      <c r="D18" s="71"/>
      <c r="E18" s="74"/>
      <c r="F18" s="75"/>
      <c r="G18" s="37"/>
      <c r="H18" s="37"/>
      <c r="I18" s="35"/>
      <c r="J18" s="36"/>
      <c r="K18" s="24"/>
    </row>
    <row r="19" spans="2:11" ht="20" customHeight="1" x14ac:dyDescent="0.15">
      <c r="B19" s="38"/>
      <c r="C19" s="39"/>
      <c r="D19" s="71"/>
      <c r="E19" s="76"/>
      <c r="F19" s="77"/>
      <c r="G19" s="37"/>
      <c r="H19" s="37"/>
      <c r="I19" s="35"/>
      <c r="J19" s="36"/>
      <c r="K19" s="24"/>
    </row>
    <row r="20" spans="2:11" ht="20" customHeight="1" x14ac:dyDescent="0.15">
      <c r="B20" s="66">
        <v>3</v>
      </c>
      <c r="C20" s="67"/>
      <c r="D20" s="71"/>
      <c r="E20" s="72" t="s">
        <v>68</v>
      </c>
      <c r="F20" s="73"/>
      <c r="G20" s="17"/>
      <c r="H20" s="17"/>
      <c r="I20" s="68"/>
      <c r="J20" s="69"/>
      <c r="K20" s="24"/>
    </row>
    <row r="21" spans="2:11" ht="20" customHeight="1" x14ac:dyDescent="0.15">
      <c r="B21" s="38"/>
      <c r="C21" s="39"/>
      <c r="D21" s="71"/>
      <c r="E21" s="76"/>
      <c r="F21" s="77"/>
      <c r="G21" s="37"/>
      <c r="H21" s="37"/>
      <c r="I21" s="35"/>
      <c r="J21" s="36"/>
      <c r="K21" s="24"/>
    </row>
    <row r="22" spans="2:11" ht="20" customHeight="1" x14ac:dyDescent="0.15">
      <c r="B22" s="38"/>
      <c r="C22" s="39"/>
      <c r="D22" s="71"/>
      <c r="E22" s="72" t="s">
        <v>69</v>
      </c>
      <c r="F22" s="73"/>
      <c r="G22" s="37"/>
      <c r="H22" s="37"/>
      <c r="I22" s="35"/>
      <c r="J22" s="36"/>
      <c r="K22" s="24"/>
    </row>
    <row r="23" spans="2:11" ht="20" customHeight="1" x14ac:dyDescent="0.15">
      <c r="B23" s="38"/>
      <c r="C23" s="39"/>
      <c r="D23" s="71"/>
      <c r="E23" s="74"/>
      <c r="F23" s="75"/>
      <c r="G23" s="37"/>
      <c r="H23" s="37"/>
      <c r="I23" s="35"/>
      <c r="J23" s="36"/>
      <c r="K23" s="24"/>
    </row>
    <row r="24" spans="2:11" ht="20" customHeight="1" x14ac:dyDescent="0.15">
      <c r="B24" s="38"/>
      <c r="C24" s="39"/>
      <c r="D24" s="71"/>
      <c r="E24" s="74"/>
      <c r="F24" s="75"/>
      <c r="G24" s="37"/>
      <c r="H24" s="37"/>
      <c r="I24" s="35"/>
      <c r="J24" s="36"/>
      <c r="K24" s="24"/>
    </row>
    <row r="25" spans="2:11" ht="20" customHeight="1" x14ac:dyDescent="0.15">
      <c r="B25" s="38"/>
      <c r="C25" s="39"/>
      <c r="D25" s="71"/>
      <c r="E25" s="74"/>
      <c r="F25" s="75"/>
      <c r="G25" s="37"/>
      <c r="H25" s="37"/>
      <c r="I25" s="35"/>
      <c r="J25" s="36"/>
      <c r="K25" s="24"/>
    </row>
    <row r="26" spans="2:11" ht="20" customHeight="1" x14ac:dyDescent="0.15">
      <c r="B26" s="66">
        <v>4</v>
      </c>
      <c r="C26" s="67"/>
      <c r="D26" s="71"/>
      <c r="E26" s="76"/>
      <c r="F26" s="77"/>
      <c r="G26" s="17"/>
      <c r="H26" s="17"/>
      <c r="I26" s="68"/>
      <c r="J26" s="69"/>
      <c r="K26" s="24"/>
    </row>
    <row r="27" spans="2:11" ht="20" customHeight="1" x14ac:dyDescent="0.15">
      <c r="B27" s="66">
        <v>5</v>
      </c>
      <c r="C27" s="67"/>
      <c r="D27" s="70" t="s">
        <v>39</v>
      </c>
      <c r="E27" s="78" t="s">
        <v>80</v>
      </c>
      <c r="F27" s="78"/>
      <c r="G27" s="17"/>
      <c r="H27" s="17"/>
      <c r="I27" s="68"/>
      <c r="J27" s="69"/>
      <c r="K27" s="24"/>
    </row>
    <row r="28" spans="2:11" ht="20" customHeight="1" x14ac:dyDescent="0.15">
      <c r="B28" s="66">
        <v>6</v>
      </c>
      <c r="C28" s="67"/>
      <c r="D28" s="71"/>
      <c r="E28" s="78"/>
      <c r="F28" s="78"/>
      <c r="G28" s="17"/>
      <c r="H28" s="17"/>
      <c r="I28" s="68"/>
      <c r="J28" s="69"/>
      <c r="K28" s="24"/>
    </row>
    <row r="29" spans="2:11" ht="20" customHeight="1" x14ac:dyDescent="0.15">
      <c r="B29" s="66">
        <v>7</v>
      </c>
      <c r="C29" s="67"/>
      <c r="D29" s="82"/>
      <c r="E29" s="78"/>
      <c r="F29" s="78"/>
      <c r="G29" s="17"/>
      <c r="H29" s="17"/>
      <c r="I29" s="68"/>
      <c r="J29" s="69"/>
      <c r="K29" s="24"/>
    </row>
    <row r="30" spans="2:11" ht="20" customHeight="1" x14ac:dyDescent="0.15">
      <c r="B30" s="64" t="s">
        <v>41</v>
      </c>
      <c r="C30" s="79"/>
      <c r="D30" s="79"/>
      <c r="E30" s="79"/>
      <c r="F30" s="65"/>
      <c r="G30" s="18">
        <f>SUM(G11:G29)</f>
        <v>0</v>
      </c>
      <c r="H30" s="18">
        <f>SUM(H11:H29)</f>
        <v>0</v>
      </c>
      <c r="I30" s="80">
        <f>SUM(I11:J29)</f>
        <v>0</v>
      </c>
      <c r="J30" s="81"/>
      <c r="K30" s="25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20" customHeight="1" x14ac:dyDescent="0.15">
      <c r="B32" s="84" t="s">
        <v>62</v>
      </c>
      <c r="C32" s="84"/>
      <c r="D32" s="84"/>
      <c r="E32" s="84"/>
      <c r="F32" s="84"/>
      <c r="G32" s="84" t="s">
        <v>70</v>
      </c>
      <c r="H32" s="84"/>
      <c r="I32" s="84"/>
      <c r="J32" s="84"/>
      <c r="K32" s="16" t="s">
        <v>71</v>
      </c>
    </row>
    <row r="33" spans="1:11" ht="20" customHeight="1" x14ac:dyDescent="0.15">
      <c r="B33" s="85">
        <f>H30</f>
        <v>0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27">
        <f>SUM(B33:J33)</f>
        <v>0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72</v>
      </c>
      <c r="C35" s="13"/>
      <c r="D35" s="13" t="s">
        <v>73</v>
      </c>
      <c r="E35" s="13"/>
      <c r="F35" s="13" t="s">
        <v>48</v>
      </c>
      <c r="G35" s="13" t="s">
        <v>74</v>
      </c>
      <c r="H35" s="13"/>
      <c r="I35" s="13"/>
      <c r="J35" s="13" t="s">
        <v>50</v>
      </c>
      <c r="K35" s="13"/>
    </row>
    <row r="38" spans="1:11" ht="17" x14ac:dyDescent="0.15">
      <c r="A38" s="42" t="s">
        <v>75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40" spans="1:11" ht="20" customHeight="1" x14ac:dyDescent="0.15">
      <c r="B40" s="3"/>
      <c r="C40" s="4"/>
      <c r="D40" s="5" t="s">
        <v>52</v>
      </c>
      <c r="E40" s="5"/>
      <c r="F40" s="55"/>
      <c r="G40" s="55"/>
      <c r="H40" s="5" t="s">
        <v>53</v>
      </c>
      <c r="I40" s="4"/>
      <c r="J40" s="55"/>
      <c r="K40" s="56"/>
    </row>
    <row r="41" spans="1:11" ht="20" customHeight="1" x14ac:dyDescent="0.15">
      <c r="B41" s="6"/>
      <c r="C41" s="7"/>
      <c r="D41" s="8" t="s">
        <v>54</v>
      </c>
      <c r="E41" s="8"/>
      <c r="F41" s="57"/>
      <c r="G41" s="57"/>
      <c r="H41" s="8" t="s">
        <v>55</v>
      </c>
      <c r="I41" s="7"/>
      <c r="J41" s="57"/>
      <c r="K41" s="58"/>
    </row>
    <row r="42" spans="1:11" ht="20" customHeight="1" x14ac:dyDescent="0.15">
      <c r="B42" s="6"/>
      <c r="C42" s="7"/>
      <c r="D42" s="8" t="s">
        <v>56</v>
      </c>
      <c r="E42" s="8"/>
      <c r="F42" s="57"/>
      <c r="G42" s="57"/>
      <c r="H42" s="8" t="s">
        <v>57</v>
      </c>
      <c r="I42" s="22"/>
      <c r="J42" s="59"/>
      <c r="K42" s="58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58</v>
      </c>
      <c r="I43" s="23"/>
      <c r="J43" s="60"/>
      <c r="K43" s="61"/>
    </row>
    <row r="44" spans="1:11" ht="20" customHeight="1" x14ac:dyDescent="0.15"/>
    <row r="45" spans="1:11" ht="20" customHeight="1" x14ac:dyDescent="0.15">
      <c r="B45" s="78"/>
      <c r="C45" s="78"/>
      <c r="D45" s="19" t="s">
        <v>76</v>
      </c>
      <c r="E45" s="78" t="s">
        <v>77</v>
      </c>
      <c r="F45" s="78"/>
      <c r="G45" s="17" t="s">
        <v>78</v>
      </c>
      <c r="H45" s="17" t="s">
        <v>79</v>
      </c>
      <c r="I45" s="83" t="s">
        <v>41</v>
      </c>
      <c r="J45" s="83"/>
      <c r="K45" s="28" t="s">
        <v>64</v>
      </c>
    </row>
    <row r="46" spans="1:11" ht="20" customHeight="1" x14ac:dyDescent="0.15">
      <c r="B46" s="78">
        <v>1</v>
      </c>
      <c r="C46" s="78"/>
      <c r="D46" s="20"/>
      <c r="E46" s="78"/>
      <c r="F46" s="78"/>
      <c r="G46" s="17"/>
      <c r="H46" s="17"/>
      <c r="I46" s="68"/>
      <c r="J46" s="69"/>
      <c r="K46" s="29"/>
    </row>
    <row r="47" spans="1:11" ht="20" customHeight="1" x14ac:dyDescent="0.15">
      <c r="B47" s="78">
        <v>2</v>
      </c>
      <c r="C47" s="78"/>
      <c r="D47" s="20"/>
      <c r="E47" s="78"/>
      <c r="F47" s="78"/>
      <c r="G47" s="17"/>
      <c r="H47" s="17"/>
      <c r="I47" s="68"/>
      <c r="J47" s="69"/>
      <c r="K47" s="29"/>
    </row>
    <row r="48" spans="1:11" ht="20" customHeight="1" x14ac:dyDescent="0.15">
      <c r="B48" s="64" t="s">
        <v>41</v>
      </c>
      <c r="C48" s="79"/>
      <c r="D48" s="79"/>
      <c r="E48" s="79"/>
      <c r="F48" s="65"/>
      <c r="G48" s="18"/>
      <c r="H48" s="18">
        <f>SUM(H31:H47)</f>
        <v>0</v>
      </c>
      <c r="I48" s="80">
        <f>SUM(I46:J47)</f>
        <v>0</v>
      </c>
      <c r="J48" s="81"/>
      <c r="K48" s="25"/>
    </row>
    <row r="49" spans="2:11" ht="20" customHeight="1" x14ac:dyDescent="0.15">
      <c r="B49" s="13" t="s">
        <v>72</v>
      </c>
      <c r="C49" s="13"/>
      <c r="D49" s="13"/>
      <c r="E49" s="13"/>
      <c r="F49" s="13" t="s">
        <v>48</v>
      </c>
      <c r="G49" s="13" t="s">
        <v>74</v>
      </c>
      <c r="H49" s="13"/>
      <c r="I49" s="13"/>
      <c r="J49" s="13" t="s">
        <v>50</v>
      </c>
      <c r="K49" s="13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0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2020-11-13T11:39:57Z</cp:lastPrinted>
  <dcterms:created xsi:type="dcterms:W3CDTF">2014-04-15T08:52:00Z</dcterms:created>
  <dcterms:modified xsi:type="dcterms:W3CDTF">2020-11-13T11:50:29Z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