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esktop\正在进行的项目\2019年7月温鹏远通维景酒店\7月23日\结算\"/>
    </mc:Choice>
  </mc:AlternateContent>
  <xr:revisionPtr revIDLastSave="0" documentId="13_ncr:1_{007A6844-D371-4CD5-8864-9DFD7C4FE1A6}" xr6:coauthVersionLast="43" xr6:coauthVersionMax="43" xr10:uidLastSave="{00000000-0000-0000-0000-000000000000}"/>
  <bookViews>
    <workbookView xWindow="-120" yWindow="-120" windowWidth="20730" windowHeight="11160" activeTab="1" xr2:uid="{00000000-000D-0000-FFFF-FFFF00000000}"/>
  </bookViews>
  <sheets>
    <sheet name="结算单" sheetId="3" r:id="rId1"/>
    <sheet name="用车明细" sheetId="4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" i="4" l="1"/>
  <c r="H44" i="3"/>
  <c r="H43" i="3"/>
  <c r="H42" i="3"/>
  <c r="H39" i="3"/>
  <c r="H38" i="3"/>
  <c r="H30" i="3"/>
  <c r="H29" i="3"/>
  <c r="H26" i="3"/>
  <c r="H25" i="3"/>
  <c r="H21" i="3"/>
  <c r="H22" i="3"/>
  <c r="H18" i="3"/>
  <c r="H17" i="3"/>
  <c r="H14" i="3"/>
  <c r="H13" i="3"/>
  <c r="H12" i="3"/>
  <c r="H11" i="3"/>
  <c r="H10" i="3"/>
  <c r="H31" i="3"/>
  <c r="G34" i="3"/>
  <c r="H34" i="3"/>
  <c r="H35" i="3"/>
  <c r="G47" i="3"/>
  <c r="H47" i="3"/>
  <c r="H48" i="3"/>
  <c r="H49" i="3"/>
</calcChain>
</file>

<file path=xl/sharedStrings.xml><?xml version="1.0" encoding="utf-8"?>
<sst xmlns="http://schemas.openxmlformats.org/spreadsheetml/2006/main" count="203" uniqueCount="115">
  <si>
    <t>会议名称：</t>
    <phoneticPr fontId="7" type="noConversion"/>
  </si>
  <si>
    <r>
      <t xml:space="preserve">             会议地点：</t>
    </r>
    <r>
      <rPr>
        <b/>
        <u/>
        <sz val="10"/>
        <rFont val="黑体"/>
        <family val="3"/>
        <charset val="134"/>
      </rPr>
      <t xml:space="preserve">                      </t>
    </r>
  </si>
  <si>
    <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</si>
  <si>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>供应商名称：</t>
  </si>
  <si>
    <t>会议类型：</t>
  </si>
  <si>
    <t>国内会议</t>
  </si>
  <si>
    <t xml:space="preserve">              参加人数：</t>
  </si>
  <si>
    <t xml:space="preserve">             </t>
  </si>
  <si>
    <t>联系人/电话：</t>
  </si>
  <si>
    <t>会议时间：</t>
  </si>
  <si>
    <t xml:space="preserve">            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</si>
  <si>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</si>
  <si>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</si>
  <si>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</si>
  <si>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项      目</t>
  </si>
  <si>
    <t>报     价</t>
  </si>
  <si>
    <t>序号</t>
    <phoneticPr fontId="7" type="noConversion"/>
  </si>
  <si>
    <t>项  目</t>
    <phoneticPr fontId="7" type="noConversion"/>
  </si>
  <si>
    <t>内  容</t>
  </si>
  <si>
    <t>人数</t>
    <phoneticPr fontId="7" type="noConversion"/>
  </si>
  <si>
    <t>次数</t>
    <phoneticPr fontId="7" type="noConversion"/>
  </si>
  <si>
    <t>单位</t>
    <phoneticPr fontId="7" type="noConversion"/>
  </si>
  <si>
    <t>单价（RMB）</t>
    <phoneticPr fontId="7" type="noConversion"/>
  </si>
  <si>
    <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</si>
  <si>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备       注</t>
    <phoneticPr fontId="7" type="noConversion"/>
  </si>
  <si>
    <t>A</t>
  </si>
  <si>
    <t>A-1</t>
  </si>
  <si>
    <t>间/晚</t>
    <phoneticPr fontId="7" type="noConversion"/>
  </si>
  <si>
    <t>A-2</t>
  </si>
  <si>
    <t>合计</t>
  </si>
  <si>
    <t>次</t>
  </si>
  <si>
    <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  <phoneticPr fontId="7" type="noConversion"/>
  </si>
  <si>
    <t>B</t>
  </si>
  <si>
    <t>用餐</t>
    <phoneticPr fontId="7" type="noConversion"/>
  </si>
  <si>
    <t>人</t>
    <phoneticPr fontId="7" type="noConversion"/>
  </si>
  <si>
    <t>数量</t>
    <phoneticPr fontId="7" type="noConversion"/>
  </si>
  <si>
    <t>次</t>
    <phoneticPr fontId="7" type="noConversion"/>
  </si>
  <si>
    <t>C</t>
  </si>
  <si>
    <t>交通</t>
    <phoneticPr fontId="7" type="noConversion"/>
  </si>
  <si>
    <t>C-1</t>
  </si>
  <si>
    <t>D</t>
  </si>
  <si>
    <t>其他费用</t>
    <phoneticPr fontId="7" type="noConversion"/>
  </si>
  <si>
    <t>D-1</t>
  </si>
  <si>
    <t>人数</t>
  </si>
  <si>
    <t>天数</t>
  </si>
  <si>
    <t>E</t>
    <phoneticPr fontId="7" type="noConversion"/>
  </si>
  <si>
    <t>工作人员费用</t>
  </si>
  <si>
    <t>E-1</t>
  </si>
  <si>
    <t>人/天</t>
    <phoneticPr fontId="7" type="noConversion"/>
  </si>
  <si>
    <t>以上总计</t>
  </si>
  <si>
    <t>F</t>
    <phoneticPr fontId="7" type="noConversion"/>
  </si>
  <si>
    <t>服务费</t>
  </si>
  <si>
    <t>F-1</t>
  </si>
  <si>
    <t>天数</t>
    <phoneticPr fontId="7" type="noConversion"/>
  </si>
  <si>
    <t>G</t>
    <phoneticPr fontId="7" type="noConversion"/>
  </si>
  <si>
    <t>现场服务人员费用</t>
    <phoneticPr fontId="7" type="noConversion"/>
  </si>
  <si>
    <t>G-1</t>
  </si>
  <si>
    <t>全陪工作人员费用</t>
    <phoneticPr fontId="7" type="noConversion"/>
  </si>
  <si>
    <t>H</t>
  </si>
  <si>
    <t>机票</t>
  </si>
  <si>
    <t>H-1</t>
  </si>
  <si>
    <t>经济舱机票</t>
    <phoneticPr fontId="4" type="noConversion"/>
  </si>
  <si>
    <t>人/次</t>
  </si>
  <si>
    <t>H-2</t>
    <phoneticPr fontId="4" type="noConversion"/>
  </si>
  <si>
    <t>高铁费</t>
    <phoneticPr fontId="4" type="noConversion"/>
  </si>
  <si>
    <t>J</t>
  </si>
  <si>
    <t>税金</t>
  </si>
  <si>
    <t>J-1</t>
  </si>
  <si>
    <t>总计</t>
  </si>
  <si>
    <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  <phoneticPr fontId="7" type="noConversion"/>
  </si>
  <si>
    <t>晚餐</t>
    <phoneticPr fontId="3" type="noConversion"/>
  </si>
  <si>
    <t>康辉集团北京国际会议展览有限公司</t>
    <phoneticPr fontId="3" type="noConversion"/>
  </si>
  <si>
    <t>茶歇</t>
    <phoneticPr fontId="3" type="noConversion"/>
  </si>
  <si>
    <t>次/天</t>
    <phoneticPr fontId="3" type="noConversion"/>
  </si>
  <si>
    <t>A-3</t>
  </si>
  <si>
    <t>A-4</t>
  </si>
  <si>
    <t>人/次</t>
    <phoneticPr fontId="7" type="noConversion"/>
  </si>
  <si>
    <t>B-2</t>
  </si>
  <si>
    <t>辆/次</t>
    <phoneticPr fontId="7" type="noConversion"/>
  </si>
  <si>
    <t>当地上会人员</t>
    <phoneticPr fontId="4" type="noConversion"/>
  </si>
  <si>
    <t>服务费 10%</t>
    <phoneticPr fontId="7" type="noConversion"/>
  </si>
  <si>
    <t>税金 6%</t>
    <phoneticPr fontId="4" type="noConversion"/>
  </si>
  <si>
    <t>次</t>
    <phoneticPr fontId="4" type="noConversion"/>
  </si>
  <si>
    <t>含投影幕布</t>
    <phoneticPr fontId="4" type="noConversion"/>
  </si>
  <si>
    <t>北京远通维景酒店</t>
    <phoneticPr fontId="4" type="noConversion"/>
  </si>
  <si>
    <t>耿吴茜 18210062127/gengwuxi@cct.cn</t>
    <phoneticPr fontId="3" type="noConversion"/>
  </si>
  <si>
    <t>普通大床房（7月23日-24日，共1晚）</t>
    <phoneticPr fontId="4" type="noConversion"/>
  </si>
  <si>
    <t>普通双床房（7月23日-24日，共1晚）</t>
    <phoneticPr fontId="4" type="noConversion"/>
  </si>
  <si>
    <t>酒店自助：7月23日</t>
    <phoneticPr fontId="3" type="noConversion"/>
  </si>
  <si>
    <t>单标同价，含早</t>
    <phoneticPr fontId="4" type="noConversion"/>
  </si>
  <si>
    <t>市内用车</t>
    <phoneticPr fontId="4" type="noConversion"/>
  </si>
  <si>
    <t>哈尔滨-北京往返</t>
    <phoneticPr fontId="4" type="noConversion"/>
  </si>
  <si>
    <t>会场 7月27日5:30-9:00  多功能厅 136平</t>
    <phoneticPr fontId="3" type="noConversion"/>
  </si>
  <si>
    <t>会议结算表格</t>
    <phoneticPr fontId="4" type="noConversion"/>
  </si>
  <si>
    <t>药物性肝损伤DILI多学科项目</t>
    <phoneticPr fontId="4" type="noConversion"/>
  </si>
  <si>
    <t>序号</t>
  </si>
  <si>
    <t>用车城市</t>
  </si>
  <si>
    <t>姓名</t>
  </si>
  <si>
    <t>日期</t>
  </si>
  <si>
    <t>行程</t>
  </si>
  <si>
    <t>车型</t>
  </si>
  <si>
    <t>金额</t>
  </si>
  <si>
    <t>备注</t>
  </si>
  <si>
    <t>北京</t>
    <phoneticPr fontId="30" type="noConversion"/>
  </si>
  <si>
    <t>陈国凤</t>
    <phoneticPr fontId="7" type="noConversion"/>
  </si>
  <si>
    <t>范铁</t>
    <phoneticPr fontId="7" type="noConversion"/>
  </si>
  <si>
    <t>王瑞玲</t>
    <phoneticPr fontId="7" type="noConversion"/>
  </si>
  <si>
    <t>中国人民解放军第三〇二医院-远通维景酒店</t>
    <phoneticPr fontId="7" type="noConversion"/>
  </si>
  <si>
    <t>远通维景酒店-中国人民解放军第三〇二医院</t>
    <phoneticPr fontId="7" type="noConversion"/>
  </si>
  <si>
    <t>北京大学肿瘤医院-远通维景</t>
    <phoneticPr fontId="7" type="noConversion"/>
  </si>
  <si>
    <t>远通维景-北京大学肿瘤医院</t>
    <phoneticPr fontId="7" type="noConversion"/>
  </si>
  <si>
    <t>火箭军总医院-远通维景</t>
    <phoneticPr fontId="7" type="noConversion"/>
  </si>
  <si>
    <t>远通维景-火箭军总医院</t>
    <phoneticPr fontId="7" type="noConversion"/>
  </si>
  <si>
    <t>小车</t>
    <phoneticPr fontId="30" type="noConversion"/>
  </si>
  <si>
    <t>合计：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</si>
</sst>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#,##0.0_ "/>
    <numFmt numFmtId="178" formatCode="#,##0.000_ "/>
  </numFmts>
  <fonts count="36" x14ac:knownFonts="1"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4"/>
      <name val="Arial"/>
      <family val="2"/>
    </font>
    <font>
      <b/>
      <sz val="10"/>
      <name val="黑体"/>
      <family val="3"/>
      <charset val="134"/>
    </font>
    <font>
      <sz val="9"/>
      <name val="宋体"/>
      <family val="3"/>
      <charset val="134"/>
    </font>
    <font>
      <b/>
      <u/>
      <sz val="9"/>
      <color indexed="10"/>
      <name val="黑体"/>
      <family val="3"/>
      <charset val="134"/>
    </font>
    <font>
      <b/>
      <u/>
      <sz val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b/>
      <sz val="10"/>
      <color indexed="10"/>
      <name val="黑体"/>
      <family val="3"/>
      <charset val="134"/>
    </font>
    <font>
      <b/>
      <sz val="10"/>
      <color rgb="FFFF0000"/>
      <name val="黑体"/>
      <family val="3"/>
      <charset val="134"/>
    </font>
    <font>
      <b/>
      <sz val="10"/>
      <color rgb="FFFF0000"/>
      <name val="Arial"/>
      <family val="2"/>
    </font>
    <font>
      <b/>
      <sz val="14"/>
      <name val="黑体"/>
      <family val="3"/>
      <charset val="134"/>
    </font>
    <font>
      <b/>
      <sz val="10"/>
      <name val="Times New Roman"/>
      <family val="1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b/>
      <sz val="10"/>
      <color indexed="9"/>
      <name val="黑体"/>
      <family val="3"/>
      <charset val="134"/>
    </font>
    <font>
      <b/>
      <sz val="10"/>
      <color theme="0"/>
      <name val="黑体"/>
      <family val="3"/>
      <charset val="134"/>
    </font>
    <font>
      <b/>
      <sz val="10"/>
      <color indexed="9"/>
      <name val="Times New Roman"/>
      <family val="1"/>
    </font>
    <font>
      <sz val="9"/>
      <color theme="1"/>
      <name val="Arial"/>
      <family val="2"/>
    </font>
    <font>
      <b/>
      <sz val="11"/>
      <name val="Arial"/>
      <family val="2"/>
    </font>
    <font>
      <sz val="11"/>
      <name val="宋体"/>
      <family val="3"/>
      <charset val="134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9"/>
      <name val="Arial"/>
      <family val="3"/>
      <charset val="134"/>
    </font>
    <font>
      <sz val="9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</cellStyleXfs>
  <cellXfs count="125">
    <xf numFmtId="0" fontId="0" fillId="0" borderId="0" xfId="0">
      <alignment vertical="center"/>
    </xf>
    <xf numFmtId="0" fontId="6" fillId="0" borderId="0" xfId="1" applyFont="1" applyBorder="1" applyAlignment="1">
      <alignment vertical="center"/>
    </xf>
    <xf numFmtId="14" fontId="8" fillId="2" borderId="1" xfId="1" applyNumberFormat="1" applyFont="1" applyFill="1" applyBorder="1" applyAlignment="1">
      <alignment vertical="center" wrapText="1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left" vertical="center"/>
    </xf>
    <xf numFmtId="0" fontId="10" fillId="2" borderId="2" xfId="1" applyFont="1" applyFill="1" applyBorder="1" applyAlignment="1">
      <alignment horizontal="left" vertical="center"/>
    </xf>
    <xf numFmtId="14" fontId="11" fillId="2" borderId="2" xfId="1" applyNumberFormat="1" applyFont="1" applyFill="1" applyBorder="1" applyAlignment="1">
      <alignment horizontal="left" vertical="center"/>
    </xf>
    <xf numFmtId="0" fontId="12" fillId="0" borderId="4" xfId="1" applyFont="1" applyFill="1" applyBorder="1" applyAlignment="1">
      <alignment horizontal="left" vertical="center"/>
    </xf>
    <xf numFmtId="0" fontId="6" fillId="4" borderId="9" xfId="1" applyFont="1" applyFill="1" applyBorder="1" applyAlignment="1">
      <alignment horizontal="center" vertical="center"/>
    </xf>
    <xf numFmtId="0" fontId="6" fillId="4" borderId="10" xfId="1" applyFont="1" applyFill="1" applyBorder="1" applyAlignment="1">
      <alignment horizontal="center" vertical="center"/>
    </xf>
    <xf numFmtId="0" fontId="6" fillId="4" borderId="11" xfId="1" applyFont="1" applyFill="1" applyBorder="1" applyAlignment="1">
      <alignment horizontal="center" vertical="center"/>
    </xf>
    <xf numFmtId="0" fontId="16" fillId="0" borderId="12" xfId="1" applyFont="1" applyFill="1" applyBorder="1" applyAlignment="1">
      <alignment horizontal="center" vertical="center"/>
    </xf>
    <xf numFmtId="0" fontId="7" fillId="0" borderId="16" xfId="1" applyFont="1" applyFill="1" applyBorder="1">
      <alignment vertical="center"/>
    </xf>
    <xf numFmtId="0" fontId="0" fillId="0" borderId="0" xfId="0" applyFill="1">
      <alignment vertical="center"/>
    </xf>
    <xf numFmtId="0" fontId="18" fillId="0" borderId="17" xfId="1" applyFont="1" applyFill="1" applyBorder="1" applyAlignment="1">
      <alignment horizontal="center" vertical="center"/>
    </xf>
    <xf numFmtId="0" fontId="19" fillId="0" borderId="17" xfId="1" applyFont="1" applyFill="1" applyBorder="1" applyAlignment="1">
      <alignment horizontal="left" vertical="center"/>
    </xf>
    <xf numFmtId="0" fontId="20" fillId="0" borderId="17" xfId="1" applyFont="1" applyFill="1" applyBorder="1" applyAlignment="1">
      <alignment horizontal="center" vertical="center"/>
    </xf>
    <xf numFmtId="0" fontId="19" fillId="0" borderId="17" xfId="1" applyFont="1" applyFill="1" applyBorder="1" applyAlignment="1">
      <alignment horizontal="center" vertical="center"/>
    </xf>
    <xf numFmtId="40" fontId="18" fillId="0" borderId="17" xfId="1" applyNumberFormat="1" applyFont="1" applyFill="1" applyBorder="1" applyAlignment="1">
      <alignment horizontal="right" vertical="center"/>
    </xf>
    <xf numFmtId="4" fontId="18" fillId="0" borderId="17" xfId="1" applyNumberFormat="1" applyFont="1" applyFill="1" applyBorder="1">
      <alignment vertical="center"/>
    </xf>
    <xf numFmtId="4" fontId="16" fillId="0" borderId="21" xfId="1" applyNumberFormat="1" applyFont="1" applyFill="1" applyBorder="1">
      <alignment vertical="center"/>
    </xf>
    <xf numFmtId="0" fontId="19" fillId="0" borderId="16" xfId="1" applyFont="1" applyBorder="1" applyAlignment="1">
      <alignment vertical="center" wrapText="1"/>
    </xf>
    <xf numFmtId="0" fontId="21" fillId="5" borderId="9" xfId="1" applyFont="1" applyFill="1" applyBorder="1" applyAlignment="1">
      <alignment horizontal="center" vertical="center"/>
    </xf>
    <xf numFmtId="0" fontId="21" fillId="5" borderId="10" xfId="1" applyFont="1" applyFill="1" applyBorder="1" applyAlignment="1">
      <alignment horizontal="center" vertical="center"/>
    </xf>
    <xf numFmtId="0" fontId="22" fillId="5" borderId="10" xfId="1" applyFont="1" applyFill="1" applyBorder="1" applyAlignment="1">
      <alignment horizontal="center" vertical="center"/>
    </xf>
    <xf numFmtId="0" fontId="21" fillId="5" borderId="11" xfId="1" applyFont="1" applyFill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7" fillId="0" borderId="16" xfId="1" applyFont="1" applyBorder="1">
      <alignment vertical="center"/>
    </xf>
    <xf numFmtId="0" fontId="18" fillId="0" borderId="12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left" vertical="center"/>
    </xf>
    <xf numFmtId="0" fontId="18" fillId="0" borderId="17" xfId="1" applyFont="1" applyFill="1" applyBorder="1" applyAlignment="1">
      <alignment horizontal="right" vertical="center"/>
    </xf>
    <xf numFmtId="0" fontId="7" fillId="0" borderId="17" xfId="1" applyFont="1" applyFill="1" applyBorder="1" applyAlignment="1">
      <alignment horizontal="center" vertical="center"/>
    </xf>
    <xf numFmtId="4" fontId="24" fillId="0" borderId="17" xfId="1" applyNumberFormat="1" applyFont="1" applyFill="1" applyBorder="1">
      <alignment vertical="center"/>
    </xf>
    <xf numFmtId="4" fontId="16" fillId="0" borderId="17" xfId="1" applyNumberFormat="1" applyFont="1" applyBorder="1">
      <alignment vertical="center"/>
    </xf>
    <xf numFmtId="14" fontId="7" fillId="0" borderId="18" xfId="1" applyNumberFormat="1" applyFont="1" applyFill="1" applyBorder="1" applyAlignment="1">
      <alignment vertical="center"/>
    </xf>
    <xf numFmtId="0" fontId="7" fillId="0" borderId="17" xfId="1" applyFont="1" applyFill="1" applyBorder="1">
      <alignment vertical="center"/>
    </xf>
    <xf numFmtId="0" fontId="7" fillId="0" borderId="25" xfId="1" applyFont="1" applyBorder="1">
      <alignment vertical="center"/>
    </xf>
    <xf numFmtId="0" fontId="18" fillId="0" borderId="20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left" vertical="center" wrapText="1"/>
    </xf>
    <xf numFmtId="0" fontId="7" fillId="0" borderId="25" xfId="1" applyFont="1" applyFill="1" applyBorder="1">
      <alignment vertical="center"/>
    </xf>
    <xf numFmtId="0" fontId="21" fillId="5" borderId="26" xfId="1" applyFont="1" applyFill="1" applyBorder="1" applyAlignment="1">
      <alignment horizontal="center" vertical="center"/>
    </xf>
    <xf numFmtId="0" fontId="21" fillId="5" borderId="27" xfId="1" applyFont="1" applyFill="1" applyBorder="1" applyAlignment="1">
      <alignment horizontal="center" vertical="center"/>
    </xf>
    <xf numFmtId="0" fontId="22" fillId="5" borderId="28" xfId="1" applyFont="1" applyFill="1" applyBorder="1" applyAlignment="1">
      <alignment horizontal="center" vertical="center"/>
    </xf>
    <xf numFmtId="0" fontId="22" fillId="5" borderId="29" xfId="1" applyFont="1" applyFill="1" applyBorder="1" applyAlignment="1">
      <alignment horizontal="center" vertical="center"/>
    </xf>
    <xf numFmtId="0" fontId="21" fillId="5" borderId="30" xfId="1" applyFont="1" applyFill="1" applyBorder="1" applyAlignment="1">
      <alignment horizontal="center" vertical="center"/>
    </xf>
    <xf numFmtId="0" fontId="16" fillId="6" borderId="34" xfId="1" applyFont="1" applyFill="1" applyBorder="1" applyAlignment="1">
      <alignment horizontal="left" vertical="center"/>
    </xf>
    <xf numFmtId="0" fontId="16" fillId="6" borderId="35" xfId="1" applyFont="1" applyFill="1" applyBorder="1" applyAlignment="1">
      <alignment horizontal="left" vertical="center"/>
    </xf>
    <xf numFmtId="0" fontId="16" fillId="6" borderId="0" xfId="1" applyFont="1" applyFill="1" applyBorder="1" applyAlignment="1">
      <alignment horizontal="left" vertical="center"/>
    </xf>
    <xf numFmtId="0" fontId="16" fillId="6" borderId="36" xfId="1" applyFont="1" applyFill="1" applyBorder="1" applyAlignment="1">
      <alignment horizontal="left" vertical="center"/>
    </xf>
    <xf numFmtId="4" fontId="16" fillId="6" borderId="19" xfId="1" applyNumberFormat="1" applyFont="1" applyFill="1" applyBorder="1">
      <alignment vertical="center"/>
    </xf>
    <xf numFmtId="0" fontId="7" fillId="6" borderId="33" xfId="1" applyFont="1" applyFill="1" applyBorder="1">
      <alignment vertical="center"/>
    </xf>
    <xf numFmtId="9" fontId="7" fillId="0" borderId="17" xfId="1" applyNumberFormat="1" applyFont="1" applyFill="1" applyBorder="1" applyAlignment="1">
      <alignment horizontal="center" vertical="center"/>
    </xf>
    <xf numFmtId="176" fontId="18" fillId="0" borderId="17" xfId="1" applyNumberFormat="1" applyFont="1" applyFill="1" applyBorder="1">
      <alignment vertical="center"/>
    </xf>
    <xf numFmtId="4" fontId="16" fillId="6" borderId="17" xfId="1" applyNumberFormat="1" applyFont="1" applyFill="1" applyBorder="1">
      <alignment vertical="center"/>
    </xf>
    <xf numFmtId="0" fontId="7" fillId="6" borderId="25" xfId="1" applyFont="1" applyFill="1" applyBorder="1">
      <alignment vertical="center"/>
    </xf>
    <xf numFmtId="0" fontId="7" fillId="6" borderId="16" xfId="1" applyFont="1" applyFill="1" applyBorder="1">
      <alignment vertical="center"/>
    </xf>
    <xf numFmtId="177" fontId="18" fillId="0" borderId="17" xfId="1" applyNumberFormat="1" applyFont="1" applyFill="1" applyBorder="1">
      <alignment vertical="center"/>
    </xf>
    <xf numFmtId="0" fontId="25" fillId="7" borderId="20" xfId="1" applyFont="1" applyFill="1" applyBorder="1" applyAlignment="1">
      <alignment vertical="center"/>
    </xf>
    <xf numFmtId="0" fontId="25" fillId="7" borderId="14" xfId="1" applyFont="1" applyFill="1" applyBorder="1" applyAlignment="1">
      <alignment vertical="center"/>
    </xf>
    <xf numFmtId="0" fontId="25" fillId="7" borderId="15" xfId="1" applyFont="1" applyFill="1" applyBorder="1" applyAlignment="1">
      <alignment vertical="center"/>
    </xf>
    <xf numFmtId="176" fontId="26" fillId="7" borderId="16" xfId="1" applyNumberFormat="1" applyFont="1" applyFill="1" applyBorder="1">
      <alignment vertical="center"/>
    </xf>
    <xf numFmtId="178" fontId="0" fillId="0" borderId="0" xfId="0" applyNumberFormat="1">
      <alignment vertical="center"/>
    </xf>
    <xf numFmtId="0" fontId="7" fillId="0" borderId="41" xfId="1" applyFont="1" applyFill="1" applyBorder="1" applyAlignment="1">
      <alignment horizontal="left" vertical="center"/>
    </xf>
    <xf numFmtId="0" fontId="18" fillId="0" borderId="41" xfId="1" applyFont="1" applyFill="1" applyBorder="1" applyAlignment="1">
      <alignment horizontal="center" vertical="center"/>
    </xf>
    <xf numFmtId="0" fontId="18" fillId="0" borderId="42" xfId="1" applyFont="1" applyFill="1" applyBorder="1" applyAlignment="1">
      <alignment horizontal="center" vertical="center"/>
    </xf>
    <xf numFmtId="0" fontId="18" fillId="0" borderId="23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left" vertical="center" wrapText="1"/>
    </xf>
    <xf numFmtId="0" fontId="29" fillId="0" borderId="17" xfId="1" applyFont="1" applyFill="1" applyBorder="1" applyAlignment="1">
      <alignment horizontal="left" vertical="center"/>
    </xf>
    <xf numFmtId="0" fontId="7" fillId="0" borderId="17" xfId="1" applyFont="1" applyBorder="1">
      <alignment vertical="center"/>
    </xf>
    <xf numFmtId="0" fontId="7" fillId="0" borderId="18" xfId="1" applyFont="1" applyFill="1" applyBorder="1" applyAlignment="1">
      <alignment vertical="center"/>
    </xf>
    <xf numFmtId="176" fontId="25" fillId="7" borderId="17" xfId="1" applyNumberFormat="1" applyFont="1" applyFill="1" applyBorder="1" applyAlignment="1">
      <alignment horizontal="right" vertical="center"/>
    </xf>
    <xf numFmtId="0" fontId="22" fillId="5" borderId="22" xfId="1" applyFont="1" applyFill="1" applyBorder="1" applyAlignment="1">
      <alignment horizontal="center" vertical="center"/>
    </xf>
    <xf numFmtId="0" fontId="17" fillId="0" borderId="25" xfId="1" applyFont="1" applyBorder="1" applyAlignment="1">
      <alignment horizontal="left" vertical="center"/>
    </xf>
    <xf numFmtId="0" fontId="32" fillId="8" borderId="17" xfId="2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58" fontId="33" fillId="0" borderId="17" xfId="0" applyNumberFormat="1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27" fillId="0" borderId="38" xfId="1" applyFont="1" applyBorder="1" applyAlignment="1">
      <alignment horizontal="left" vertical="center"/>
    </xf>
    <xf numFmtId="0" fontId="28" fillId="0" borderId="39" xfId="1" applyFont="1" applyBorder="1" applyAlignment="1">
      <alignment horizontal="left" vertical="center"/>
    </xf>
    <xf numFmtId="0" fontId="28" fillId="0" borderId="40" xfId="1" applyFont="1" applyBorder="1" applyAlignment="1">
      <alignment horizontal="left" vertical="center"/>
    </xf>
    <xf numFmtId="0" fontId="17" fillId="0" borderId="13" xfId="1" applyFont="1" applyBorder="1" applyAlignment="1">
      <alignment horizontal="left" vertical="center"/>
    </xf>
    <xf numFmtId="0" fontId="17" fillId="0" borderId="14" xfId="1" applyFont="1" applyBorder="1" applyAlignment="1">
      <alignment horizontal="left" vertical="center"/>
    </xf>
    <xf numFmtId="0" fontId="17" fillId="0" borderId="25" xfId="1" applyFont="1" applyBorder="1" applyAlignment="1">
      <alignment horizontal="left" vertical="center"/>
    </xf>
    <xf numFmtId="0" fontId="16" fillId="6" borderId="20" xfId="1" applyFont="1" applyFill="1" applyBorder="1" applyAlignment="1">
      <alignment horizontal="left" vertical="center"/>
    </xf>
    <xf numFmtId="0" fontId="16" fillId="6" borderId="14" xfId="1" applyFont="1" applyFill="1" applyBorder="1" applyAlignment="1">
      <alignment horizontal="left" vertical="center"/>
    </xf>
    <xf numFmtId="0" fontId="16" fillId="6" borderId="15" xfId="1" applyFont="1" applyFill="1" applyBorder="1" applyAlignment="1">
      <alignment horizontal="left" vertical="center"/>
    </xf>
    <xf numFmtId="0" fontId="22" fillId="5" borderId="24" xfId="1" applyFont="1" applyFill="1" applyBorder="1" applyAlignment="1">
      <alignment horizontal="center" vertical="center"/>
    </xf>
    <xf numFmtId="0" fontId="22" fillId="5" borderId="22" xfId="1" applyFont="1" applyFill="1" applyBorder="1" applyAlignment="1">
      <alignment horizontal="center" vertical="center"/>
    </xf>
    <xf numFmtId="4" fontId="18" fillId="0" borderId="13" xfId="1" applyNumberFormat="1" applyFont="1" applyFill="1" applyBorder="1" applyAlignment="1">
      <alignment horizontal="center" vertical="center"/>
    </xf>
    <xf numFmtId="0" fontId="18" fillId="0" borderId="15" xfId="1" applyFont="1" applyFill="1" applyBorder="1" applyAlignment="1">
      <alignment horizontal="center" vertical="center"/>
    </xf>
    <xf numFmtId="0" fontId="17" fillId="0" borderId="15" xfId="1" applyFont="1" applyBorder="1" applyAlignment="1">
      <alignment horizontal="left" vertical="center"/>
    </xf>
    <xf numFmtId="0" fontId="7" fillId="0" borderId="13" xfId="1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center" vertical="center"/>
    </xf>
    <xf numFmtId="0" fontId="16" fillId="0" borderId="20" xfId="1" applyFont="1" applyBorder="1" applyAlignment="1">
      <alignment horizontal="left" vertical="center"/>
    </xf>
    <xf numFmtId="0" fontId="16" fillId="0" borderId="14" xfId="1" applyFont="1" applyBorder="1" applyAlignment="1">
      <alignment horizontal="left" vertical="center"/>
    </xf>
    <xf numFmtId="0" fontId="16" fillId="0" borderId="15" xfId="1" applyFont="1" applyBorder="1" applyAlignment="1">
      <alignment horizontal="left" vertical="center"/>
    </xf>
    <xf numFmtId="0" fontId="16" fillId="0" borderId="31" xfId="1" applyFont="1" applyBorder="1" applyAlignment="1">
      <alignment horizontal="left" vertical="center"/>
    </xf>
    <xf numFmtId="0" fontId="16" fillId="0" borderId="32" xfId="1" applyFont="1" applyBorder="1" applyAlignment="1">
      <alignment horizontal="left" vertical="center"/>
    </xf>
    <xf numFmtId="0" fontId="16" fillId="6" borderId="37" xfId="1" applyFont="1" applyFill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3" fillId="0" borderId="5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4" fillId="4" borderId="7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center" vertical="center"/>
    </xf>
    <xf numFmtId="0" fontId="6" fillId="4" borderId="8" xfId="1" applyFont="1" applyFill="1" applyBorder="1" applyAlignment="1">
      <alignment horizontal="center" vertical="center"/>
    </xf>
    <xf numFmtId="0" fontId="17" fillId="0" borderId="13" xfId="1" applyFont="1" applyFill="1" applyBorder="1" applyAlignment="1">
      <alignment horizontal="left" vertical="center"/>
    </xf>
    <xf numFmtId="0" fontId="17" fillId="0" borderId="14" xfId="1" applyFont="1" applyFill="1" applyBorder="1" applyAlignment="1">
      <alignment horizontal="left" vertical="center"/>
    </xf>
    <xf numFmtId="0" fontId="17" fillId="0" borderId="15" xfId="1" applyFont="1" applyFill="1" applyBorder="1" applyAlignment="1">
      <alignment horizontal="left" vertical="center"/>
    </xf>
    <xf numFmtId="0" fontId="19" fillId="0" borderId="18" xfId="1" applyFont="1" applyFill="1" applyBorder="1" applyAlignment="1">
      <alignment horizontal="center" vertical="center" wrapText="1"/>
    </xf>
    <xf numFmtId="0" fontId="19" fillId="0" borderId="41" xfId="1" applyFont="1" applyFill="1" applyBorder="1" applyAlignment="1">
      <alignment horizontal="center" vertical="center" wrapText="1"/>
    </xf>
    <xf numFmtId="0" fontId="19" fillId="0" borderId="19" xfId="1" applyFont="1" applyFill="1" applyBorder="1" applyAlignment="1">
      <alignment horizontal="center" vertical="center" wrapText="1"/>
    </xf>
    <xf numFmtId="58" fontId="6" fillId="3" borderId="2" xfId="1" applyNumberFormat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</cellXfs>
  <cellStyles count="3">
    <cellStyle name="常规" xfId="0" builtinId="0"/>
    <cellStyle name="常规 4" xfId="2" xr:uid="{C61C23BC-037B-401F-99AB-EAF567B3B1A5}"/>
    <cellStyle name="常规_Sheet1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F845B-204F-4CD4-A9A1-675D0E35B1C6}">
  <sheetPr>
    <tabColor rgb="FFFF0000"/>
  </sheetPr>
  <dimension ref="A1:I53"/>
  <sheetViews>
    <sheetView topLeftCell="A40" zoomScaleNormal="100" workbookViewId="0">
      <selection activeCell="H49" sqref="H49"/>
    </sheetView>
  </sheetViews>
  <sheetFormatPr defaultColWidth="8.875" defaultRowHeight="20.25" customHeight="1" x14ac:dyDescent="0.2"/>
  <cols>
    <col min="1" max="1" width="8.375" customWidth="1"/>
    <col min="2" max="2" width="26" customWidth="1"/>
    <col min="3" max="3" width="28" customWidth="1"/>
    <col min="5" max="5" width="8.875" customWidth="1"/>
    <col min="7" max="7" width="12.25" customWidth="1"/>
    <col min="8" max="8" width="15.375" customWidth="1"/>
    <col min="9" max="9" width="35.25" customWidth="1"/>
  </cols>
  <sheetData>
    <row r="1" spans="1:9" ht="42" customHeight="1" x14ac:dyDescent="0.2">
      <c r="A1" s="117" t="s">
        <v>93</v>
      </c>
      <c r="B1" s="118"/>
      <c r="C1" s="118"/>
      <c r="D1" s="118"/>
      <c r="E1" s="118"/>
      <c r="F1" s="118"/>
      <c r="G1" s="118"/>
      <c r="H1" s="118"/>
      <c r="I1" s="118"/>
    </row>
    <row r="2" spans="1:9" ht="20.25" customHeight="1" thickBot="1" x14ac:dyDescent="0.25">
      <c r="A2" s="1" t="s">
        <v>0</v>
      </c>
      <c r="B2" s="2" t="s">
        <v>94</v>
      </c>
      <c r="C2" s="3" t="s">
        <v>1</v>
      </c>
      <c r="D2" s="119" t="s">
        <v>84</v>
      </c>
      <c r="E2" s="119"/>
      <c r="F2" s="1" t="s">
        <v>2</v>
      </c>
      <c r="G2" s="4" t="s">
        <v>3</v>
      </c>
      <c r="H2" s="120" t="s">
        <v>71</v>
      </c>
      <c r="I2" s="120"/>
    </row>
    <row r="3" spans="1:9" ht="20.25" customHeight="1" thickBot="1" x14ac:dyDescent="0.25">
      <c r="A3" s="4" t="s">
        <v>4</v>
      </c>
      <c r="B3" s="5" t="s">
        <v>5</v>
      </c>
      <c r="C3" s="4" t="s">
        <v>6</v>
      </c>
      <c r="D3" s="121">
        <v>45</v>
      </c>
      <c r="E3" s="121"/>
      <c r="F3" s="1" t="s">
        <v>7</v>
      </c>
      <c r="G3" s="4" t="s">
        <v>8</v>
      </c>
      <c r="H3" s="116" t="s">
        <v>85</v>
      </c>
      <c r="I3" s="116"/>
    </row>
    <row r="4" spans="1:9" ht="20.25" customHeight="1" thickBot="1" x14ac:dyDescent="0.25">
      <c r="A4" s="4" t="s">
        <v>9</v>
      </c>
      <c r="B4" s="6">
        <v>43669</v>
      </c>
      <c r="C4" s="1"/>
      <c r="F4" s="1" t="s">
        <v>10</v>
      </c>
      <c r="G4" s="4" t="s">
        <v>11</v>
      </c>
      <c r="H4" s="115"/>
      <c r="I4" s="116"/>
    </row>
    <row r="5" spans="1:9" ht="12" customHeight="1" thickBot="1" x14ac:dyDescent="0.25">
      <c r="A5" s="101"/>
      <c r="B5" s="102"/>
      <c r="C5" s="102"/>
      <c r="D5" s="102"/>
      <c r="E5" s="102"/>
      <c r="F5" s="102"/>
      <c r="G5" s="102"/>
      <c r="H5" s="102"/>
      <c r="I5" s="102"/>
    </row>
    <row r="6" spans="1:9" ht="51" customHeight="1" thickTop="1" thickBot="1" x14ac:dyDescent="0.25">
      <c r="A6" s="7" t="s">
        <v>12</v>
      </c>
      <c r="B6" s="103" t="s">
        <v>13</v>
      </c>
      <c r="C6" s="103"/>
      <c r="D6" s="103"/>
      <c r="E6" s="103"/>
      <c r="F6" s="103"/>
      <c r="G6" s="103"/>
      <c r="H6" s="104"/>
      <c r="I6" s="105"/>
    </row>
    <row r="7" spans="1:9" ht="20.25" customHeight="1" thickBot="1" x14ac:dyDescent="0.25">
      <c r="A7" s="106" t="s">
        <v>14</v>
      </c>
      <c r="B7" s="107"/>
      <c r="C7" s="107"/>
      <c r="D7" s="107"/>
      <c r="E7" s="107"/>
      <c r="F7" s="107"/>
      <c r="G7" s="106" t="s">
        <v>15</v>
      </c>
      <c r="H7" s="107"/>
      <c r="I7" s="108"/>
    </row>
    <row r="8" spans="1:9" ht="20.25" customHeight="1" x14ac:dyDescent="0.2">
      <c r="A8" s="8" t="s">
        <v>16</v>
      </c>
      <c r="B8" s="9" t="s">
        <v>17</v>
      </c>
      <c r="C8" s="9" t="s">
        <v>18</v>
      </c>
      <c r="D8" s="9" t="s">
        <v>19</v>
      </c>
      <c r="E8" s="9" t="s">
        <v>20</v>
      </c>
      <c r="F8" s="9" t="s">
        <v>21</v>
      </c>
      <c r="G8" s="9" t="s">
        <v>22</v>
      </c>
      <c r="H8" s="9" t="s">
        <v>23</v>
      </c>
      <c r="I8" s="10" t="s">
        <v>24</v>
      </c>
    </row>
    <row r="9" spans="1:9" s="13" customFormat="1" ht="20.100000000000001" customHeight="1" x14ac:dyDescent="0.2">
      <c r="A9" s="11" t="s">
        <v>25</v>
      </c>
      <c r="B9" s="109"/>
      <c r="C9" s="110"/>
      <c r="D9" s="110"/>
      <c r="E9" s="110"/>
      <c r="F9" s="110"/>
      <c r="G9" s="110"/>
      <c r="H9" s="111"/>
      <c r="I9" s="12"/>
    </row>
    <row r="10" spans="1:9" s="13" customFormat="1" ht="14.25" x14ac:dyDescent="0.2">
      <c r="A10" s="14" t="s">
        <v>26</v>
      </c>
      <c r="B10" s="112" t="s">
        <v>84</v>
      </c>
      <c r="C10" s="15" t="s">
        <v>86</v>
      </c>
      <c r="D10" s="16"/>
      <c r="E10" s="16"/>
      <c r="F10" s="17" t="s">
        <v>27</v>
      </c>
      <c r="G10" s="18"/>
      <c r="H10" s="19">
        <f>D10*G10*E10</f>
        <v>0</v>
      </c>
      <c r="I10" s="12"/>
    </row>
    <row r="11" spans="1:9" s="13" customFormat="1" ht="20.100000000000001" customHeight="1" x14ac:dyDescent="0.2">
      <c r="A11" s="14" t="s">
        <v>28</v>
      </c>
      <c r="B11" s="113"/>
      <c r="C11" s="15" t="s">
        <v>87</v>
      </c>
      <c r="D11" s="16"/>
      <c r="E11" s="16"/>
      <c r="F11" s="17" t="s">
        <v>27</v>
      </c>
      <c r="G11" s="18"/>
      <c r="H11" s="19">
        <f>D11*G11*E11</f>
        <v>0</v>
      </c>
      <c r="I11" s="12" t="s">
        <v>89</v>
      </c>
    </row>
    <row r="12" spans="1:9" s="13" customFormat="1" ht="20.100000000000001" customHeight="1" x14ac:dyDescent="0.2">
      <c r="A12" s="14" t="s">
        <v>74</v>
      </c>
      <c r="B12" s="113"/>
      <c r="C12" s="15" t="s">
        <v>92</v>
      </c>
      <c r="D12" s="16">
        <v>1</v>
      </c>
      <c r="E12" s="16">
        <v>1</v>
      </c>
      <c r="F12" s="17" t="s">
        <v>73</v>
      </c>
      <c r="G12" s="18">
        <v>9000</v>
      </c>
      <c r="H12" s="19">
        <f>D12*G12*E12</f>
        <v>9000</v>
      </c>
      <c r="I12" s="35" t="s">
        <v>83</v>
      </c>
    </row>
    <row r="13" spans="1:9" s="13" customFormat="1" ht="20.100000000000001" customHeight="1" x14ac:dyDescent="0.2">
      <c r="A13" s="14" t="s">
        <v>75</v>
      </c>
      <c r="B13" s="114"/>
      <c r="C13" s="15" t="s">
        <v>72</v>
      </c>
      <c r="D13" s="16"/>
      <c r="E13" s="16"/>
      <c r="F13" s="31" t="s">
        <v>76</v>
      </c>
      <c r="G13" s="18"/>
      <c r="H13" s="19">
        <f>D13*G13*E13</f>
        <v>0</v>
      </c>
      <c r="I13" s="35"/>
    </row>
    <row r="14" spans="1:9" ht="20.100000000000001" customHeight="1" thickBot="1" x14ac:dyDescent="0.25">
      <c r="A14" s="95" t="s">
        <v>29</v>
      </c>
      <c r="B14" s="96"/>
      <c r="C14" s="96"/>
      <c r="D14" s="96"/>
      <c r="E14" s="96"/>
      <c r="F14" s="96"/>
      <c r="G14" s="96"/>
      <c r="H14" s="20">
        <f>SUM(H10:H13)</f>
        <v>9000</v>
      </c>
      <c r="I14" s="21"/>
    </row>
    <row r="15" spans="1:9" ht="20.100000000000001" customHeight="1" x14ac:dyDescent="0.2">
      <c r="A15" s="22" t="s">
        <v>16</v>
      </c>
      <c r="B15" s="23" t="s">
        <v>17</v>
      </c>
      <c r="C15" s="23" t="s">
        <v>18</v>
      </c>
      <c r="D15" s="24" t="s">
        <v>19</v>
      </c>
      <c r="E15" s="71" t="s">
        <v>30</v>
      </c>
      <c r="F15" s="23" t="s">
        <v>21</v>
      </c>
      <c r="G15" s="23" t="s">
        <v>22</v>
      </c>
      <c r="H15" s="23" t="s">
        <v>31</v>
      </c>
      <c r="I15" s="25" t="s">
        <v>24</v>
      </c>
    </row>
    <row r="16" spans="1:9" ht="20.100000000000001" customHeight="1" x14ac:dyDescent="0.2">
      <c r="A16" s="26" t="s">
        <v>32</v>
      </c>
      <c r="B16" s="82" t="s">
        <v>33</v>
      </c>
      <c r="C16" s="83"/>
      <c r="D16" s="83"/>
      <c r="E16" s="83"/>
      <c r="F16" s="83"/>
      <c r="G16" s="83"/>
      <c r="H16" s="92"/>
      <c r="I16" s="27"/>
    </row>
    <row r="17" spans="1:9" s="13" customFormat="1" ht="20.100000000000001" customHeight="1" x14ac:dyDescent="0.2">
      <c r="A17" s="28" t="s">
        <v>77</v>
      </c>
      <c r="B17" s="62" t="s">
        <v>70</v>
      </c>
      <c r="C17" s="62" t="s">
        <v>88</v>
      </c>
      <c r="D17" s="63">
        <v>41</v>
      </c>
      <c r="E17" s="64">
        <v>1</v>
      </c>
      <c r="F17" s="31" t="s">
        <v>34</v>
      </c>
      <c r="G17" s="32">
        <v>258</v>
      </c>
      <c r="H17" s="19">
        <f>D17*G17*E17</f>
        <v>10578</v>
      </c>
      <c r="I17" s="35"/>
    </row>
    <row r="18" spans="1:9" ht="20.100000000000001" customHeight="1" thickBot="1" x14ac:dyDescent="0.25">
      <c r="A18" s="95" t="s">
        <v>29</v>
      </c>
      <c r="B18" s="96"/>
      <c r="C18" s="96"/>
      <c r="D18" s="96"/>
      <c r="E18" s="96"/>
      <c r="F18" s="96"/>
      <c r="G18" s="97"/>
      <c r="H18" s="33">
        <f>SUM(H17:H17)</f>
        <v>10578</v>
      </c>
      <c r="I18" s="27"/>
    </row>
    <row r="19" spans="1:9" ht="20.100000000000001" customHeight="1" x14ac:dyDescent="0.2">
      <c r="A19" s="22" t="s">
        <v>16</v>
      </c>
      <c r="B19" s="23" t="s">
        <v>17</v>
      </c>
      <c r="C19" s="23" t="s">
        <v>18</v>
      </c>
      <c r="D19" s="24" t="s">
        <v>35</v>
      </c>
      <c r="E19" s="24" t="s">
        <v>36</v>
      </c>
      <c r="F19" s="23" t="s">
        <v>21</v>
      </c>
      <c r="G19" s="23" t="s">
        <v>22</v>
      </c>
      <c r="H19" s="23" t="s">
        <v>31</v>
      </c>
      <c r="I19" s="25" t="s">
        <v>24</v>
      </c>
    </row>
    <row r="20" spans="1:9" ht="20.100000000000001" customHeight="1" x14ac:dyDescent="0.2">
      <c r="A20" s="26" t="s">
        <v>37</v>
      </c>
      <c r="B20" s="82" t="s">
        <v>38</v>
      </c>
      <c r="C20" s="83"/>
      <c r="D20" s="83"/>
      <c r="E20" s="83"/>
      <c r="F20" s="83"/>
      <c r="G20" s="83"/>
      <c r="H20" s="92"/>
      <c r="I20" s="27"/>
    </row>
    <row r="21" spans="1:9" s="13" customFormat="1" ht="20.100000000000001" customHeight="1" x14ac:dyDescent="0.2">
      <c r="A21" s="65" t="s">
        <v>39</v>
      </c>
      <c r="B21" s="34" t="s">
        <v>90</v>
      </c>
      <c r="C21" s="35"/>
      <c r="D21" s="14">
        <v>6</v>
      </c>
      <c r="E21" s="14">
        <v>1</v>
      </c>
      <c r="F21" s="31" t="s">
        <v>78</v>
      </c>
      <c r="G21" s="19">
        <v>260</v>
      </c>
      <c r="H21" s="19">
        <f>D21*G21*E21</f>
        <v>1560</v>
      </c>
      <c r="I21" s="66"/>
    </row>
    <row r="22" spans="1:9" ht="20.100000000000001" customHeight="1" thickBot="1" x14ac:dyDescent="0.25">
      <c r="A22" s="95" t="s">
        <v>29</v>
      </c>
      <c r="B22" s="96"/>
      <c r="C22" s="96"/>
      <c r="D22" s="96"/>
      <c r="E22" s="96"/>
      <c r="F22" s="96"/>
      <c r="G22" s="97"/>
      <c r="H22" s="33">
        <f>SUM(H21:H21)</f>
        <v>1560</v>
      </c>
      <c r="I22" s="27"/>
    </row>
    <row r="23" spans="1:9" ht="20.100000000000001" customHeight="1" x14ac:dyDescent="0.2">
      <c r="A23" s="22" t="s">
        <v>16</v>
      </c>
      <c r="B23" s="23" t="s">
        <v>17</v>
      </c>
      <c r="C23" s="23" t="s">
        <v>18</v>
      </c>
      <c r="D23" s="88" t="s">
        <v>35</v>
      </c>
      <c r="E23" s="89"/>
      <c r="F23" s="23" t="s">
        <v>21</v>
      </c>
      <c r="G23" s="23" t="s">
        <v>22</v>
      </c>
      <c r="H23" s="23" t="s">
        <v>31</v>
      </c>
      <c r="I23" s="25" t="s">
        <v>24</v>
      </c>
    </row>
    <row r="24" spans="1:9" ht="20.100000000000001" customHeight="1" x14ac:dyDescent="0.2">
      <c r="A24" s="26" t="s">
        <v>40</v>
      </c>
      <c r="B24" s="82" t="s">
        <v>41</v>
      </c>
      <c r="C24" s="83"/>
      <c r="D24" s="83"/>
      <c r="E24" s="83"/>
      <c r="F24" s="83"/>
      <c r="G24" s="83"/>
      <c r="H24" s="92"/>
      <c r="I24" s="36"/>
    </row>
    <row r="25" spans="1:9" s="13" customFormat="1" ht="20.100000000000001" customHeight="1" x14ac:dyDescent="0.2">
      <c r="A25" s="37" t="s">
        <v>42</v>
      </c>
      <c r="B25" s="29"/>
      <c r="C25" s="38"/>
      <c r="D25" s="93"/>
      <c r="E25" s="94"/>
      <c r="F25" s="31" t="s">
        <v>34</v>
      </c>
      <c r="G25" s="30"/>
      <c r="H25" s="19">
        <f t="shared" ref="H25" si="0">D25*G25</f>
        <v>0</v>
      </c>
      <c r="I25" s="39"/>
    </row>
    <row r="26" spans="1:9" ht="20.100000000000001" customHeight="1" thickBot="1" x14ac:dyDescent="0.25">
      <c r="A26" s="95" t="s">
        <v>29</v>
      </c>
      <c r="B26" s="96"/>
      <c r="C26" s="96"/>
      <c r="D26" s="96"/>
      <c r="E26" s="96"/>
      <c r="F26" s="96"/>
      <c r="G26" s="97"/>
      <c r="H26" s="33">
        <f>SUM(H25:H25)</f>
        <v>0</v>
      </c>
      <c r="I26" s="36"/>
    </row>
    <row r="27" spans="1:9" ht="20.25" customHeight="1" thickBot="1" x14ac:dyDescent="0.25">
      <c r="A27" s="40" t="s">
        <v>16</v>
      </c>
      <c r="B27" s="41" t="s">
        <v>17</v>
      </c>
      <c r="C27" s="41" t="s">
        <v>18</v>
      </c>
      <c r="D27" s="42" t="s">
        <v>43</v>
      </c>
      <c r="E27" s="43" t="s">
        <v>44</v>
      </c>
      <c r="F27" s="41" t="s">
        <v>21</v>
      </c>
      <c r="G27" s="41" t="s">
        <v>22</v>
      </c>
      <c r="H27" s="41" t="s">
        <v>31</v>
      </c>
      <c r="I27" s="44" t="s">
        <v>24</v>
      </c>
    </row>
    <row r="28" spans="1:9" ht="20.25" customHeight="1" x14ac:dyDescent="0.2">
      <c r="A28" s="26" t="s">
        <v>45</v>
      </c>
      <c r="B28" s="98" t="s">
        <v>46</v>
      </c>
      <c r="C28" s="98"/>
      <c r="D28" s="98"/>
      <c r="E28" s="98"/>
      <c r="F28" s="98"/>
      <c r="G28" s="98"/>
      <c r="H28" s="98"/>
      <c r="I28" s="99"/>
    </row>
    <row r="29" spans="1:9" s="13" customFormat="1" ht="20.25" customHeight="1" x14ac:dyDescent="0.2">
      <c r="A29" s="14" t="s">
        <v>47</v>
      </c>
      <c r="B29" s="29" t="s">
        <v>79</v>
      </c>
      <c r="C29" s="67"/>
      <c r="D29" s="14"/>
      <c r="E29" s="14"/>
      <c r="F29" s="31" t="s">
        <v>48</v>
      </c>
      <c r="G29" s="19"/>
      <c r="H29" s="19">
        <f>D29*E29*G29</f>
        <v>0</v>
      </c>
      <c r="I29" s="35"/>
    </row>
    <row r="30" spans="1:9" ht="20.25" customHeight="1" x14ac:dyDescent="0.2">
      <c r="A30" s="95" t="s">
        <v>29</v>
      </c>
      <c r="B30" s="96"/>
      <c r="C30" s="96"/>
      <c r="D30" s="96"/>
      <c r="E30" s="96"/>
      <c r="F30" s="96"/>
      <c r="G30" s="97"/>
      <c r="H30" s="33">
        <f>SUM(H29:H29)</f>
        <v>0</v>
      </c>
      <c r="I30" s="68"/>
    </row>
    <row r="31" spans="1:9" ht="20.25" customHeight="1" thickBot="1" x14ac:dyDescent="0.25">
      <c r="A31" s="45" t="s">
        <v>49</v>
      </c>
      <c r="B31" s="46"/>
      <c r="C31" s="46"/>
      <c r="D31" s="47"/>
      <c r="E31" s="47"/>
      <c r="F31" s="46"/>
      <c r="G31" s="48"/>
      <c r="H31" s="49">
        <f>H14+H18+H22+H26+H30</f>
        <v>21138</v>
      </c>
      <c r="I31" s="50"/>
    </row>
    <row r="32" spans="1:9" ht="20.25" customHeight="1" x14ac:dyDescent="0.2">
      <c r="A32" s="22" t="s">
        <v>16</v>
      </c>
      <c r="B32" s="23" t="s">
        <v>17</v>
      </c>
      <c r="C32" s="23" t="s">
        <v>18</v>
      </c>
      <c r="D32" s="88" t="s">
        <v>35</v>
      </c>
      <c r="E32" s="89"/>
      <c r="F32" s="23" t="s">
        <v>21</v>
      </c>
      <c r="G32" s="23" t="s">
        <v>22</v>
      </c>
      <c r="H32" s="23" t="s">
        <v>31</v>
      </c>
      <c r="I32" s="25" t="s">
        <v>24</v>
      </c>
    </row>
    <row r="33" spans="1:9" ht="20.25" customHeight="1" x14ac:dyDescent="0.2">
      <c r="A33" s="26" t="s">
        <v>50</v>
      </c>
      <c r="B33" s="82" t="s">
        <v>51</v>
      </c>
      <c r="C33" s="83"/>
      <c r="D33" s="83"/>
      <c r="E33" s="83"/>
      <c r="F33" s="83"/>
      <c r="G33" s="83"/>
      <c r="H33" s="83"/>
      <c r="I33" s="84"/>
    </row>
    <row r="34" spans="1:9" s="13" customFormat="1" ht="20.25" customHeight="1" x14ac:dyDescent="0.2">
      <c r="A34" s="28" t="s">
        <v>52</v>
      </c>
      <c r="B34" s="35" t="s">
        <v>80</v>
      </c>
      <c r="C34" s="35"/>
      <c r="D34" s="90">
        <v>0.1</v>
      </c>
      <c r="E34" s="91"/>
      <c r="F34" s="51" t="s">
        <v>82</v>
      </c>
      <c r="G34" s="52">
        <f>H31</f>
        <v>21138</v>
      </c>
      <c r="H34" s="19">
        <f>D34*G34</f>
        <v>2113.8000000000002</v>
      </c>
      <c r="I34" s="12"/>
    </row>
    <row r="35" spans="1:9" ht="20.25" customHeight="1" thickBot="1" x14ac:dyDescent="0.25">
      <c r="A35" s="85" t="s">
        <v>29</v>
      </c>
      <c r="B35" s="86"/>
      <c r="C35" s="86"/>
      <c r="D35" s="100"/>
      <c r="E35" s="100"/>
      <c r="F35" s="86"/>
      <c r="G35" s="87"/>
      <c r="H35" s="53">
        <f>SUM(H34:H34)</f>
        <v>2113.8000000000002</v>
      </c>
      <c r="I35" s="54"/>
    </row>
    <row r="36" spans="1:9" ht="20.25" customHeight="1" x14ac:dyDescent="0.2">
      <c r="A36" s="22" t="s">
        <v>16</v>
      </c>
      <c r="B36" s="23" t="s">
        <v>17</v>
      </c>
      <c r="C36" s="23" t="s">
        <v>18</v>
      </c>
      <c r="D36" s="24" t="s">
        <v>19</v>
      </c>
      <c r="E36" s="24" t="s">
        <v>53</v>
      </c>
      <c r="F36" s="23" t="s">
        <v>21</v>
      </c>
      <c r="G36" s="23" t="s">
        <v>22</v>
      </c>
      <c r="H36" s="23" t="s">
        <v>31</v>
      </c>
      <c r="I36" s="25" t="s">
        <v>24</v>
      </c>
    </row>
    <row r="37" spans="1:9" ht="20.25" customHeight="1" x14ac:dyDescent="0.2">
      <c r="A37" s="26" t="s">
        <v>54</v>
      </c>
      <c r="B37" s="82" t="s">
        <v>55</v>
      </c>
      <c r="C37" s="83"/>
      <c r="D37" s="83"/>
      <c r="E37" s="83"/>
      <c r="F37" s="83"/>
      <c r="G37" s="83"/>
      <c r="H37" s="83"/>
      <c r="I37" s="84"/>
    </row>
    <row r="38" spans="1:9" ht="20.25" customHeight="1" x14ac:dyDescent="0.2">
      <c r="A38" s="28" t="s">
        <v>56</v>
      </c>
      <c r="B38" s="69" t="s">
        <v>57</v>
      </c>
      <c r="C38" s="35"/>
      <c r="D38" s="16"/>
      <c r="E38" s="16"/>
      <c r="F38" s="17" t="s">
        <v>76</v>
      </c>
      <c r="G38" s="52"/>
      <c r="H38" s="19">
        <f>D38*E38*G38</f>
        <v>0</v>
      </c>
      <c r="I38" s="72"/>
    </row>
    <row r="39" spans="1:9" ht="20.25" customHeight="1" thickBot="1" x14ac:dyDescent="0.25">
      <c r="A39" s="85" t="s">
        <v>29</v>
      </c>
      <c r="B39" s="86"/>
      <c r="C39" s="86"/>
      <c r="D39" s="86"/>
      <c r="E39" s="86"/>
      <c r="F39" s="86"/>
      <c r="G39" s="87"/>
      <c r="H39" s="53">
        <f>SUM(H38:H38)</f>
        <v>0</v>
      </c>
      <c r="I39" s="55"/>
    </row>
    <row r="40" spans="1:9" ht="20.25" customHeight="1" x14ac:dyDescent="0.2">
      <c r="A40" s="22" t="s">
        <v>16</v>
      </c>
      <c r="B40" s="23" t="s">
        <v>17</v>
      </c>
      <c r="C40" s="23" t="s">
        <v>18</v>
      </c>
      <c r="D40" s="88" t="s">
        <v>19</v>
      </c>
      <c r="E40" s="89"/>
      <c r="F40" s="23" t="s">
        <v>21</v>
      </c>
      <c r="G40" s="23" t="s">
        <v>22</v>
      </c>
      <c r="H40" s="23" t="s">
        <v>31</v>
      </c>
      <c r="I40" s="25" t="s">
        <v>24</v>
      </c>
    </row>
    <row r="41" spans="1:9" ht="20.25" customHeight="1" x14ac:dyDescent="0.2">
      <c r="A41" s="26" t="s">
        <v>58</v>
      </c>
      <c r="B41" s="82" t="s">
        <v>59</v>
      </c>
      <c r="C41" s="83"/>
      <c r="D41" s="83"/>
      <c r="E41" s="83"/>
      <c r="F41" s="83"/>
      <c r="G41" s="83"/>
      <c r="H41" s="83"/>
      <c r="I41" s="84"/>
    </row>
    <row r="42" spans="1:9" s="13" customFormat="1" ht="20.25" customHeight="1" x14ac:dyDescent="0.2">
      <c r="A42" s="28" t="s">
        <v>60</v>
      </c>
      <c r="B42" s="29" t="s">
        <v>61</v>
      </c>
      <c r="C42" s="29" t="s">
        <v>91</v>
      </c>
      <c r="D42" s="14"/>
      <c r="E42" s="14"/>
      <c r="F42" s="31" t="s">
        <v>62</v>
      </c>
      <c r="G42" s="52">
        <v>1500</v>
      </c>
      <c r="H42" s="19">
        <f>D42*E42*G42</f>
        <v>0</v>
      </c>
      <c r="I42" s="12"/>
    </row>
    <row r="43" spans="1:9" s="13" customFormat="1" ht="20.25" customHeight="1" x14ac:dyDescent="0.2">
      <c r="A43" s="28" t="s">
        <v>63</v>
      </c>
      <c r="B43" s="29" t="s">
        <v>64</v>
      </c>
      <c r="C43" s="29"/>
      <c r="D43" s="14"/>
      <c r="E43" s="14"/>
      <c r="F43" s="31" t="s">
        <v>62</v>
      </c>
      <c r="G43" s="19"/>
      <c r="H43" s="19">
        <f t="shared" ref="H43" si="1">D43*E43*G43</f>
        <v>0</v>
      </c>
      <c r="I43" s="12"/>
    </row>
    <row r="44" spans="1:9" ht="20.25" customHeight="1" thickBot="1" x14ac:dyDescent="0.25">
      <c r="A44" s="85" t="s">
        <v>29</v>
      </c>
      <c r="B44" s="86"/>
      <c r="C44" s="86"/>
      <c r="D44" s="86"/>
      <c r="E44" s="86"/>
      <c r="F44" s="86"/>
      <c r="G44" s="87"/>
      <c r="H44" s="53">
        <f>SUM(H42:H43)</f>
        <v>0</v>
      </c>
      <c r="I44" s="55"/>
    </row>
    <row r="45" spans="1:9" ht="20.25" customHeight="1" x14ac:dyDescent="0.2">
      <c r="A45" s="22" t="s">
        <v>16</v>
      </c>
      <c r="B45" s="23" t="s">
        <v>17</v>
      </c>
      <c r="C45" s="23" t="s">
        <v>18</v>
      </c>
      <c r="D45" s="88" t="s">
        <v>35</v>
      </c>
      <c r="E45" s="89"/>
      <c r="F45" s="23" t="s">
        <v>21</v>
      </c>
      <c r="G45" s="23" t="s">
        <v>22</v>
      </c>
      <c r="H45" s="23" t="s">
        <v>31</v>
      </c>
      <c r="I45" s="25" t="s">
        <v>24</v>
      </c>
    </row>
    <row r="46" spans="1:9" ht="20.25" customHeight="1" x14ac:dyDescent="0.2">
      <c r="A46" s="26" t="s">
        <v>65</v>
      </c>
      <c r="B46" s="82" t="s">
        <v>66</v>
      </c>
      <c r="C46" s="83"/>
      <c r="D46" s="83"/>
      <c r="E46" s="83"/>
      <c r="F46" s="83"/>
      <c r="G46" s="83"/>
      <c r="H46" s="83"/>
      <c r="I46" s="84"/>
    </row>
    <row r="47" spans="1:9" s="13" customFormat="1" ht="20.25" customHeight="1" x14ac:dyDescent="0.2">
      <c r="A47" s="28" t="s">
        <v>67</v>
      </c>
      <c r="B47" s="35" t="s">
        <v>81</v>
      </c>
      <c r="C47" s="35"/>
      <c r="D47" s="90">
        <v>0.06</v>
      </c>
      <c r="E47" s="91"/>
      <c r="F47" s="51" t="s">
        <v>82</v>
      </c>
      <c r="G47" s="56">
        <f>H44+H39+H35+H31</f>
        <v>23251.8</v>
      </c>
      <c r="H47" s="19">
        <f>D47*G47</f>
        <v>1395.1079999999999</v>
      </c>
      <c r="I47" s="12"/>
    </row>
    <row r="48" spans="1:9" ht="20.25" customHeight="1" x14ac:dyDescent="0.2">
      <c r="A48" s="85" t="s">
        <v>29</v>
      </c>
      <c r="B48" s="86"/>
      <c r="C48" s="86"/>
      <c r="D48" s="86"/>
      <c r="E48" s="86"/>
      <c r="F48" s="86"/>
      <c r="G48" s="87"/>
      <c r="H48" s="53">
        <f>SUM(H46:H47)</f>
        <v>1395.1079999999999</v>
      </c>
      <c r="I48" s="55"/>
    </row>
    <row r="49" spans="1:9" ht="20.25" customHeight="1" x14ac:dyDescent="0.2">
      <c r="A49" s="57" t="s">
        <v>68</v>
      </c>
      <c r="B49" s="58"/>
      <c r="C49" s="58"/>
      <c r="D49" s="58"/>
      <c r="E49" s="58"/>
      <c r="F49" s="58"/>
      <c r="G49" s="59"/>
      <c r="H49" s="70">
        <f>H31+H35+H39+H44+H48</f>
        <v>24646.907999999999</v>
      </c>
      <c r="I49" s="60"/>
    </row>
    <row r="50" spans="1:9" ht="20.25" customHeight="1" thickBot="1" x14ac:dyDescent="0.25">
      <c r="A50" s="79" t="s">
        <v>69</v>
      </c>
      <c r="B50" s="80"/>
      <c r="C50" s="80"/>
      <c r="D50" s="80"/>
      <c r="E50" s="80"/>
      <c r="F50" s="80"/>
      <c r="G50" s="80"/>
      <c r="H50" s="80"/>
      <c r="I50" s="81"/>
    </row>
    <row r="53" spans="1:9" ht="20.25" customHeight="1" x14ac:dyDescent="0.2">
      <c r="H53" s="61"/>
    </row>
  </sheetData>
  <mergeCells count="37">
    <mergeCell ref="H4:I4"/>
    <mergeCell ref="A1:I1"/>
    <mergeCell ref="D2:E2"/>
    <mergeCell ref="H2:I2"/>
    <mergeCell ref="D3:E3"/>
    <mergeCell ref="H3:I3"/>
    <mergeCell ref="D23:E23"/>
    <mergeCell ref="A5:I5"/>
    <mergeCell ref="B6:I6"/>
    <mergeCell ref="A7:F7"/>
    <mergeCell ref="G7:I7"/>
    <mergeCell ref="B9:H9"/>
    <mergeCell ref="B10:B13"/>
    <mergeCell ref="A14:G14"/>
    <mergeCell ref="B16:H16"/>
    <mergeCell ref="A18:G18"/>
    <mergeCell ref="B20:H20"/>
    <mergeCell ref="A22:G22"/>
    <mergeCell ref="D40:E40"/>
    <mergeCell ref="B24:H24"/>
    <mergeCell ref="D25:E25"/>
    <mergeCell ref="A26:G26"/>
    <mergeCell ref="B28:I28"/>
    <mergeCell ref="A30:G30"/>
    <mergeCell ref="D32:E32"/>
    <mergeCell ref="B33:I33"/>
    <mergeCell ref="D34:E34"/>
    <mergeCell ref="A35:G35"/>
    <mergeCell ref="B37:I37"/>
    <mergeCell ref="A39:G39"/>
    <mergeCell ref="A50:I50"/>
    <mergeCell ref="B41:I41"/>
    <mergeCell ref="A44:G44"/>
    <mergeCell ref="D45:E45"/>
    <mergeCell ref="B46:I46"/>
    <mergeCell ref="D47:E47"/>
    <mergeCell ref="A48:G48"/>
  </mergeCells>
  <phoneticPr fontId="4" type="noConversion"/>
  <dataValidations count="1">
    <dataValidation type="list" allowBlank="1" showInputMessage="1" showErrorMessage="1" sqref="B3" xr:uid="{A624ACC1-2ACA-4E1A-8872-C3F5A1E0A588}">
      <formula1>"国内会议,国际会议"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87F43-2B6C-4AB1-A27A-C271B984E228}">
  <dimension ref="A1:H8"/>
  <sheetViews>
    <sheetView tabSelected="1" workbookViewId="0">
      <selection activeCell="E10" sqref="E10"/>
    </sheetView>
  </sheetViews>
  <sheetFormatPr defaultRowHeight="16.5" x14ac:dyDescent="0.2"/>
  <cols>
    <col min="1" max="1" width="7.25" style="74" customWidth="1"/>
    <col min="2" max="2" width="9" style="74"/>
    <col min="3" max="3" width="18.625" style="74" customWidth="1"/>
    <col min="4" max="4" width="9" style="74"/>
    <col min="5" max="5" width="42.875" style="74" customWidth="1"/>
    <col min="6" max="7" width="9" style="74"/>
    <col min="8" max="8" width="18.625" style="74" customWidth="1"/>
    <col min="9" max="16384" width="9" style="74"/>
  </cols>
  <sheetData>
    <row r="1" spans="1:8" ht="20.100000000000001" customHeight="1" x14ac:dyDescent="0.2">
      <c r="A1" s="73" t="s">
        <v>95</v>
      </c>
      <c r="B1" s="73" t="s">
        <v>96</v>
      </c>
      <c r="C1" s="73" t="s">
        <v>97</v>
      </c>
      <c r="D1" s="73" t="s">
        <v>98</v>
      </c>
      <c r="E1" s="73" t="s">
        <v>99</v>
      </c>
      <c r="F1" s="73" t="s">
        <v>100</v>
      </c>
      <c r="G1" s="73" t="s">
        <v>101</v>
      </c>
      <c r="H1" s="73" t="s">
        <v>102</v>
      </c>
    </row>
    <row r="2" spans="1:8" ht="20.100000000000001" customHeight="1" x14ac:dyDescent="0.2">
      <c r="A2" s="75">
        <v>1</v>
      </c>
      <c r="B2" s="75" t="s">
        <v>103</v>
      </c>
      <c r="C2" s="76" t="s">
        <v>104</v>
      </c>
      <c r="D2" s="77">
        <v>43669</v>
      </c>
      <c r="E2" s="76" t="s">
        <v>107</v>
      </c>
      <c r="F2" s="75" t="s">
        <v>113</v>
      </c>
      <c r="G2" s="75">
        <v>260</v>
      </c>
      <c r="H2" s="75"/>
    </row>
    <row r="3" spans="1:8" ht="20.100000000000001" customHeight="1" x14ac:dyDescent="0.2">
      <c r="A3" s="75">
        <v>2</v>
      </c>
      <c r="B3" s="75" t="s">
        <v>103</v>
      </c>
      <c r="C3" s="76" t="s">
        <v>104</v>
      </c>
      <c r="D3" s="77">
        <v>43669</v>
      </c>
      <c r="E3" s="76" t="s">
        <v>108</v>
      </c>
      <c r="F3" s="75" t="s">
        <v>113</v>
      </c>
      <c r="G3" s="75">
        <v>260</v>
      </c>
      <c r="H3" s="75"/>
    </row>
    <row r="4" spans="1:8" ht="20.100000000000001" customHeight="1" x14ac:dyDescent="0.2">
      <c r="A4" s="75">
        <v>3</v>
      </c>
      <c r="B4" s="75" t="s">
        <v>103</v>
      </c>
      <c r="C4" s="76" t="s">
        <v>105</v>
      </c>
      <c r="D4" s="77">
        <v>43669</v>
      </c>
      <c r="E4" s="76" t="s">
        <v>109</v>
      </c>
      <c r="F4" s="75" t="s">
        <v>113</v>
      </c>
      <c r="G4" s="75">
        <v>260</v>
      </c>
      <c r="H4" s="75"/>
    </row>
    <row r="5" spans="1:8" ht="20.100000000000001" customHeight="1" x14ac:dyDescent="0.2">
      <c r="A5" s="75">
        <v>4</v>
      </c>
      <c r="B5" s="75" t="s">
        <v>103</v>
      </c>
      <c r="C5" s="76" t="s">
        <v>105</v>
      </c>
      <c r="D5" s="77">
        <v>43669</v>
      </c>
      <c r="E5" s="76" t="s">
        <v>110</v>
      </c>
      <c r="F5" s="75" t="s">
        <v>113</v>
      </c>
      <c r="G5" s="75">
        <v>260</v>
      </c>
      <c r="H5" s="75"/>
    </row>
    <row r="6" spans="1:8" ht="20.100000000000001" customHeight="1" x14ac:dyDescent="0.2">
      <c r="A6" s="75">
        <v>5</v>
      </c>
      <c r="B6" s="75" t="s">
        <v>103</v>
      </c>
      <c r="C6" s="76" t="s">
        <v>106</v>
      </c>
      <c r="D6" s="77">
        <v>43669</v>
      </c>
      <c r="E6" s="76" t="s">
        <v>111</v>
      </c>
      <c r="F6" s="75" t="s">
        <v>113</v>
      </c>
      <c r="G6" s="75">
        <v>260</v>
      </c>
      <c r="H6" s="75"/>
    </row>
    <row r="7" spans="1:8" ht="20.100000000000001" customHeight="1" x14ac:dyDescent="0.2">
      <c r="A7" s="75">
        <v>6</v>
      </c>
      <c r="B7" s="75" t="s">
        <v>103</v>
      </c>
      <c r="C7" s="76" t="s">
        <v>106</v>
      </c>
      <c r="D7" s="77">
        <v>43669</v>
      </c>
      <c r="E7" s="76" t="s">
        <v>112</v>
      </c>
      <c r="F7" s="75" t="s">
        <v>113</v>
      </c>
      <c r="G7" s="75">
        <v>260</v>
      </c>
      <c r="H7" s="75"/>
    </row>
    <row r="8" spans="1:8" ht="20.100000000000001" customHeight="1" x14ac:dyDescent="0.2">
      <c r="A8" s="122" t="s">
        <v>114</v>
      </c>
      <c r="B8" s="123"/>
      <c r="C8" s="123"/>
      <c r="D8" s="123"/>
      <c r="E8" s="123"/>
      <c r="F8" s="124"/>
      <c r="G8" s="78">
        <f>SUM(G2:G7)</f>
        <v>1560</v>
      </c>
      <c r="H8" s="75"/>
    </row>
  </sheetData>
  <mergeCells count="1">
    <mergeCell ref="A8:F8"/>
  </mergeCells>
  <phoneticPr fontId="3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结算单</vt:lpstr>
      <vt:lpstr>用车明细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</dc:creator>
  <cp:lastModifiedBy>andre</cp:lastModifiedBy>
  <dcterms:created xsi:type="dcterms:W3CDTF">2019-01-02T10:17:58Z</dcterms:created>
  <dcterms:modified xsi:type="dcterms:W3CDTF">2019-08-15T09:29:20Z</dcterms:modified>
</cp:coreProperties>
</file>