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11月30-12月2日 上海\结算\客户结算\"/>
    </mc:Choice>
  </mc:AlternateContent>
  <bookViews>
    <workbookView xWindow="0" yWindow="0" windowWidth="20490" windowHeight="8160" activeTab="1"/>
  </bookViews>
  <sheets>
    <sheet name="结算-会前会" sheetId="1" r:id="rId1"/>
    <sheet name="结算-大会" sheetId="2" r:id="rId2"/>
    <sheet name="机票明细" sheetId="3" r:id="rId3"/>
    <sheet name="火车票明细" sheetId="4" r:id="rId4"/>
  </sheets>
  <definedNames>
    <definedName name="_xlnm._FilterDatabase" localSheetId="2" hidden="1">机票明细!$A$1:$K$260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5" i="2" l="1"/>
  <c r="H53" i="2"/>
  <c r="H54" i="2"/>
  <c r="H52" i="2"/>
  <c r="H43" i="2"/>
  <c r="H44" i="2"/>
  <c r="H45" i="2"/>
  <c r="H46" i="2"/>
  <c r="H47" i="2"/>
  <c r="H48" i="2"/>
  <c r="H49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16" i="2"/>
  <c r="H17" i="2"/>
  <c r="H18" i="2"/>
  <c r="H19" i="2"/>
  <c r="H20" i="2"/>
  <c r="H21" i="2"/>
  <c r="H22" i="2"/>
  <c r="H23" i="2"/>
  <c r="H24" i="2"/>
  <c r="H7" i="2"/>
  <c r="H8" i="2"/>
  <c r="H9" i="2"/>
  <c r="H10" i="2"/>
  <c r="H11" i="2"/>
  <c r="H12" i="2"/>
  <c r="H13" i="2"/>
  <c r="H63" i="2"/>
  <c r="H64" i="2"/>
  <c r="H65" i="2"/>
  <c r="H66" i="2"/>
  <c r="H8" i="1"/>
  <c r="H12" i="1"/>
  <c r="J260" i="3"/>
  <c r="J253" i="3"/>
  <c r="J51" i="3"/>
  <c r="J50" i="3"/>
  <c r="G57" i="4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4" i="3"/>
  <c r="J255" i="3"/>
  <c r="J256" i="3"/>
  <c r="J257" i="3"/>
  <c r="J258" i="3"/>
  <c r="J259" i="3"/>
  <c r="H69" i="2"/>
  <c r="H56" i="2"/>
  <c r="G59" i="2"/>
  <c r="H59" i="2"/>
  <c r="H60" i="2"/>
  <c r="H72" i="2"/>
  <c r="D75" i="2"/>
  <c r="H75" i="2"/>
  <c r="H76" i="2"/>
  <c r="H7" i="1"/>
  <c r="H6" i="1"/>
  <c r="H13" i="1"/>
  <c r="G16" i="1"/>
  <c r="H16" i="1"/>
  <c r="H17" i="1"/>
  <c r="D20" i="1"/>
  <c r="H20" i="1"/>
  <c r="H21" i="1"/>
  <c r="H10" i="1"/>
</calcChain>
</file>

<file path=xl/sharedStrings.xml><?xml version="1.0" encoding="utf-8"?>
<sst xmlns="http://schemas.openxmlformats.org/spreadsheetml/2006/main" count="1759" uniqueCount="705">
  <si>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</si>
  <si>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</si>
  <si>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</si>
  <si>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</si>
  <si>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</si>
  <si>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</si>
  <si>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</si>
  <si>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</si>
  <si>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</si>
  <si>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</si>
  <si>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</si>
  <si>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</si>
  <si>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</si>
  <si>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</si>
  <si>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</si>
  <si>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</si>
  <si>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</si>
  <si>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</si>
  <si>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</si>
  <si>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</si>
  <si>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</si>
  <si>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</si>
  <si>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</si>
  <si>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</si>
  <si>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</si>
  <si>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</si>
  <si>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</si>
  <si>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</si>
  <si>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</si>
  <si>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</si>
  <si>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</si>
  <si>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</si>
  <si>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</si>
  <si>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</si>
  <si>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</si>
  <si>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</si>
  <si>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</si>
  <si>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</si>
  <si>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</si>
  <si>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</si>
  <si>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</si>
  <si>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</si>
  <si>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</si>
  <si>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</si>
  <si>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</si>
  <si>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</si>
  <si>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</si>
  <si>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</si>
  <si>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</si>
  <si>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</si>
  <si>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</si>
  <si>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</si>
  <si>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E-2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</si>
  <si>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</si>
  <si>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</si>
  <si>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</si>
  <si>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</si>
  <si>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</si>
  <si>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</si>
  <si>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</si>
  <si>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</si>
  <si>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</si>
  <si>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</si>
  <si>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</si>
  <si>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</si>
  <si>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</si>
  <si>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</si>
  <si>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</si>
  <si>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</si>
  <si>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</si>
  <si>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</si>
  <si>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</si>
  <si>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</si>
  <si>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</si>
  <si>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</si>
  <si>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</si>
  <si>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</si>
  <si>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会议室</t>
    <phoneticPr fontId="26" type="noConversion"/>
  </si>
  <si>
    <t>用餐</t>
    <phoneticPr fontId="26" type="noConversion"/>
  </si>
  <si>
    <t>辆/趟</t>
    <phoneticPr fontId="26" type="noConversion"/>
  </si>
  <si>
    <t>人/天</t>
    <phoneticPr fontId="26" type="noConversion"/>
  </si>
  <si>
    <t>次</t>
    <phoneticPr fontId="26" type="noConversion"/>
  </si>
  <si>
    <t>晚餐11月30日</t>
    <phoneticPr fontId="26" type="noConversion"/>
  </si>
  <si>
    <t>午餐11月30日</t>
    <phoneticPr fontId="26" type="noConversion"/>
  </si>
  <si>
    <t>C-1</t>
    <phoneticPr fontId="26" type="noConversion"/>
  </si>
  <si>
    <t>属地交通接送</t>
    <phoneticPr fontId="26" type="noConversion"/>
  </si>
  <si>
    <t>注册费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</si>
  <si>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</si>
  <si>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人/次</t>
    <phoneticPr fontId="26" type="noConversion"/>
  </si>
  <si>
    <t>间/晚</t>
    <phoneticPr fontId="26" type="noConversion"/>
  </si>
  <si>
    <t>上海机场接送机用车 虹桥</t>
    <phoneticPr fontId="26" type="noConversion"/>
  </si>
  <si>
    <t>上海高铁站接送机用车 虹桥</t>
    <phoneticPr fontId="26" type="noConversion"/>
  </si>
  <si>
    <t>上海机场接送机用车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</si>
  <si>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</si>
  <si>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说明流明和尺寸 P3，60平米</t>
    <phoneticPr fontId="26" type="noConversion"/>
  </si>
  <si>
    <t>LED 30000,大会收取8%服务费，6%税费</t>
    <phoneticPr fontId="26" type="noConversion"/>
  </si>
  <si>
    <t>场租50000,大会收取8%服务费，6%税费</t>
    <phoneticPr fontId="26" type="noConversion"/>
  </si>
  <si>
    <t>大会固定5000,大会收取8%服务费，6%税费</t>
    <phoneticPr fontId="26" type="noConversion"/>
  </si>
  <si>
    <t>上海 哈一顿酒店</t>
    <phoneticPr fontId="26" type="noConversion"/>
  </si>
  <si>
    <t>11月29日 大床/双床</t>
    <phoneticPr fontId="26" type="noConversion"/>
  </si>
  <si>
    <t>11月30-12月2日 大床/双床</t>
    <phoneticPr fontId="26" type="noConversion"/>
  </si>
  <si>
    <t>11月30日 豪华大床</t>
    <phoneticPr fontId="26" type="noConversion"/>
  </si>
  <si>
    <t>房费570，大会收取8%服务费，6%税费</t>
    <phoneticPr fontId="26" type="noConversion"/>
  </si>
  <si>
    <t>房费670，大会收取8%服务费，6%税费</t>
    <phoneticPr fontId="26" type="noConversion"/>
  </si>
  <si>
    <t>取消注册 手续费</t>
    <phoneticPr fontId="26" type="noConversion"/>
  </si>
  <si>
    <t>短信平台费</t>
    <phoneticPr fontId="26" type="noConversion"/>
  </si>
  <si>
    <t>团/次</t>
    <phoneticPr fontId="26" type="noConversion"/>
  </si>
  <si>
    <t>合计</t>
    <phoneticPr fontId="26" type="noConversion"/>
  </si>
  <si>
    <t>11月30日 接机接站</t>
    <phoneticPr fontId="26" type="noConversion"/>
  </si>
  <si>
    <t>接送机人员</t>
    <phoneticPr fontId="26" type="noConversion"/>
  </si>
  <si>
    <t>地陪</t>
    <phoneticPr fontId="26" type="noConversion"/>
  </si>
  <si>
    <t>D-5</t>
  </si>
  <si>
    <t>接机牌</t>
    <phoneticPr fontId="26" type="noConversion"/>
  </si>
  <si>
    <t>个/次</t>
    <phoneticPr fontId="26" type="noConversion"/>
  </si>
  <si>
    <t>打印</t>
    <phoneticPr fontId="26" type="noConversion"/>
  </si>
  <si>
    <t>各地-上海 往返</t>
    <phoneticPr fontId="26" type="noConversion"/>
  </si>
  <si>
    <t>C-2</t>
    <phoneticPr fontId="26" type="noConversion"/>
  </si>
  <si>
    <t>C-3</t>
    <phoneticPr fontId="26" type="noConversion"/>
  </si>
  <si>
    <t>B-4</t>
  </si>
  <si>
    <t>B-5</t>
  </si>
  <si>
    <t>B-6</t>
  </si>
  <si>
    <t>B-7</t>
  </si>
  <si>
    <t xml:space="preserve">接送机/接送站 GL8  </t>
    <phoneticPr fontId="26" type="noConversion"/>
  </si>
  <si>
    <t>上海机场接送机用车 浦东</t>
    <phoneticPr fontId="26" type="noConversion"/>
  </si>
  <si>
    <t>接送机 小车</t>
    <phoneticPr fontId="26" type="noConversion"/>
  </si>
  <si>
    <t>接送机 GL8</t>
    <phoneticPr fontId="26" type="noConversion"/>
  </si>
  <si>
    <t>接送机/接送站/市内接送 小车</t>
    <phoneticPr fontId="26" type="noConversion"/>
  </si>
  <si>
    <t>接送机/接送站 考斯特</t>
    <phoneticPr fontId="26" type="noConversion"/>
  </si>
  <si>
    <t>11月30日/12月2日 备车</t>
    <phoneticPr fontId="26" type="noConversion"/>
  </si>
  <si>
    <t>小车</t>
    <phoneticPr fontId="26" type="noConversion"/>
  </si>
  <si>
    <t>辆/天</t>
    <phoneticPr fontId="26" type="noConversion"/>
  </si>
  <si>
    <t>各出发地交通 小车</t>
    <phoneticPr fontId="26" type="noConversion"/>
  </si>
  <si>
    <t xml:space="preserve">各出发地交通 小车 </t>
    <phoneticPr fontId="26" type="noConversion"/>
  </si>
  <si>
    <t>各出发地交通 小车</t>
    <phoneticPr fontId="26" type="noConversion"/>
  </si>
  <si>
    <t>各出发地交通 小车</t>
    <phoneticPr fontId="26" type="noConversion"/>
  </si>
  <si>
    <t>服务费 10%</t>
    <phoneticPr fontId="26" type="noConversion"/>
  </si>
  <si>
    <t>补助</t>
    <phoneticPr fontId="26" type="noConversion"/>
  </si>
  <si>
    <t xml:space="preserve">机票 </t>
    <phoneticPr fontId="26" type="noConversion"/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</si>
  <si>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</si>
  <si>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</si>
  <si>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</si>
  <si>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</si>
  <si>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</si>
  <si>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税款</t>
    </r>
  </si>
  <si>
    <t xml:space="preserve">HO1073 </t>
  </si>
  <si>
    <t xml:space="preserve">MU2513 </t>
  </si>
  <si>
    <t xml:space="preserve">SC4864 </t>
  </si>
  <si>
    <t xml:space="preserve">MU5341 </t>
  </si>
  <si>
    <t xml:space="preserve">FM9315 </t>
  </si>
  <si>
    <t xml:space="preserve">CZ3531 </t>
  </si>
  <si>
    <t xml:space="preserve">MU2507 </t>
  </si>
  <si>
    <t xml:space="preserve">CZ3580 </t>
  </si>
  <si>
    <t xml:space="preserve">SC1167 </t>
  </si>
  <si>
    <t xml:space="preserve">CA1832 </t>
  </si>
  <si>
    <t xml:space="preserve">MU5804 </t>
  </si>
  <si>
    <t xml:space="preserve">MU5803 </t>
  </si>
  <si>
    <t xml:space="preserve">CA1885 </t>
  </si>
  <si>
    <t xml:space="preserve">CA1520 </t>
  </si>
  <si>
    <t xml:space="preserve">CA1590 </t>
  </si>
  <si>
    <t xml:space="preserve">MU2501 </t>
  </si>
  <si>
    <t xml:space="preserve">MU2508 </t>
  </si>
  <si>
    <t xml:space="preserve">CA1519 </t>
  </si>
  <si>
    <t xml:space="preserve">CA1558 </t>
  </si>
  <si>
    <t xml:space="preserve">CA1532 </t>
  </si>
  <si>
    <t xml:space="preserve">CA1855 </t>
  </si>
  <si>
    <t xml:space="preserve">CZ3179 </t>
  </si>
  <si>
    <t xml:space="preserve">CZ3532 </t>
  </si>
  <si>
    <t xml:space="preserve">MU2153 </t>
  </si>
  <si>
    <t xml:space="preserve">MU2160 </t>
  </si>
  <si>
    <t xml:space="preserve">CZ3503 </t>
  </si>
  <si>
    <t xml:space="preserve">MU5413 </t>
  </si>
  <si>
    <t xml:space="preserve">CA1948 </t>
  </si>
  <si>
    <t xml:space="preserve">TV9866 </t>
  </si>
  <si>
    <t xml:space="preserve">CZ3851 </t>
  </si>
  <si>
    <t xml:space="preserve">CZ3852 </t>
  </si>
  <si>
    <t xml:space="preserve">HO1157 </t>
  </si>
  <si>
    <t xml:space="preserve">MU5290 </t>
  </si>
  <si>
    <t xml:space="preserve">MF8567 </t>
  </si>
  <si>
    <t xml:space="preserve">MF8568 </t>
  </si>
  <si>
    <t xml:space="preserve">MF8582 </t>
  </si>
  <si>
    <t xml:space="preserve">MU5430 </t>
  </si>
  <si>
    <t xml:space="preserve">MU2167 </t>
  </si>
  <si>
    <t xml:space="preserve">MF8574 </t>
  </si>
  <si>
    <t xml:space="preserve">MU5600 </t>
  </si>
  <si>
    <t xml:space="preserve">MU2522 </t>
  </si>
  <si>
    <t xml:space="preserve">FM9364 </t>
  </si>
  <si>
    <t xml:space="preserve">CA1516 </t>
  </si>
  <si>
    <t xml:space="preserve">CZ3524 </t>
  </si>
  <si>
    <t xml:space="preserve">CZ3547 </t>
  </si>
  <si>
    <t xml:space="preserve">CA1557 </t>
  </si>
  <si>
    <t xml:space="preserve">MU5812 </t>
  </si>
  <si>
    <t xml:space="preserve">MU5811 </t>
  </si>
  <si>
    <t xml:space="preserve">CA1501 </t>
  </si>
  <si>
    <t xml:space="preserve">CA1884 </t>
  </si>
  <si>
    <t xml:space="preserve">CZ3595 </t>
  </si>
  <si>
    <t xml:space="preserve">CZ3540 </t>
  </si>
  <si>
    <t xml:space="preserve">FM9347 </t>
  </si>
  <si>
    <t xml:space="preserve">CZ3526 </t>
  </si>
  <si>
    <t xml:space="preserve">CZ3538 </t>
  </si>
  <si>
    <t xml:space="preserve">MU5155 </t>
  </si>
  <si>
    <t xml:space="preserve">CZ3951 </t>
  </si>
  <si>
    <t xml:space="preserve">CZ6502 </t>
  </si>
  <si>
    <t xml:space="preserve">CZ6507 </t>
  </si>
  <si>
    <t xml:space="preserve">CZ6516 </t>
  </si>
  <si>
    <t xml:space="preserve">MU518  </t>
  </si>
  <si>
    <t xml:space="preserve">CZ3543 </t>
  </si>
  <si>
    <t xml:space="preserve">MU5445 </t>
  </si>
  <si>
    <t xml:space="preserve">CZ6351 </t>
  </si>
  <si>
    <t xml:space="preserve">MU5406 </t>
  </si>
  <si>
    <t xml:space="preserve">FM9549 </t>
  </si>
  <si>
    <t xml:space="preserve">FM9299 </t>
  </si>
  <si>
    <t xml:space="preserve">FM9298 </t>
  </si>
  <si>
    <t xml:space="preserve">FM9357 </t>
  </si>
  <si>
    <t xml:space="preserve">CZ3550 </t>
  </si>
  <si>
    <t xml:space="preserve">CZ3553 </t>
  </si>
  <si>
    <t xml:space="preserve">CA1515 </t>
  </si>
  <si>
    <t xml:space="preserve">HO1201 </t>
  </si>
  <si>
    <t xml:space="preserve">MU5356 </t>
  </si>
  <si>
    <t xml:space="preserve">CA1550 </t>
  </si>
  <si>
    <t xml:space="preserve">MU5117 </t>
  </si>
  <si>
    <t xml:space="preserve">HU7602 </t>
  </si>
  <si>
    <t xml:space="preserve">CA1531 </t>
  </si>
  <si>
    <t xml:space="preserve">CA1856 </t>
  </si>
  <si>
    <t xml:space="preserve">MU5428 </t>
  </si>
  <si>
    <t xml:space="preserve">MU5429 </t>
  </si>
  <si>
    <t xml:space="preserve">FM9425 </t>
  </si>
  <si>
    <t xml:space="preserve">HO1126 </t>
  </si>
  <si>
    <t xml:space="preserve">FM9395 </t>
  </si>
  <si>
    <t xml:space="preserve">CZ3515 </t>
  </si>
  <si>
    <t xml:space="preserve">CA1973 </t>
  </si>
  <si>
    <t xml:space="preserve">TV9882 </t>
  </si>
  <si>
    <t xml:space="preserve">ZH9513 </t>
  </si>
  <si>
    <t xml:space="preserve">HO1202 </t>
  </si>
  <si>
    <t xml:space="preserve">CA1522 </t>
  </si>
  <si>
    <t xml:space="preserve">CZ3591 </t>
  </si>
  <si>
    <t xml:space="preserve">ZH9514 </t>
  </si>
  <si>
    <t xml:space="preserve">CZ6541 </t>
  </si>
  <si>
    <t xml:space="preserve">CZ6542 </t>
  </si>
  <si>
    <t xml:space="preserve">FM9375 </t>
  </si>
  <si>
    <t xml:space="preserve">HO1251 </t>
  </si>
  <si>
    <t xml:space="preserve">CZ6501 </t>
  </si>
  <si>
    <t xml:space="preserve">MU5113 </t>
  </si>
  <si>
    <t xml:space="preserve">CA1517 </t>
  </si>
  <si>
    <t xml:space="preserve">CA1518 </t>
  </si>
  <si>
    <t xml:space="preserve">FM9383 </t>
  </si>
  <si>
    <t xml:space="preserve">CZ3289 </t>
  </si>
  <si>
    <t xml:space="preserve">CZ3539 </t>
  </si>
  <si>
    <t xml:space="preserve">CZ3534 </t>
  </si>
  <si>
    <t xml:space="preserve">FM9404 </t>
  </si>
  <si>
    <t xml:space="preserve">CA1549 </t>
  </si>
  <si>
    <t xml:space="preserve">KN5956 </t>
  </si>
  <si>
    <t xml:space="preserve">MU5515 </t>
  </si>
  <si>
    <t xml:space="preserve">SC4668 </t>
  </si>
  <si>
    <t xml:space="preserve">MU5522 </t>
  </si>
  <si>
    <t xml:space="preserve">HO1012 </t>
  </si>
  <si>
    <t xml:space="preserve">CZ3832 </t>
  </si>
  <si>
    <t xml:space="preserve">SC1168 </t>
  </si>
  <si>
    <t xml:space="preserve">MU5572 </t>
  </si>
  <si>
    <t xml:space="preserve">FM9528 </t>
  </si>
  <si>
    <t xml:space="preserve">MF8512 </t>
  </si>
  <si>
    <t xml:space="preserve">MF8510 </t>
  </si>
  <si>
    <t xml:space="preserve">MF8506 </t>
  </si>
  <si>
    <t xml:space="preserve">MU5360 </t>
  </si>
  <si>
    <t xml:space="preserve">FM9363 </t>
  </si>
  <si>
    <t xml:space="preserve">MU2514 </t>
  </si>
  <si>
    <t xml:space="preserve">MU2505 </t>
  </si>
  <si>
    <t xml:space="preserve">MU2470 </t>
  </si>
  <si>
    <t xml:space="preserve">MU5964 </t>
  </si>
  <si>
    <t xml:space="preserve">CZ3677 </t>
  </si>
  <si>
    <t xml:space="preserve">CA4556 </t>
  </si>
  <si>
    <t xml:space="preserve">MU5434 </t>
  </si>
  <si>
    <t xml:space="preserve">MU2154 </t>
  </si>
  <si>
    <t xml:space="preserve">MU2155 </t>
  </si>
  <si>
    <t xml:space="preserve">CZ3571 </t>
  </si>
  <si>
    <t xml:space="preserve">MU5128 </t>
  </si>
  <si>
    <t xml:space="preserve">CZ6996 </t>
  </si>
  <si>
    <t xml:space="preserve">HO1093 </t>
  </si>
  <si>
    <t xml:space="preserve">KN2315 </t>
  </si>
  <si>
    <t xml:space="preserve">MF8509 </t>
  </si>
  <si>
    <t xml:space="preserve">MU5110 </t>
  </si>
  <si>
    <t xml:space="preserve">CA1857 </t>
  </si>
  <si>
    <t xml:space="preserve">HO1247 </t>
  </si>
  <si>
    <t xml:space="preserve">HO1208 </t>
  </si>
  <si>
    <t xml:space="preserve">FM9457 </t>
  </si>
  <si>
    <t xml:space="preserve">NS3218 </t>
  </si>
  <si>
    <t xml:space="preserve">MU3708 </t>
  </si>
  <si>
    <t xml:space="preserve">KN2316 </t>
  </si>
  <si>
    <t xml:space="preserve">MU5156 </t>
  </si>
  <si>
    <t>序号</t>
    <phoneticPr fontId="28" type="noConversion"/>
  </si>
  <si>
    <t>票价/退改</t>
    <phoneticPr fontId="28" type="noConversion"/>
  </si>
  <si>
    <t>手续费</t>
    <phoneticPr fontId="28" type="noConversion"/>
  </si>
  <si>
    <t>金额</t>
    <phoneticPr fontId="28" type="noConversion"/>
  </si>
  <si>
    <t>陈海峰</t>
    <phoneticPr fontId="28" type="noConversion"/>
  </si>
  <si>
    <t>姚欣</t>
    <phoneticPr fontId="28" type="noConversion"/>
  </si>
  <si>
    <t>经济舱</t>
    <phoneticPr fontId="28" type="noConversion"/>
  </si>
  <si>
    <t xml:space="preserve">烟台→上海 </t>
  </si>
  <si>
    <t xml:space="preserve">武汉→上海 </t>
  </si>
  <si>
    <t xml:space="preserve">济南→上海 </t>
  </si>
  <si>
    <t>上海 →北京首都</t>
  </si>
  <si>
    <t>上海 →昆明</t>
  </si>
  <si>
    <t xml:space="preserve">昆明→上海 </t>
  </si>
  <si>
    <t xml:space="preserve">北京首都→上海 </t>
  </si>
  <si>
    <t>上海 →武汉</t>
  </si>
  <si>
    <t xml:space="preserve">广州→上海 </t>
  </si>
  <si>
    <t>上海 →广州</t>
  </si>
  <si>
    <t xml:space="preserve">西安→上海 </t>
  </si>
  <si>
    <t>上海 →西安</t>
  </si>
  <si>
    <t>上海 →成都</t>
  </si>
  <si>
    <t>上海 →珠海</t>
  </si>
  <si>
    <t xml:space="preserve">厦门→上海 </t>
  </si>
  <si>
    <t>上海 →厦门</t>
  </si>
  <si>
    <t>上海 →重庆</t>
  </si>
  <si>
    <t xml:space="preserve">重庆→上海 </t>
  </si>
  <si>
    <t>上海 →福州</t>
  </si>
  <si>
    <t xml:space="preserve">成都→上海 </t>
  </si>
  <si>
    <t xml:space="preserve">揭阳→上海 </t>
  </si>
  <si>
    <t>上海 →揭阳</t>
  </si>
  <si>
    <t>上海 →深圳</t>
  </si>
  <si>
    <t xml:space="preserve">深圳→上海 </t>
  </si>
  <si>
    <t xml:space="preserve">长沙→上海 </t>
  </si>
  <si>
    <t>上海 →长沙</t>
  </si>
  <si>
    <t>上海 →郑州</t>
  </si>
  <si>
    <t>上海 →北京南苑</t>
  </si>
  <si>
    <t>上海 →青岛</t>
  </si>
  <si>
    <t>上海 →济南</t>
  </si>
  <si>
    <t>上海 →乌鲁木齐</t>
  </si>
  <si>
    <t xml:space="preserve">贵阳→上海 </t>
  </si>
  <si>
    <t>上海 →贵阳</t>
  </si>
  <si>
    <t>上海  →武汉</t>
  </si>
  <si>
    <t xml:space="preserve">成都→上海  </t>
  </si>
  <si>
    <t xml:space="preserve">珠海→上海  </t>
  </si>
  <si>
    <t xml:space="preserve">西安→上海  </t>
  </si>
  <si>
    <t xml:space="preserve">福州→上海  </t>
  </si>
  <si>
    <t>上海  →北京首都</t>
  </si>
  <si>
    <t>上海  →沈阳</t>
  </si>
  <si>
    <t xml:space="preserve">沈阳→上海  </t>
  </si>
  <si>
    <t xml:space="preserve">武汉→上海  </t>
  </si>
  <si>
    <t>上海  →揭阳</t>
  </si>
  <si>
    <t xml:space="preserve">海口→上海  </t>
  </si>
  <si>
    <t>上海  →海口</t>
  </si>
  <si>
    <t xml:space="preserve">深圳→上海  </t>
  </si>
  <si>
    <t xml:space="preserve">郑州→上海  </t>
  </si>
  <si>
    <t>上海  →深圳</t>
  </si>
  <si>
    <t xml:space="preserve">长春→上海  </t>
  </si>
  <si>
    <t>上海  →长春</t>
  </si>
  <si>
    <t>上海  →南宁</t>
  </si>
  <si>
    <t xml:space="preserve">南宁→上海  </t>
  </si>
  <si>
    <t xml:space="preserve">青岛→上海  </t>
  </si>
  <si>
    <t xml:space="preserve">广州→上海  </t>
  </si>
  <si>
    <t>上海  →昆明</t>
  </si>
  <si>
    <t>上海  →重庆</t>
  </si>
  <si>
    <t>上海  →石家庄</t>
  </si>
  <si>
    <t xml:space="preserve">烟台→上海 </t>
    <phoneticPr fontId="28" type="noConversion"/>
  </si>
  <si>
    <t xml:space="preserve">武汉→上海 </t>
    <phoneticPr fontId="28" type="noConversion"/>
  </si>
  <si>
    <t>上海  →武汉</t>
    <phoneticPr fontId="28" type="noConversion"/>
  </si>
  <si>
    <t xml:space="preserve">济南→上海 </t>
    <phoneticPr fontId="28" type="noConversion"/>
  </si>
  <si>
    <t>上海 →北京首都</t>
    <phoneticPr fontId="28" type="noConversion"/>
  </si>
  <si>
    <t>上海 →昆明</t>
    <phoneticPr fontId="28" type="noConversion"/>
  </si>
  <si>
    <t xml:space="preserve">昆明→上海 </t>
    <phoneticPr fontId="28" type="noConversion"/>
  </si>
  <si>
    <t xml:space="preserve">北京首都→上海 </t>
    <phoneticPr fontId="28" type="noConversion"/>
  </si>
  <si>
    <t>上海 →北京首都</t>
    <phoneticPr fontId="28" type="noConversion"/>
  </si>
  <si>
    <t xml:space="preserve">武汉→上海 </t>
    <phoneticPr fontId="28" type="noConversion"/>
  </si>
  <si>
    <t>曾映荷</t>
  </si>
  <si>
    <t>柴健</t>
  </si>
  <si>
    <t>杜凡</t>
  </si>
  <si>
    <t>付喜花</t>
  </si>
  <si>
    <t>何周嫦</t>
  </si>
  <si>
    <t>洪仲思</t>
  </si>
  <si>
    <t>李峰</t>
  </si>
  <si>
    <t>李君</t>
  </si>
  <si>
    <t>李武</t>
  </si>
  <si>
    <t>梁群</t>
  </si>
  <si>
    <t>梁雪冰</t>
  </si>
  <si>
    <t>上海→烟台</t>
    <phoneticPr fontId="28" type="noConversion"/>
  </si>
  <si>
    <t>黄映</t>
  </si>
  <si>
    <t>蔡艳萍</t>
  </si>
  <si>
    <t>曹杨娟</t>
  </si>
  <si>
    <t>岑晓红</t>
  </si>
  <si>
    <t>常丽仙</t>
  </si>
  <si>
    <t>陈海峰</t>
  </si>
  <si>
    <t>陈小平</t>
  </si>
  <si>
    <t>陈艳</t>
  </si>
  <si>
    <t>房继莲</t>
  </si>
  <si>
    <t>高辉</t>
  </si>
  <si>
    <t>郭鹏</t>
  </si>
  <si>
    <t>郭晓燕</t>
  </si>
  <si>
    <t>何义华</t>
  </si>
  <si>
    <t>何宗运</t>
  </si>
  <si>
    <t>黄业斌</t>
  </si>
  <si>
    <t>贾蓓</t>
  </si>
  <si>
    <t>贾战生</t>
  </si>
  <si>
    <t>江应安</t>
  </si>
  <si>
    <t>李东良</t>
  </si>
  <si>
    <t>李红梅</t>
  </si>
  <si>
    <t>李剑萍</t>
  </si>
  <si>
    <t>李晓燕</t>
  </si>
  <si>
    <t>李新华</t>
  </si>
  <si>
    <t>上海→武汉</t>
    <phoneticPr fontId="28" type="noConversion"/>
  </si>
  <si>
    <t>武汉→上海</t>
    <phoneticPr fontId="28" type="noConversion"/>
  </si>
  <si>
    <t>上海→广州</t>
    <phoneticPr fontId="28" type="noConversion"/>
  </si>
  <si>
    <t>上海→广州</t>
    <phoneticPr fontId="28" type="noConversion"/>
  </si>
  <si>
    <t>广州→上海</t>
    <phoneticPr fontId="28" type="noConversion"/>
  </si>
  <si>
    <t>广州→上海</t>
    <phoneticPr fontId="28" type="noConversion"/>
  </si>
  <si>
    <t>揭阳→上海</t>
    <phoneticPr fontId="28" type="noConversion"/>
  </si>
  <si>
    <t>上海→揭阳</t>
    <phoneticPr fontId="28" type="noConversion"/>
  </si>
  <si>
    <t>MU2336</t>
    <phoneticPr fontId="28" type="noConversion"/>
  </si>
  <si>
    <t>上海 →西安</t>
    <phoneticPr fontId="28" type="noConversion"/>
  </si>
  <si>
    <t xml:space="preserve">西安→上海 </t>
    <phoneticPr fontId="28" type="noConversion"/>
  </si>
  <si>
    <t xml:space="preserve">MU2170 </t>
    <phoneticPr fontId="28" type="noConversion"/>
  </si>
  <si>
    <t>曹茜</t>
    <phoneticPr fontId="28" type="noConversion"/>
  </si>
  <si>
    <t>王怡</t>
    <phoneticPr fontId="28" type="noConversion"/>
  </si>
  <si>
    <t>9C8814</t>
    <phoneticPr fontId="28" type="noConversion"/>
  </si>
  <si>
    <t>天津→上海</t>
    <phoneticPr fontId="28" type="noConversion"/>
  </si>
  <si>
    <t>占国清</t>
    <phoneticPr fontId="28" type="noConversion"/>
  </si>
  <si>
    <t>9C8724</t>
    <phoneticPr fontId="28" type="noConversion"/>
  </si>
  <si>
    <t>十堰→上海</t>
    <phoneticPr fontId="28" type="noConversion"/>
  </si>
  <si>
    <t>9C8723</t>
    <phoneticPr fontId="28" type="noConversion"/>
  </si>
  <si>
    <t>林沛基</t>
  </si>
  <si>
    <t>广州→上海</t>
    <phoneticPr fontId="28" type="noConversion"/>
  </si>
  <si>
    <t>上海→广州</t>
    <phoneticPr fontId="28" type="noConversion"/>
  </si>
  <si>
    <t>刘芳会</t>
  </si>
  <si>
    <t>刘明</t>
  </si>
  <si>
    <t>刘明波</t>
  </si>
  <si>
    <t>刘天昭</t>
  </si>
  <si>
    <t>上海→贵阳</t>
    <phoneticPr fontId="28" type="noConversion"/>
  </si>
  <si>
    <t>贵阳→上海</t>
    <phoneticPr fontId="28" type="noConversion"/>
  </si>
  <si>
    <t>刘婷婷</t>
  </si>
  <si>
    <t>刘卫东</t>
  </si>
  <si>
    <t>刘映霞</t>
  </si>
  <si>
    <t>刘正新</t>
  </si>
  <si>
    <t>柳雅立</t>
  </si>
  <si>
    <t>陆坚</t>
  </si>
  <si>
    <t>罗勤欢</t>
  </si>
  <si>
    <t>欧蔚妮</t>
  </si>
  <si>
    <t>欧晓娟</t>
  </si>
  <si>
    <t>彭凤英</t>
  </si>
  <si>
    <t>彭建平</t>
  </si>
  <si>
    <t>苏健</t>
  </si>
  <si>
    <t>孙利</t>
  </si>
  <si>
    <t>孙翼豪</t>
  </si>
  <si>
    <t>汤善宏</t>
  </si>
  <si>
    <t>唐自中</t>
  </si>
  <si>
    <t>田浩</t>
  </si>
  <si>
    <t>田甜</t>
  </si>
  <si>
    <t>涂远莹</t>
  </si>
  <si>
    <t>王奡</t>
  </si>
  <si>
    <t>王方</t>
  </si>
  <si>
    <t>深圳→上海</t>
    <phoneticPr fontId="28" type="noConversion"/>
  </si>
  <si>
    <t>王吉</t>
  </si>
  <si>
    <t>王民</t>
  </si>
  <si>
    <t>王明</t>
  </si>
  <si>
    <t>王琼叶</t>
  </si>
  <si>
    <t>王瑞玲</t>
  </si>
  <si>
    <t>王雪莲</t>
  </si>
  <si>
    <t>王艳彬</t>
  </si>
  <si>
    <t>王艳斌</t>
  </si>
  <si>
    <t>王宇</t>
  </si>
  <si>
    <t>韦柯利</t>
  </si>
  <si>
    <t>吴艺锋</t>
  </si>
  <si>
    <t>肖玲辉</t>
  </si>
  <si>
    <t>谢雯</t>
  </si>
  <si>
    <t>谢正兴</t>
  </si>
  <si>
    <t>辛永宁</t>
  </si>
  <si>
    <t>徐惠敏</t>
  </si>
  <si>
    <t>惠州→上海</t>
    <phoneticPr fontId="28" type="noConversion"/>
  </si>
  <si>
    <t>上海→深圳</t>
    <phoneticPr fontId="28" type="noConversion"/>
  </si>
  <si>
    <t>徐礼通</t>
  </si>
  <si>
    <t>徐蒙</t>
  </si>
  <si>
    <t>阎明</t>
  </si>
  <si>
    <t>颜华东</t>
  </si>
  <si>
    <t>杨艾格</t>
  </si>
  <si>
    <t>杨嘉恩</t>
  </si>
  <si>
    <t>杨炯</t>
  </si>
  <si>
    <t>杨玲</t>
  </si>
  <si>
    <t>杨微波</t>
  </si>
  <si>
    <t>杨跃武</t>
  </si>
  <si>
    <t>姚欣</t>
  </si>
  <si>
    <t>游忠岚</t>
  </si>
  <si>
    <t>于海峰</t>
  </si>
  <si>
    <t>袁彬</t>
  </si>
  <si>
    <t>袁新光</t>
  </si>
  <si>
    <t>张春兰</t>
  </si>
  <si>
    <t>张璠</t>
  </si>
  <si>
    <t>张洪波</t>
  </si>
  <si>
    <t>张秋兰</t>
  </si>
  <si>
    <t>张婷</t>
  </si>
  <si>
    <t>张跃新</t>
  </si>
  <si>
    <t>赵彩彦</t>
  </si>
  <si>
    <t>上海→昆明</t>
    <phoneticPr fontId="28" type="noConversion"/>
  </si>
  <si>
    <t>石家庄→上海</t>
    <phoneticPr fontId="28" type="noConversion"/>
  </si>
  <si>
    <t>赵海东</t>
  </si>
  <si>
    <t>赵文敏</t>
  </si>
  <si>
    <t>赵秀欣</t>
  </si>
  <si>
    <t>周智</t>
  </si>
  <si>
    <t>朱研</t>
  </si>
  <si>
    <t>祝娟娟</t>
  </si>
  <si>
    <t>庄辉</t>
  </si>
  <si>
    <t>南月敏</t>
  </si>
  <si>
    <t>上海  →十堰</t>
    <phoneticPr fontId="28" type="noConversion"/>
  </si>
  <si>
    <t>耿吴茜</t>
  </si>
  <si>
    <t>郭海燕</t>
  </si>
  <si>
    <t>宋净菲</t>
  </si>
  <si>
    <t>总金额</t>
    <phoneticPr fontId="28" type="noConversion"/>
  </si>
  <si>
    <t>序号</t>
    <phoneticPr fontId="33" type="noConversion"/>
  </si>
  <si>
    <t>出发地</t>
    <phoneticPr fontId="33" type="noConversion"/>
  </si>
  <si>
    <t>到达地</t>
    <phoneticPr fontId="33" type="noConversion"/>
  </si>
  <si>
    <t>票价</t>
    <phoneticPr fontId="33" type="noConversion"/>
  </si>
  <si>
    <t>姓名</t>
    <phoneticPr fontId="33" type="noConversion"/>
  </si>
  <si>
    <t>产品线</t>
    <phoneticPr fontId="26" type="noConversion"/>
  </si>
  <si>
    <t>火车班次</t>
    <phoneticPr fontId="33" type="noConversion"/>
  </si>
  <si>
    <t>日期</t>
    <phoneticPr fontId="33" type="noConversion"/>
  </si>
  <si>
    <t>座位等级</t>
    <phoneticPr fontId="33" type="noConversion"/>
  </si>
  <si>
    <t>喻艳林</t>
    <phoneticPr fontId="15" type="noConversion"/>
  </si>
  <si>
    <t>G7278</t>
    <phoneticPr fontId="15" type="noConversion"/>
  </si>
  <si>
    <t>合肥</t>
    <phoneticPr fontId="15" type="noConversion"/>
  </si>
  <si>
    <t>上海</t>
    <phoneticPr fontId="15" type="noConversion"/>
  </si>
  <si>
    <t>一等</t>
    <phoneticPr fontId="15" type="noConversion"/>
  </si>
  <si>
    <t>喻艳林</t>
    <phoneticPr fontId="15" type="noConversion"/>
  </si>
  <si>
    <t>G7092</t>
    <phoneticPr fontId="15" type="noConversion"/>
  </si>
  <si>
    <t>上海</t>
    <phoneticPr fontId="15" type="noConversion"/>
  </si>
  <si>
    <t>芜湖</t>
    <phoneticPr fontId="15" type="noConversion"/>
  </si>
  <si>
    <t>素比伏</t>
    <phoneticPr fontId="26" type="noConversion"/>
  </si>
  <si>
    <t>张金龙</t>
    <phoneticPr fontId="15" type="noConversion"/>
  </si>
  <si>
    <t>G7314</t>
    <phoneticPr fontId="15" type="noConversion"/>
  </si>
  <si>
    <t>嘉兴</t>
    <phoneticPr fontId="15" type="noConversion"/>
  </si>
  <si>
    <t>上海</t>
    <phoneticPr fontId="15" type="noConversion"/>
  </si>
  <si>
    <t>二等</t>
    <phoneticPr fontId="15" type="noConversion"/>
  </si>
  <si>
    <t>G7351</t>
    <phoneticPr fontId="15" type="noConversion"/>
  </si>
  <si>
    <t>上海</t>
    <phoneticPr fontId="15" type="noConversion"/>
  </si>
  <si>
    <t>一等</t>
    <phoneticPr fontId="15" type="noConversion"/>
  </si>
  <si>
    <t>王文通</t>
    <phoneticPr fontId="15" type="noConversion"/>
  </si>
  <si>
    <t>嘉兴</t>
    <phoneticPr fontId="15" type="noConversion"/>
  </si>
  <si>
    <t>江晓静</t>
    <phoneticPr fontId="15" type="noConversion"/>
  </si>
  <si>
    <t>G1722</t>
    <phoneticPr fontId="15" type="noConversion"/>
  </si>
  <si>
    <t>武汉</t>
    <phoneticPr fontId="15" type="noConversion"/>
  </si>
  <si>
    <t>G1728</t>
    <phoneticPr fontId="15" type="noConversion"/>
  </si>
  <si>
    <t>上海</t>
    <phoneticPr fontId="15" type="noConversion"/>
  </si>
  <si>
    <t>一等</t>
    <phoneticPr fontId="15" type="noConversion"/>
  </si>
  <si>
    <t>吴柳青</t>
    <phoneticPr fontId="15" type="noConversion"/>
  </si>
  <si>
    <t>G1348</t>
    <phoneticPr fontId="15" type="noConversion"/>
  </si>
  <si>
    <t>杭州</t>
    <phoneticPr fontId="15" type="noConversion"/>
  </si>
  <si>
    <t>吴柳青</t>
    <phoneticPr fontId="15" type="noConversion"/>
  </si>
  <si>
    <t>G7509</t>
    <phoneticPr fontId="15" type="noConversion"/>
  </si>
  <si>
    <t>上海</t>
    <phoneticPr fontId="15" type="noConversion"/>
  </si>
  <si>
    <t>一等</t>
    <phoneticPr fontId="15" type="noConversion"/>
  </si>
  <si>
    <t>潘红英</t>
    <phoneticPr fontId="15" type="noConversion"/>
  </si>
  <si>
    <t>G7381</t>
    <phoneticPr fontId="15" type="noConversion"/>
  </si>
  <si>
    <t>义乌</t>
    <phoneticPr fontId="15" type="noConversion"/>
  </si>
  <si>
    <t>王华</t>
    <phoneticPr fontId="15" type="noConversion"/>
  </si>
  <si>
    <t>G7374</t>
    <phoneticPr fontId="15" type="noConversion"/>
  </si>
  <si>
    <t>合肥</t>
    <phoneticPr fontId="15" type="noConversion"/>
  </si>
  <si>
    <t>一等</t>
    <phoneticPr fontId="15" type="noConversion"/>
  </si>
  <si>
    <t>G1728</t>
    <phoneticPr fontId="15" type="noConversion"/>
  </si>
  <si>
    <t>一等</t>
    <phoneticPr fontId="15" type="noConversion"/>
  </si>
  <si>
    <t>叶英</t>
    <phoneticPr fontId="15" type="noConversion"/>
  </si>
  <si>
    <t>G7198</t>
    <phoneticPr fontId="15" type="noConversion"/>
  </si>
  <si>
    <t>G7260</t>
    <phoneticPr fontId="15" type="noConversion"/>
  </si>
  <si>
    <t>田贤江</t>
    <phoneticPr fontId="15" type="noConversion"/>
  </si>
  <si>
    <t>G7592</t>
    <phoneticPr fontId="15" type="noConversion"/>
  </si>
  <si>
    <t>杭州</t>
    <phoneticPr fontId="15" type="noConversion"/>
  </si>
  <si>
    <t>田贤江</t>
    <phoneticPr fontId="15" type="noConversion"/>
  </si>
  <si>
    <t>应晓波</t>
    <phoneticPr fontId="15" type="noConversion"/>
  </si>
  <si>
    <t>G7516</t>
    <phoneticPr fontId="15" type="noConversion"/>
  </si>
  <si>
    <t>鳌江</t>
    <phoneticPr fontId="15" type="noConversion"/>
  </si>
  <si>
    <t>D3291</t>
    <phoneticPr fontId="15" type="noConversion"/>
  </si>
  <si>
    <t>徐翔翔</t>
    <phoneticPr fontId="15" type="noConversion"/>
  </si>
  <si>
    <t>D3291</t>
    <phoneticPr fontId="15" type="noConversion"/>
  </si>
  <si>
    <t>鳌江</t>
    <phoneticPr fontId="15" type="noConversion"/>
  </si>
  <si>
    <t>二等</t>
    <phoneticPr fontId="15" type="noConversion"/>
  </si>
  <si>
    <t>王怡</t>
    <phoneticPr fontId="15" type="noConversion"/>
  </si>
  <si>
    <t>G152</t>
    <phoneticPr fontId="15" type="noConversion"/>
  </si>
  <si>
    <t>天津</t>
    <phoneticPr fontId="15" type="noConversion"/>
  </si>
  <si>
    <t>曹茜</t>
    <phoneticPr fontId="15" type="noConversion"/>
  </si>
  <si>
    <t>上海</t>
    <phoneticPr fontId="15" type="noConversion"/>
  </si>
  <si>
    <t>杨洋</t>
    <phoneticPr fontId="15" type="noConversion"/>
  </si>
  <si>
    <t>G297</t>
    <phoneticPr fontId="15" type="noConversion"/>
  </si>
  <si>
    <t>济南</t>
    <phoneticPr fontId="15" type="noConversion"/>
  </si>
  <si>
    <t>G2</t>
    <phoneticPr fontId="15" type="noConversion"/>
  </si>
  <si>
    <t>G297</t>
    <phoneticPr fontId="15" type="noConversion"/>
  </si>
  <si>
    <t>李晓迎</t>
    <phoneticPr fontId="15" type="noConversion"/>
  </si>
  <si>
    <t>G143</t>
    <phoneticPr fontId="15" type="noConversion"/>
  </si>
  <si>
    <t>济南</t>
    <phoneticPr fontId="15" type="noConversion"/>
  </si>
  <si>
    <t>李晓迎</t>
    <phoneticPr fontId="15" type="noConversion"/>
  </si>
  <si>
    <t>G16</t>
    <phoneticPr fontId="15" type="noConversion"/>
  </si>
  <si>
    <t>王晶波</t>
    <phoneticPr fontId="15" type="noConversion"/>
  </si>
  <si>
    <t>济南</t>
    <phoneticPr fontId="15" type="noConversion"/>
  </si>
  <si>
    <t>利加隆</t>
    <phoneticPr fontId="26" type="noConversion"/>
  </si>
  <si>
    <t>刘海婷</t>
    <phoneticPr fontId="15" type="noConversion"/>
  </si>
  <si>
    <t>G5</t>
    <phoneticPr fontId="15" type="noConversion"/>
  </si>
  <si>
    <t>北京</t>
    <phoneticPr fontId="15" type="noConversion"/>
  </si>
  <si>
    <t>一等</t>
    <phoneticPr fontId="15" type="noConversion"/>
  </si>
  <si>
    <t>刘海婷</t>
    <phoneticPr fontId="15" type="noConversion"/>
  </si>
  <si>
    <t>G4</t>
    <phoneticPr fontId="15" type="noConversion"/>
  </si>
  <si>
    <t>北京</t>
    <phoneticPr fontId="15" type="noConversion"/>
  </si>
  <si>
    <t>海滨</t>
    <phoneticPr fontId="15" type="noConversion"/>
  </si>
  <si>
    <t>G5</t>
    <phoneticPr fontId="15" type="noConversion"/>
  </si>
  <si>
    <t>一等</t>
    <phoneticPr fontId="15" type="noConversion"/>
  </si>
  <si>
    <t>G4</t>
    <phoneticPr fontId="15" type="noConversion"/>
  </si>
  <si>
    <t>一等</t>
    <phoneticPr fontId="15" type="noConversion"/>
  </si>
  <si>
    <t>范虹</t>
    <phoneticPr fontId="15" type="noConversion"/>
  </si>
  <si>
    <t>G17</t>
    <phoneticPr fontId="15" type="noConversion"/>
  </si>
  <si>
    <t>上海</t>
    <phoneticPr fontId="15" type="noConversion"/>
  </si>
  <si>
    <t>G14</t>
    <phoneticPr fontId="15" type="noConversion"/>
  </si>
  <si>
    <t>上海</t>
    <phoneticPr fontId="15" type="noConversion"/>
  </si>
  <si>
    <t>北京</t>
    <phoneticPr fontId="15" type="noConversion"/>
  </si>
  <si>
    <t>王克菲</t>
    <phoneticPr fontId="15" type="noConversion"/>
  </si>
  <si>
    <t>G5</t>
    <phoneticPr fontId="15" type="noConversion"/>
  </si>
  <si>
    <t>北京</t>
    <phoneticPr fontId="15" type="noConversion"/>
  </si>
  <si>
    <t>上海</t>
    <phoneticPr fontId="15" type="noConversion"/>
  </si>
  <si>
    <t>董金玲</t>
    <phoneticPr fontId="15" type="noConversion"/>
  </si>
  <si>
    <t>G8</t>
    <phoneticPr fontId="15" type="noConversion"/>
  </si>
  <si>
    <t>石军</t>
    <phoneticPr fontId="15" type="noConversion"/>
  </si>
  <si>
    <t>G215</t>
    <phoneticPr fontId="15" type="noConversion"/>
  </si>
  <si>
    <t>G18</t>
    <phoneticPr fontId="15" type="noConversion"/>
  </si>
  <si>
    <t>黄燕</t>
    <phoneticPr fontId="15" type="noConversion"/>
  </si>
  <si>
    <t>G7011</t>
    <phoneticPr fontId="15" type="noConversion"/>
  </si>
  <si>
    <t>苏州</t>
    <phoneticPr fontId="15" type="noConversion"/>
  </si>
  <si>
    <t>上海</t>
    <phoneticPr fontId="15" type="noConversion"/>
  </si>
  <si>
    <t>黄燕</t>
    <phoneticPr fontId="15" type="noConversion"/>
  </si>
  <si>
    <t>G7028</t>
    <phoneticPr fontId="15" type="noConversion"/>
  </si>
  <si>
    <t>上海</t>
    <phoneticPr fontId="15" type="noConversion"/>
  </si>
  <si>
    <t>苏州</t>
    <phoneticPr fontId="15" type="noConversion"/>
  </si>
  <si>
    <t>二等</t>
    <phoneticPr fontId="26" type="noConversion"/>
  </si>
  <si>
    <t>二等</t>
    <phoneticPr fontId="26" type="noConversion"/>
  </si>
  <si>
    <t>韩海啸</t>
  </si>
  <si>
    <t>刘翠平</t>
    <phoneticPr fontId="15" type="noConversion"/>
  </si>
  <si>
    <t>李宽</t>
    <phoneticPr fontId="15" type="noConversion"/>
  </si>
  <si>
    <t>张英英</t>
    <phoneticPr fontId="15" type="noConversion"/>
  </si>
  <si>
    <t>涂远莹</t>
    <phoneticPr fontId="15" type="noConversion"/>
  </si>
  <si>
    <t>上海</t>
    <phoneticPr fontId="26" type="noConversion"/>
  </si>
  <si>
    <t>郑州</t>
    <phoneticPr fontId="26" type="noConversion"/>
  </si>
  <si>
    <t>未收到票</t>
    <phoneticPr fontId="26" type="noConversion"/>
  </si>
  <si>
    <t>北京</t>
    <phoneticPr fontId="26" type="noConversion"/>
  </si>
  <si>
    <t>上海</t>
    <phoneticPr fontId="26" type="noConversion"/>
  </si>
  <si>
    <t>北京</t>
    <phoneticPr fontId="26" type="noConversion"/>
  </si>
  <si>
    <t>郑州</t>
    <phoneticPr fontId="26" type="noConversion"/>
  </si>
  <si>
    <t>上海</t>
    <phoneticPr fontId="26" type="noConversion"/>
  </si>
  <si>
    <t>上海</t>
    <phoneticPr fontId="15" type="noConversion"/>
  </si>
  <si>
    <t>郑州</t>
    <phoneticPr fontId="26" type="noConversion"/>
  </si>
  <si>
    <t>上海</t>
    <phoneticPr fontId="26" type="noConversion"/>
  </si>
  <si>
    <t>郑州</t>
    <phoneticPr fontId="26" type="noConversion"/>
  </si>
  <si>
    <t>上海</t>
    <phoneticPr fontId="26" type="noConversion"/>
  </si>
  <si>
    <t>上海</t>
    <phoneticPr fontId="26" type="noConversion"/>
  </si>
  <si>
    <t>丁继光</t>
    <phoneticPr fontId="15" type="noConversion"/>
  </si>
  <si>
    <t>G7336</t>
    <phoneticPr fontId="15" type="noConversion"/>
  </si>
  <si>
    <t>瑞安</t>
    <phoneticPr fontId="15" type="noConversion"/>
  </si>
  <si>
    <t>丁继光</t>
    <phoneticPr fontId="15" type="noConversion"/>
  </si>
  <si>
    <t>G7335</t>
    <phoneticPr fontId="15" type="noConversion"/>
  </si>
  <si>
    <t>瑞安</t>
    <phoneticPr fontId="15" type="noConversion"/>
  </si>
  <si>
    <t>G1</t>
    <phoneticPr fontId="26" type="noConversion"/>
  </si>
  <si>
    <t>G4</t>
    <phoneticPr fontId="26" type="noConversion"/>
  </si>
  <si>
    <t>G370</t>
    <phoneticPr fontId="26" type="noConversion"/>
  </si>
  <si>
    <t>G368</t>
    <phoneticPr fontId="26" type="noConversion"/>
  </si>
  <si>
    <t>G1938</t>
    <phoneticPr fontId="26" type="noConversion"/>
  </si>
  <si>
    <t>G1818</t>
    <phoneticPr fontId="26" type="noConversion"/>
  </si>
  <si>
    <t>G370</t>
    <phoneticPr fontId="26" type="noConversion"/>
  </si>
  <si>
    <t>G1936</t>
    <phoneticPr fontId="26" type="noConversion"/>
  </si>
  <si>
    <t>G1806</t>
    <phoneticPr fontId="26" type="noConversion"/>
  </si>
  <si>
    <t>销售报金额，没有火车票原件</t>
    <phoneticPr fontId="26" type="noConversion"/>
  </si>
  <si>
    <t>总金额</t>
    <phoneticPr fontId="26" type="noConversion"/>
  </si>
  <si>
    <t>次</t>
    <phoneticPr fontId="26" type="noConversion"/>
  </si>
  <si>
    <t>已核对；未报销，没有账号信息</t>
    <phoneticPr fontId="26" type="noConversion"/>
  </si>
  <si>
    <t>已核对，茜茜购买</t>
    <phoneticPr fontId="26" type="noConversion"/>
  </si>
  <si>
    <t>贾双艳</t>
    <phoneticPr fontId="15" type="noConversion"/>
  </si>
  <si>
    <t>已核对，已报销</t>
    <phoneticPr fontId="26" type="noConversion"/>
  </si>
  <si>
    <t>销售李晨阳</t>
    <phoneticPr fontId="26" type="noConversion"/>
  </si>
  <si>
    <t>销售李晨阳</t>
    <phoneticPr fontId="26" type="noConversion"/>
  </si>
  <si>
    <t>韩海啸</t>
    <phoneticPr fontId="26" type="noConversion"/>
  </si>
  <si>
    <t>销售张金燕</t>
    <phoneticPr fontId="26" type="noConversion"/>
  </si>
  <si>
    <t>未收到票，已邮寄</t>
    <phoneticPr fontId="26" type="noConversion"/>
  </si>
  <si>
    <t>等账户信息</t>
    <phoneticPr fontId="26" type="noConversion"/>
  </si>
  <si>
    <t>含退票费；已核对，自行改票，需报销447。注意客户支持文件用12月2日的火车票扫描件</t>
    <phoneticPr fontId="26" type="noConversion"/>
  </si>
  <si>
    <t>各出发地交通 小车 广州-东莞/肇庆</t>
    <phoneticPr fontId="26" type="noConversion"/>
  </si>
  <si>
    <t>各出发地交通 小车 广州-惠州/揭阳-梅州</t>
    <phoneticPr fontId="26" type="noConversion"/>
  </si>
  <si>
    <t>D-2</t>
    <phoneticPr fontId="26" type="noConversion"/>
  </si>
  <si>
    <t>D-3</t>
    <phoneticPr fontId="26" type="noConversion"/>
  </si>
  <si>
    <t>D-4</t>
  </si>
  <si>
    <t>上海 虹桥元一希尔顿酒店</t>
    <phoneticPr fontId="26" type="noConversion"/>
  </si>
  <si>
    <t>11月30-12月1日 大床</t>
    <phoneticPr fontId="26" type="noConversion"/>
  </si>
  <si>
    <t>房费900，大会收取8%服务费，6%税费</t>
    <phoneticPr fontId="26" type="noConversion"/>
  </si>
  <si>
    <t>12月1日-2日 大床</t>
    <phoneticPr fontId="26" type="noConversion"/>
  </si>
  <si>
    <t>房间赔偿 吸烟</t>
    <phoneticPr fontId="26" type="noConversion"/>
  </si>
  <si>
    <t>次</t>
    <phoneticPr fontId="26" type="noConversion"/>
  </si>
  <si>
    <t>清理费1000，大会收取8%服务费，6%税费</t>
    <phoneticPr fontId="26" type="noConversion"/>
  </si>
  <si>
    <t>午餐11月30日</t>
    <phoneticPr fontId="26" type="noConversion"/>
  </si>
  <si>
    <t>自助/桌餐， 酒店自助午餐 哈一顿</t>
    <phoneticPr fontId="26" type="noConversion"/>
  </si>
  <si>
    <t>160元/位，大会收取8%服务费，6%税费</t>
    <phoneticPr fontId="26" type="noConversion"/>
  </si>
  <si>
    <t>晚餐11月30日</t>
    <phoneticPr fontId="26" type="noConversion"/>
  </si>
  <si>
    <t>自助/桌餐， 酒店自助晚餐 哈一顿</t>
    <phoneticPr fontId="26" type="noConversion"/>
  </si>
  <si>
    <t>180元/位，大会收取8%服务费，6%税费</t>
    <phoneticPr fontId="26" type="noConversion"/>
  </si>
  <si>
    <t>晚餐12月1日</t>
    <phoneticPr fontId="26" type="noConversion"/>
  </si>
  <si>
    <t>自助/桌餐， 酒店自助晚餐 哈一顿</t>
    <phoneticPr fontId="26" type="noConversion"/>
  </si>
  <si>
    <t>自助/桌餐， 酒店自助午餐 希尔顿</t>
    <phoneticPr fontId="26" type="noConversion"/>
  </si>
  <si>
    <t>200元/位，大会收取8%服务费，6%税费</t>
    <phoneticPr fontId="26" type="noConversion"/>
  </si>
  <si>
    <t>200元/位，大会收取8%服务费，6%税费</t>
    <phoneticPr fontId="26" type="noConversion"/>
  </si>
  <si>
    <t>自助/桌餐， 酒店自助晚餐 希尔顿</t>
    <phoneticPr fontId="26" type="noConversion"/>
  </si>
  <si>
    <t>250元/位，大会收取8%服务费，6%税费</t>
    <phoneticPr fontId="26" type="noConversion"/>
  </si>
  <si>
    <t>午餐12月1日</t>
    <phoneticPr fontId="26" type="noConversion"/>
  </si>
  <si>
    <t>自助/桌餐， 酒店自助晚餐 希尔顿</t>
    <phoneticPr fontId="26" type="noConversion"/>
  </si>
  <si>
    <t>午餐12月2日</t>
    <phoneticPr fontId="26" type="noConversion"/>
  </si>
  <si>
    <t>自助/桌餐， 酒店自助午餐 希尔顿</t>
    <phoneticPr fontId="26" type="noConversion"/>
  </si>
  <si>
    <t>B-8</t>
  </si>
  <si>
    <t>技术人员用餐</t>
    <phoneticPr fontId="26" type="noConversion"/>
  </si>
  <si>
    <t>12月1日-12月2日 酒店</t>
    <phoneticPr fontId="26" type="noConversion"/>
  </si>
  <si>
    <t>11月30日 酒店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</si>
</sst>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4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 applyNumberFormat="0"/>
    <xf numFmtId="0" fontId="16" fillId="0" borderId="0" applyNumberFormat="0"/>
    <xf numFmtId="0" fontId="16" fillId="0" borderId="0" applyNumberFormat="0"/>
    <xf numFmtId="0" fontId="16" fillId="0" borderId="0" applyNumberFormat="0"/>
  </cellStyleXfs>
  <cellXfs count="1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0" fillId="3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4" borderId="0" xfId="2" applyFont="1" applyFill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18" fillId="10" borderId="1" xfId="1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left" vertical="center"/>
    </xf>
    <xf numFmtId="0" fontId="19" fillId="10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5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2" xfId="6" applyFont="1" applyFill="1" applyBorder="1" applyAlignment="1">
      <alignment horizontal="center" vertical="center"/>
    </xf>
    <xf numFmtId="0" fontId="30" fillId="0" borderId="2" xfId="7" applyFont="1" applyFill="1" applyBorder="1" applyAlignment="1">
      <alignment horizontal="center" vertical="center"/>
    </xf>
    <xf numFmtId="14" fontId="30" fillId="0" borderId="1" xfId="5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4" fontId="30" fillId="0" borderId="1" xfId="6" applyNumberFormat="1" applyFont="1" applyFill="1" applyBorder="1" applyAlignment="1">
      <alignment horizontal="center" vertical="center"/>
    </xf>
    <xf numFmtId="14" fontId="30" fillId="0" borderId="1" xfId="7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5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58" fontId="29" fillId="3" borderId="1" xfId="0" applyNumberFormat="1" applyFont="1" applyFill="1" applyBorder="1" applyAlignment="1">
      <alignment horizontal="center" vertical="center"/>
    </xf>
    <xf numFmtId="58" fontId="29" fillId="0" borderId="1" xfId="0" applyNumberFormat="1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>
      <alignment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58" fontId="15" fillId="0" borderId="0" xfId="2" applyNumberFormat="1" applyFont="1" applyFill="1" applyBorder="1" applyAlignment="1">
      <alignment horizontal="left" vertical="center"/>
    </xf>
  </cellXfs>
  <cellStyles count="9">
    <cellStyle name="常规" xfId="0" builtinId="0"/>
    <cellStyle name="常规 14" xfId="5"/>
    <cellStyle name="常规 16" xfId="6"/>
    <cellStyle name="常规 18" xfId="8"/>
    <cellStyle name="常规 19" xfId="7"/>
    <cellStyle name="常规 2" xfId="1"/>
    <cellStyle name="常规 3" xfId="3"/>
    <cellStyle name="常规 4" xfId="4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8" sqref="C8:I8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125" style="1" customWidth="1"/>
    <col min="9" max="9" width="36.875" style="1" customWidth="1"/>
    <col min="10" max="16384" width="9" style="1"/>
  </cols>
  <sheetData>
    <row r="1" spans="1:9" ht="18.75">
      <c r="A1" s="92" t="s">
        <v>0</v>
      </c>
      <c r="B1" s="93"/>
      <c r="C1" s="93"/>
      <c r="D1" s="93"/>
      <c r="E1" s="93"/>
      <c r="F1" s="93"/>
      <c r="G1" s="93"/>
      <c r="H1" s="93"/>
      <c r="I1" s="93"/>
    </row>
    <row r="2" spans="1:9" ht="23.25" customHeight="1">
      <c r="A2" s="94" t="s">
        <v>93</v>
      </c>
      <c r="B2" s="95"/>
      <c r="C2" s="95"/>
      <c r="D2" s="95"/>
      <c r="E2" s="95"/>
      <c r="F2" s="95"/>
      <c r="G2" s="95"/>
      <c r="H2" s="95"/>
      <c r="I2" s="95"/>
    </row>
    <row r="3" spans="1:9" ht="45" customHeight="1">
      <c r="A3" s="2" t="s">
        <v>1</v>
      </c>
      <c r="B3" s="96" t="s">
        <v>2</v>
      </c>
      <c r="C3" s="96"/>
      <c r="D3" s="96"/>
      <c r="E3" s="96"/>
      <c r="F3" s="96"/>
      <c r="G3" s="96"/>
      <c r="H3" s="96"/>
      <c r="I3" s="96"/>
    </row>
    <row r="4" spans="1:9" ht="18.75">
      <c r="A4" s="97" t="s">
        <v>3</v>
      </c>
      <c r="B4" s="98"/>
      <c r="C4" s="98"/>
      <c r="D4" s="98"/>
      <c r="E4" s="98"/>
      <c r="F4" s="98"/>
      <c r="G4" s="97" t="s">
        <v>4</v>
      </c>
      <c r="H4" s="98"/>
      <c r="I4" s="98"/>
    </row>
    <row r="5" spans="1:9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1.6" customHeight="1">
      <c r="A6" s="100" t="s">
        <v>19</v>
      </c>
      <c r="B6" s="13" t="s">
        <v>77</v>
      </c>
      <c r="C6" s="14"/>
      <c r="D6" s="10">
        <v>1</v>
      </c>
      <c r="E6" s="10">
        <v>1</v>
      </c>
      <c r="F6" s="7" t="s">
        <v>23</v>
      </c>
      <c r="G6" s="8">
        <v>57240</v>
      </c>
      <c r="H6" s="9">
        <f>D6*E6*G6</f>
        <v>57240</v>
      </c>
      <c r="I6" s="39" t="s">
        <v>96</v>
      </c>
    </row>
    <row r="7" spans="1:9" ht="23.45" customHeight="1">
      <c r="A7" s="100"/>
      <c r="B7" s="13" t="s">
        <v>24</v>
      </c>
      <c r="C7" s="15" t="s">
        <v>94</v>
      </c>
      <c r="D7" s="10">
        <v>1</v>
      </c>
      <c r="E7" s="10">
        <v>1</v>
      </c>
      <c r="F7" s="7" t="s">
        <v>25</v>
      </c>
      <c r="G7" s="8">
        <v>34344</v>
      </c>
      <c r="H7" s="9">
        <f>D7*E7*G7</f>
        <v>34344</v>
      </c>
      <c r="I7" s="39" t="s">
        <v>95</v>
      </c>
    </row>
    <row r="8" spans="1:9" ht="24" customHeight="1">
      <c r="A8" s="100"/>
      <c r="B8" s="13" t="s">
        <v>26</v>
      </c>
      <c r="C8" s="15" t="s">
        <v>27</v>
      </c>
      <c r="D8" s="10"/>
      <c r="E8" s="10"/>
      <c r="F8" s="7" t="s">
        <v>28</v>
      </c>
      <c r="G8" s="8"/>
      <c r="H8" s="9">
        <f>D8*E8*G8</f>
        <v>0</v>
      </c>
      <c r="I8" s="39"/>
    </row>
    <row r="9" spans="1:9" ht="22.9" customHeight="1">
      <c r="A9" s="100"/>
      <c r="B9" s="13" t="s">
        <v>29</v>
      </c>
      <c r="C9" s="15" t="s">
        <v>30</v>
      </c>
      <c r="D9" s="10"/>
      <c r="E9" s="10"/>
      <c r="F9" s="7" t="s">
        <v>31</v>
      </c>
      <c r="G9" s="8"/>
      <c r="H9" s="9"/>
      <c r="I9" s="39"/>
    </row>
    <row r="10" spans="1:9" ht="22.15" customHeight="1">
      <c r="A10" s="100"/>
      <c r="B10" s="16" t="s">
        <v>32</v>
      </c>
      <c r="C10" s="15" t="s">
        <v>33</v>
      </c>
      <c r="D10" s="10">
        <v>1</v>
      </c>
      <c r="E10" s="10">
        <v>1</v>
      </c>
      <c r="F10" s="7" t="s">
        <v>34</v>
      </c>
      <c r="G10" s="8">
        <v>5724</v>
      </c>
      <c r="H10" s="9">
        <f>D10*E10*G10</f>
        <v>5724</v>
      </c>
      <c r="I10" s="39" t="s">
        <v>97</v>
      </c>
    </row>
    <row r="11" spans="1:9" ht="27.6" customHeight="1">
      <c r="A11" s="100"/>
      <c r="B11" s="13" t="s">
        <v>35</v>
      </c>
      <c r="C11" s="15"/>
      <c r="D11" s="10"/>
      <c r="E11" s="10"/>
      <c r="F11" s="7" t="s">
        <v>31</v>
      </c>
      <c r="G11" s="8"/>
      <c r="H11" s="9"/>
      <c r="I11" s="39"/>
    </row>
    <row r="12" spans="1:9" ht="18.75" customHeight="1">
      <c r="A12" s="99" t="s">
        <v>36</v>
      </c>
      <c r="B12" s="99"/>
      <c r="C12" s="99"/>
      <c r="D12" s="99"/>
      <c r="E12" s="99"/>
      <c r="F12" s="99"/>
      <c r="G12" s="99"/>
      <c r="H12" s="17">
        <f>SUM(H6:H11)</f>
        <v>97308</v>
      </c>
      <c r="I12" s="32"/>
    </row>
    <row r="13" spans="1:9">
      <c r="A13" s="29" t="s">
        <v>53</v>
      </c>
      <c r="B13" s="29"/>
      <c r="C13" s="29"/>
      <c r="D13" s="29"/>
      <c r="E13" s="29"/>
      <c r="F13" s="29"/>
      <c r="G13" s="29"/>
      <c r="H13" s="30">
        <f>H12</f>
        <v>97308</v>
      </c>
      <c r="I13" s="33"/>
    </row>
    <row r="14" spans="1:9">
      <c r="A14" s="11" t="s">
        <v>5</v>
      </c>
      <c r="B14" s="11" t="s">
        <v>6</v>
      </c>
      <c r="C14" s="11" t="s">
        <v>7</v>
      </c>
      <c r="D14" s="103" t="s">
        <v>8</v>
      </c>
      <c r="E14" s="103"/>
      <c r="F14" s="11" t="s">
        <v>10</v>
      </c>
      <c r="G14" s="11" t="s">
        <v>11</v>
      </c>
      <c r="H14" s="11" t="s">
        <v>22</v>
      </c>
      <c r="I14" s="11" t="s">
        <v>13</v>
      </c>
    </row>
    <row r="15" spans="1:9">
      <c r="A15" s="4" t="s">
        <v>54</v>
      </c>
      <c r="B15" s="104" t="s">
        <v>55</v>
      </c>
      <c r="C15" s="104"/>
      <c r="D15" s="104"/>
      <c r="E15" s="104"/>
      <c r="F15" s="104"/>
      <c r="G15" s="104"/>
      <c r="H15" s="104"/>
      <c r="I15" s="104"/>
    </row>
    <row r="16" spans="1:9">
      <c r="A16" s="12" t="s">
        <v>56</v>
      </c>
      <c r="B16" s="24" t="s">
        <v>55</v>
      </c>
      <c r="C16" s="24"/>
      <c r="D16" s="105">
        <v>0.1</v>
      </c>
      <c r="E16" s="106"/>
      <c r="F16" s="20">
        <v>1</v>
      </c>
      <c r="G16" s="31">
        <f>H13</f>
        <v>97308</v>
      </c>
      <c r="H16" s="9">
        <f>D16*G16</f>
        <v>9730.8000000000011</v>
      </c>
      <c r="I16" s="24"/>
    </row>
    <row r="17" spans="1:9">
      <c r="A17" s="107" t="s">
        <v>36</v>
      </c>
      <c r="B17" s="107"/>
      <c r="C17" s="107"/>
      <c r="D17" s="107"/>
      <c r="E17" s="107"/>
      <c r="F17" s="107"/>
      <c r="G17" s="107"/>
      <c r="H17" s="30">
        <f>H16</f>
        <v>9730.8000000000011</v>
      </c>
      <c r="I17" s="33"/>
    </row>
    <row r="18" spans="1:9" ht="22.15" customHeight="1">
      <c r="A18" s="11" t="s">
        <v>5</v>
      </c>
      <c r="B18" s="11" t="s">
        <v>6</v>
      </c>
      <c r="C18" s="11" t="s">
        <v>7</v>
      </c>
      <c r="D18" s="103" t="s">
        <v>8</v>
      </c>
      <c r="E18" s="103"/>
      <c r="F18" s="11" t="s">
        <v>10</v>
      </c>
      <c r="G18" s="11" t="s">
        <v>11</v>
      </c>
      <c r="H18" s="11" t="s">
        <v>22</v>
      </c>
      <c r="I18" s="11" t="s">
        <v>13</v>
      </c>
    </row>
    <row r="19" spans="1:9" ht="22.15" customHeight="1">
      <c r="A19" s="4" t="s">
        <v>72</v>
      </c>
      <c r="B19" s="104" t="s">
        <v>73</v>
      </c>
      <c r="C19" s="104"/>
      <c r="D19" s="104"/>
      <c r="E19" s="104"/>
      <c r="F19" s="104"/>
      <c r="G19" s="104"/>
      <c r="H19" s="104"/>
      <c r="I19" s="104"/>
    </row>
    <row r="20" spans="1:9" ht="24" customHeight="1">
      <c r="A20" s="12" t="s">
        <v>74</v>
      </c>
      <c r="B20" s="24" t="s">
        <v>73</v>
      </c>
      <c r="C20" s="24"/>
      <c r="D20" s="105">
        <f>H17+H13</f>
        <v>107038.8</v>
      </c>
      <c r="E20" s="106"/>
      <c r="F20" s="20"/>
      <c r="G20" s="31">
        <v>0.06</v>
      </c>
      <c r="H20" s="9">
        <f>D20*G20</f>
        <v>6422.3279999999995</v>
      </c>
      <c r="I20" s="24"/>
    </row>
    <row r="21" spans="1:9" ht="24.6" customHeight="1">
      <c r="A21" s="35" t="s">
        <v>75</v>
      </c>
      <c r="B21" s="35"/>
      <c r="C21" s="35"/>
      <c r="D21" s="35"/>
      <c r="E21" s="35"/>
      <c r="F21" s="35"/>
      <c r="G21" s="35"/>
      <c r="H21" s="36">
        <f>H13+H17+H20</f>
        <v>113461.128</v>
      </c>
      <c r="I21" s="38"/>
    </row>
    <row r="22" spans="1:9">
      <c r="A22" s="101" t="s">
        <v>76</v>
      </c>
      <c r="B22" s="102"/>
      <c r="C22" s="102"/>
      <c r="D22" s="102"/>
      <c r="E22" s="102"/>
      <c r="F22" s="102"/>
      <c r="G22" s="102"/>
      <c r="H22" s="102"/>
      <c r="I22" s="102"/>
    </row>
  </sheetData>
  <mergeCells count="15">
    <mergeCell ref="A12:G12"/>
    <mergeCell ref="A6:A11"/>
    <mergeCell ref="A22:I22"/>
    <mergeCell ref="D18:E18"/>
    <mergeCell ref="B19:I19"/>
    <mergeCell ref="D20:E20"/>
    <mergeCell ref="D14:E14"/>
    <mergeCell ref="B15:I15"/>
    <mergeCell ref="D16:E16"/>
    <mergeCell ref="A17:G17"/>
    <mergeCell ref="A1:I1"/>
    <mergeCell ref="A2:I2"/>
    <mergeCell ref="B3:I3"/>
    <mergeCell ref="A4:F4"/>
    <mergeCell ref="G4:I4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65" zoomScaleNormal="100" workbookViewId="0">
      <selection activeCell="H79" sqref="H79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375" style="1" bestFit="1" customWidth="1"/>
    <col min="9" max="9" width="36.875" style="1" customWidth="1"/>
    <col min="10" max="16384" width="9" style="1"/>
  </cols>
  <sheetData>
    <row r="1" spans="1:9" ht="18.75">
      <c r="A1" s="92" t="s">
        <v>0</v>
      </c>
      <c r="B1" s="93"/>
      <c r="C1" s="93"/>
      <c r="D1" s="93"/>
      <c r="E1" s="93"/>
      <c r="F1" s="93"/>
      <c r="G1" s="93"/>
      <c r="H1" s="93"/>
      <c r="I1" s="93"/>
    </row>
    <row r="2" spans="1:9" ht="23.25" customHeight="1">
      <c r="A2" s="94" t="s">
        <v>87</v>
      </c>
      <c r="B2" s="95"/>
      <c r="C2" s="95"/>
      <c r="D2" s="95"/>
      <c r="E2" s="95"/>
      <c r="F2" s="95"/>
      <c r="G2" s="95"/>
      <c r="H2" s="95"/>
      <c r="I2" s="95"/>
    </row>
    <row r="3" spans="1:9" ht="45" customHeight="1">
      <c r="A3" s="2" t="s">
        <v>1</v>
      </c>
      <c r="B3" s="96" t="s">
        <v>2</v>
      </c>
      <c r="C3" s="96"/>
      <c r="D3" s="96"/>
      <c r="E3" s="96"/>
      <c r="F3" s="96"/>
      <c r="G3" s="96"/>
      <c r="H3" s="96"/>
      <c r="I3" s="96"/>
    </row>
    <row r="4" spans="1:9" ht="18.75">
      <c r="A4" s="97" t="s">
        <v>3</v>
      </c>
      <c r="B4" s="98"/>
      <c r="C4" s="98"/>
      <c r="D4" s="98"/>
      <c r="E4" s="98"/>
      <c r="F4" s="98"/>
      <c r="G4" s="97" t="s">
        <v>4</v>
      </c>
      <c r="H4" s="98"/>
      <c r="I4" s="98"/>
    </row>
    <row r="5" spans="1:9">
      <c r="A5" s="41" t="s">
        <v>5</v>
      </c>
      <c r="B5" s="41" t="s">
        <v>6</v>
      </c>
      <c r="C5" s="41" t="s">
        <v>7</v>
      </c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</row>
    <row r="6" spans="1:9" ht="24.6" customHeight="1">
      <c r="A6" s="4" t="s">
        <v>14</v>
      </c>
      <c r="B6" s="104" t="s">
        <v>15</v>
      </c>
      <c r="C6" s="104"/>
      <c r="D6" s="104"/>
      <c r="E6" s="104"/>
      <c r="F6" s="104"/>
      <c r="G6" s="104"/>
      <c r="H6" s="104"/>
      <c r="I6" s="24"/>
    </row>
    <row r="7" spans="1:9" ht="18" customHeight="1">
      <c r="A7" s="47" t="s">
        <v>16</v>
      </c>
      <c r="B7" s="119" t="s">
        <v>677</v>
      </c>
      <c r="C7" s="88" t="s">
        <v>678</v>
      </c>
      <c r="D7" s="6">
        <v>15</v>
      </c>
      <c r="E7" s="6">
        <v>1</v>
      </c>
      <c r="F7" s="7" t="s">
        <v>17</v>
      </c>
      <c r="G7" s="8">
        <v>1030.32</v>
      </c>
      <c r="H7" s="9">
        <f>D7*E7*G7</f>
        <v>15454.8</v>
      </c>
      <c r="I7" s="32" t="s">
        <v>679</v>
      </c>
    </row>
    <row r="8" spans="1:9" ht="18" customHeight="1">
      <c r="A8" s="85"/>
      <c r="B8" s="119"/>
      <c r="C8" s="88" t="s">
        <v>680</v>
      </c>
      <c r="D8" s="6">
        <v>17</v>
      </c>
      <c r="E8" s="6">
        <v>1</v>
      </c>
      <c r="F8" s="7" t="s">
        <v>17</v>
      </c>
      <c r="G8" s="8">
        <v>1030.32</v>
      </c>
      <c r="H8" s="9">
        <f>D8*E8*G8</f>
        <v>17515.439999999999</v>
      </c>
      <c r="I8" s="32" t="s">
        <v>679</v>
      </c>
    </row>
    <row r="9" spans="1:9" ht="18" customHeight="1">
      <c r="A9" s="85"/>
      <c r="B9" s="119"/>
      <c r="C9" s="88" t="s">
        <v>681</v>
      </c>
      <c r="D9" s="6">
        <v>1</v>
      </c>
      <c r="E9" s="6">
        <v>1</v>
      </c>
      <c r="F9" s="7" t="s">
        <v>682</v>
      </c>
      <c r="G9" s="8">
        <v>1144.8</v>
      </c>
      <c r="H9" s="9">
        <f>D9*E9*G9</f>
        <v>1144.8</v>
      </c>
      <c r="I9" s="32" t="s">
        <v>683</v>
      </c>
    </row>
    <row r="10" spans="1:9" ht="18" customHeight="1">
      <c r="A10" s="100" t="s">
        <v>18</v>
      </c>
      <c r="B10" s="110" t="s">
        <v>98</v>
      </c>
      <c r="C10" s="16" t="s">
        <v>99</v>
      </c>
      <c r="D10" s="6">
        <v>7</v>
      </c>
      <c r="E10" s="6">
        <v>1</v>
      </c>
      <c r="F10" s="7" t="s">
        <v>17</v>
      </c>
      <c r="G10" s="8">
        <v>652.54</v>
      </c>
      <c r="H10" s="9">
        <f>D10*E10*G10</f>
        <v>4567.78</v>
      </c>
      <c r="I10" s="32" t="s">
        <v>102</v>
      </c>
    </row>
    <row r="11" spans="1:9" ht="18" customHeight="1">
      <c r="A11" s="100"/>
      <c r="B11" s="110"/>
      <c r="C11" s="16" t="s">
        <v>100</v>
      </c>
      <c r="D11" s="6">
        <v>63</v>
      </c>
      <c r="E11" s="6">
        <v>2</v>
      </c>
      <c r="F11" s="7" t="s">
        <v>17</v>
      </c>
      <c r="G11" s="8">
        <v>652.54</v>
      </c>
      <c r="H11" s="9">
        <f>D11*E11*G11</f>
        <v>82220.039999999994</v>
      </c>
      <c r="I11" s="32" t="s">
        <v>102</v>
      </c>
    </row>
    <row r="12" spans="1:9" ht="18" customHeight="1">
      <c r="A12" s="100"/>
      <c r="B12" s="110"/>
      <c r="C12" s="16" t="s">
        <v>101</v>
      </c>
      <c r="D12" s="6">
        <v>2</v>
      </c>
      <c r="E12" s="6">
        <v>1</v>
      </c>
      <c r="F12" s="7" t="s">
        <v>17</v>
      </c>
      <c r="G12" s="8">
        <v>767</v>
      </c>
      <c r="H12" s="9">
        <f>D12*E12*G12</f>
        <v>1534</v>
      </c>
      <c r="I12" s="32" t="s">
        <v>103</v>
      </c>
    </row>
    <row r="13" spans="1:9" ht="18" customHeight="1">
      <c r="A13" s="99" t="s">
        <v>36</v>
      </c>
      <c r="B13" s="99"/>
      <c r="C13" s="99"/>
      <c r="D13" s="99"/>
      <c r="E13" s="99"/>
      <c r="F13" s="99"/>
      <c r="G13" s="99"/>
      <c r="H13" s="17">
        <f>SUM(H7:H12)</f>
        <v>122436.85999999999</v>
      </c>
      <c r="I13" s="32"/>
    </row>
    <row r="14" spans="1:9">
      <c r="A14" s="11" t="s">
        <v>5</v>
      </c>
      <c r="B14" s="11" t="s">
        <v>6</v>
      </c>
      <c r="C14" s="11" t="s">
        <v>7</v>
      </c>
      <c r="D14" s="45" t="s">
        <v>20</v>
      </c>
      <c r="E14" s="45" t="s">
        <v>21</v>
      </c>
      <c r="F14" s="11" t="s">
        <v>10</v>
      </c>
      <c r="G14" s="11" t="s">
        <v>11</v>
      </c>
      <c r="H14" s="11" t="s">
        <v>22</v>
      </c>
      <c r="I14" s="11" t="s">
        <v>13</v>
      </c>
    </row>
    <row r="15" spans="1:9" ht="24" customHeight="1">
      <c r="A15" s="4" t="s">
        <v>37</v>
      </c>
      <c r="B15" s="104" t="s">
        <v>78</v>
      </c>
      <c r="C15" s="104"/>
      <c r="D15" s="104"/>
      <c r="E15" s="104"/>
      <c r="F15" s="104"/>
      <c r="G15" s="104"/>
      <c r="H15" s="104"/>
      <c r="I15" s="24"/>
    </row>
    <row r="16" spans="1:9" ht="18" customHeight="1">
      <c r="A16" s="86" t="s">
        <v>38</v>
      </c>
      <c r="B16" s="87" t="s">
        <v>684</v>
      </c>
      <c r="C16" s="87" t="s">
        <v>685</v>
      </c>
      <c r="D16" s="10">
        <v>55</v>
      </c>
      <c r="E16" s="10">
        <v>1</v>
      </c>
      <c r="F16" s="19" t="s">
        <v>39</v>
      </c>
      <c r="G16" s="8">
        <v>183.16</v>
      </c>
      <c r="H16" s="9">
        <f t="shared" ref="H16:H23" si="0">D16*E16*G16</f>
        <v>10073.799999999999</v>
      </c>
      <c r="I16" s="32" t="s">
        <v>686</v>
      </c>
    </row>
    <row r="17" spans="1:9" ht="18" customHeight="1">
      <c r="A17" s="86" t="s">
        <v>40</v>
      </c>
      <c r="B17" s="87" t="s">
        <v>687</v>
      </c>
      <c r="C17" s="87" t="s">
        <v>688</v>
      </c>
      <c r="D17" s="10">
        <v>140</v>
      </c>
      <c r="E17" s="10">
        <v>1</v>
      </c>
      <c r="F17" s="19" t="s">
        <v>39</v>
      </c>
      <c r="G17" s="8">
        <v>206.06</v>
      </c>
      <c r="H17" s="9">
        <f t="shared" si="0"/>
        <v>28848.400000000001</v>
      </c>
      <c r="I17" s="32" t="s">
        <v>689</v>
      </c>
    </row>
    <row r="18" spans="1:9" ht="18" customHeight="1">
      <c r="A18" s="86" t="s">
        <v>41</v>
      </c>
      <c r="B18" s="87" t="s">
        <v>690</v>
      </c>
      <c r="C18" s="87" t="s">
        <v>691</v>
      </c>
      <c r="D18" s="10">
        <v>90</v>
      </c>
      <c r="E18" s="10">
        <v>1</v>
      </c>
      <c r="F18" s="20" t="s">
        <v>39</v>
      </c>
      <c r="G18" s="8">
        <v>206.06</v>
      </c>
      <c r="H18" s="9">
        <f>D18*E18*G18</f>
        <v>18545.400000000001</v>
      </c>
      <c r="I18" s="32" t="s">
        <v>689</v>
      </c>
    </row>
    <row r="19" spans="1:9" ht="18" customHeight="1">
      <c r="A19" s="86" t="s">
        <v>118</v>
      </c>
      <c r="B19" s="87" t="s">
        <v>83</v>
      </c>
      <c r="C19" s="87" t="s">
        <v>692</v>
      </c>
      <c r="D19" s="10">
        <v>8</v>
      </c>
      <c r="E19" s="10">
        <v>1</v>
      </c>
      <c r="F19" s="20" t="s">
        <v>39</v>
      </c>
      <c r="G19" s="8">
        <v>228.96</v>
      </c>
      <c r="H19" s="9">
        <f t="shared" si="0"/>
        <v>1831.68</v>
      </c>
      <c r="I19" s="120" t="s">
        <v>694</v>
      </c>
    </row>
    <row r="20" spans="1:9" ht="18" customHeight="1">
      <c r="A20" s="86" t="s">
        <v>119</v>
      </c>
      <c r="B20" s="87" t="s">
        <v>82</v>
      </c>
      <c r="C20" s="87" t="s">
        <v>695</v>
      </c>
      <c r="D20" s="10">
        <v>10</v>
      </c>
      <c r="E20" s="10">
        <v>1</v>
      </c>
      <c r="F20" s="20" t="s">
        <v>39</v>
      </c>
      <c r="G20" s="8">
        <v>286.2</v>
      </c>
      <c r="H20" s="9">
        <f t="shared" si="0"/>
        <v>2862</v>
      </c>
      <c r="I20" s="120" t="s">
        <v>696</v>
      </c>
    </row>
    <row r="21" spans="1:9" ht="18" customHeight="1">
      <c r="A21" s="86" t="s">
        <v>120</v>
      </c>
      <c r="B21" s="87" t="s">
        <v>697</v>
      </c>
      <c r="C21" s="87" t="s">
        <v>698</v>
      </c>
      <c r="D21" s="10">
        <v>10</v>
      </c>
      <c r="E21" s="10">
        <v>1</v>
      </c>
      <c r="F21" s="20" t="s">
        <v>39</v>
      </c>
      <c r="G21" s="8">
        <v>228.96</v>
      </c>
      <c r="H21" s="9">
        <f t="shared" si="0"/>
        <v>2289.6</v>
      </c>
      <c r="I21" s="120" t="s">
        <v>693</v>
      </c>
    </row>
    <row r="22" spans="1:9" ht="18" customHeight="1">
      <c r="A22" s="86" t="s">
        <v>121</v>
      </c>
      <c r="B22" s="87" t="s">
        <v>699</v>
      </c>
      <c r="C22" s="87" t="s">
        <v>700</v>
      </c>
      <c r="D22" s="10">
        <v>3</v>
      </c>
      <c r="E22" s="10">
        <v>1</v>
      </c>
      <c r="F22" s="20" t="s">
        <v>39</v>
      </c>
      <c r="G22" s="8">
        <v>228.96</v>
      </c>
      <c r="H22" s="9">
        <f>D22*E22*G22</f>
        <v>686.88</v>
      </c>
      <c r="I22" s="120" t="s">
        <v>693</v>
      </c>
    </row>
    <row r="23" spans="1:9" ht="18" customHeight="1">
      <c r="A23" s="86" t="s">
        <v>701</v>
      </c>
      <c r="B23" s="87" t="s">
        <v>702</v>
      </c>
      <c r="C23" s="87"/>
      <c r="D23" s="10">
        <v>1</v>
      </c>
      <c r="E23" s="10">
        <v>1</v>
      </c>
      <c r="F23" s="20" t="s">
        <v>39</v>
      </c>
      <c r="G23" s="8">
        <v>79</v>
      </c>
      <c r="H23" s="9">
        <f t="shared" si="0"/>
        <v>79</v>
      </c>
      <c r="I23" s="5"/>
    </row>
    <row r="24" spans="1:9" ht="18" customHeight="1">
      <c r="A24" s="99" t="s">
        <v>36</v>
      </c>
      <c r="B24" s="99"/>
      <c r="C24" s="99"/>
      <c r="D24" s="99"/>
      <c r="E24" s="99"/>
      <c r="F24" s="99"/>
      <c r="G24" s="99"/>
      <c r="H24" s="22">
        <f>SUM(H16:H23)</f>
        <v>65216.759999999995</v>
      </c>
      <c r="I24" s="24"/>
    </row>
    <row r="25" spans="1:9">
      <c r="A25" s="11" t="s">
        <v>5</v>
      </c>
      <c r="B25" s="11" t="s">
        <v>6</v>
      </c>
      <c r="C25" s="11" t="s">
        <v>7</v>
      </c>
      <c r="D25" s="45" t="s">
        <v>8</v>
      </c>
      <c r="E25" s="45" t="s">
        <v>21</v>
      </c>
      <c r="F25" s="11" t="s">
        <v>10</v>
      </c>
      <c r="G25" s="11" t="s">
        <v>11</v>
      </c>
      <c r="H25" s="11" t="s">
        <v>22</v>
      </c>
      <c r="I25" s="11" t="s">
        <v>13</v>
      </c>
    </row>
    <row r="26" spans="1:9" ht="18" customHeight="1">
      <c r="A26" s="4" t="s">
        <v>42</v>
      </c>
      <c r="B26" s="104" t="s">
        <v>43</v>
      </c>
      <c r="C26" s="104"/>
      <c r="D26" s="104"/>
      <c r="E26" s="104"/>
      <c r="F26" s="104"/>
      <c r="G26" s="104"/>
      <c r="H26" s="104"/>
      <c r="I26" s="24"/>
    </row>
    <row r="27" spans="1:9" ht="18" customHeight="1">
      <c r="A27" s="100" t="s">
        <v>84</v>
      </c>
      <c r="B27" s="18" t="s">
        <v>90</v>
      </c>
      <c r="C27" s="18" t="s">
        <v>126</v>
      </c>
      <c r="D27" s="40">
        <v>64</v>
      </c>
      <c r="E27" s="40">
        <v>2</v>
      </c>
      <c r="F27" s="7" t="s">
        <v>79</v>
      </c>
      <c r="G27" s="21">
        <v>300</v>
      </c>
      <c r="H27" s="23">
        <f>D27*E27*G27</f>
        <v>38400</v>
      </c>
      <c r="I27" s="89"/>
    </row>
    <row r="28" spans="1:9" ht="18" customHeight="1">
      <c r="A28" s="100"/>
      <c r="B28" s="18" t="s">
        <v>91</v>
      </c>
      <c r="C28" s="18" t="s">
        <v>127</v>
      </c>
      <c r="D28" s="40">
        <v>6</v>
      </c>
      <c r="E28" s="40">
        <v>1</v>
      </c>
      <c r="F28" s="7" t="s">
        <v>79</v>
      </c>
      <c r="G28" s="21">
        <v>600</v>
      </c>
      <c r="H28" s="23">
        <f t="shared" ref="H28:H38" si="1">D28*E28*G28</f>
        <v>3600</v>
      </c>
      <c r="I28" s="89"/>
    </row>
    <row r="29" spans="1:9" ht="18" customHeight="1">
      <c r="A29" s="100"/>
      <c r="B29" s="18" t="s">
        <v>92</v>
      </c>
      <c r="C29" s="18" t="s">
        <v>122</v>
      </c>
      <c r="D29" s="10">
        <v>5</v>
      </c>
      <c r="E29" s="10">
        <v>2</v>
      </c>
      <c r="F29" s="7" t="s">
        <v>79</v>
      </c>
      <c r="G29" s="21">
        <v>350</v>
      </c>
      <c r="H29" s="23">
        <f t="shared" si="1"/>
        <v>3500</v>
      </c>
      <c r="I29" s="89"/>
    </row>
    <row r="30" spans="1:9" ht="18" customHeight="1">
      <c r="A30" s="100"/>
      <c r="B30" s="18" t="s">
        <v>123</v>
      </c>
      <c r="C30" s="18" t="s">
        <v>124</v>
      </c>
      <c r="D30" s="10">
        <v>15</v>
      </c>
      <c r="E30" s="10">
        <v>2</v>
      </c>
      <c r="F30" s="7" t="s">
        <v>79</v>
      </c>
      <c r="G30" s="21">
        <v>350</v>
      </c>
      <c r="H30" s="23">
        <f t="shared" si="1"/>
        <v>10500</v>
      </c>
      <c r="I30" s="89"/>
    </row>
    <row r="31" spans="1:9" ht="18" customHeight="1">
      <c r="A31" s="100"/>
      <c r="B31" s="49" t="s">
        <v>123</v>
      </c>
      <c r="C31" s="49" t="s">
        <v>125</v>
      </c>
      <c r="D31" s="10">
        <v>2</v>
      </c>
      <c r="E31" s="10">
        <v>1</v>
      </c>
      <c r="F31" s="7" t="s">
        <v>79</v>
      </c>
      <c r="G31" s="21">
        <v>450</v>
      </c>
      <c r="H31" s="23">
        <f>D31*E31*G31</f>
        <v>900</v>
      </c>
      <c r="I31" s="89"/>
    </row>
    <row r="32" spans="1:9" ht="18" customHeight="1">
      <c r="A32" s="100"/>
      <c r="B32" s="49" t="s">
        <v>128</v>
      </c>
      <c r="C32" s="49" t="s">
        <v>129</v>
      </c>
      <c r="D32" s="10">
        <v>1</v>
      </c>
      <c r="E32" s="10">
        <v>2</v>
      </c>
      <c r="F32" s="7" t="s">
        <v>130</v>
      </c>
      <c r="G32" s="21">
        <v>850</v>
      </c>
      <c r="H32" s="23">
        <f>D32*E32*G32</f>
        <v>1700</v>
      </c>
      <c r="I32" s="89"/>
    </row>
    <row r="33" spans="1:9" ht="18" customHeight="1">
      <c r="A33" s="100" t="s">
        <v>116</v>
      </c>
      <c r="B33" s="111" t="s">
        <v>85</v>
      </c>
      <c r="C33" s="18" t="s">
        <v>131</v>
      </c>
      <c r="D33" s="40">
        <v>65</v>
      </c>
      <c r="E33" s="40">
        <v>2</v>
      </c>
      <c r="F33" s="7" t="s">
        <v>79</v>
      </c>
      <c r="G33" s="21">
        <v>300</v>
      </c>
      <c r="H33" s="9">
        <f t="shared" si="1"/>
        <v>39000</v>
      </c>
      <c r="I33" s="89"/>
    </row>
    <row r="34" spans="1:9" ht="18" customHeight="1">
      <c r="A34" s="100"/>
      <c r="B34" s="111"/>
      <c r="C34" s="49" t="s">
        <v>132</v>
      </c>
      <c r="D34" s="40">
        <v>23</v>
      </c>
      <c r="E34" s="40">
        <v>1</v>
      </c>
      <c r="F34" s="7" t="s">
        <v>79</v>
      </c>
      <c r="G34" s="21">
        <v>350</v>
      </c>
      <c r="H34" s="9">
        <f t="shared" si="1"/>
        <v>8050</v>
      </c>
      <c r="I34" s="89"/>
    </row>
    <row r="35" spans="1:9" ht="18" customHeight="1">
      <c r="A35" s="100"/>
      <c r="B35" s="111"/>
      <c r="C35" s="49" t="s">
        <v>133</v>
      </c>
      <c r="D35" s="40">
        <v>10</v>
      </c>
      <c r="E35" s="40">
        <v>1</v>
      </c>
      <c r="F35" s="7" t="s">
        <v>79</v>
      </c>
      <c r="G35" s="21">
        <v>400</v>
      </c>
      <c r="H35" s="9">
        <f t="shared" si="1"/>
        <v>4000</v>
      </c>
      <c r="I35" s="89"/>
    </row>
    <row r="36" spans="1:9" ht="18" customHeight="1">
      <c r="A36" s="100"/>
      <c r="B36" s="111"/>
      <c r="C36" s="49" t="s">
        <v>134</v>
      </c>
      <c r="D36" s="40">
        <v>11</v>
      </c>
      <c r="E36" s="40">
        <v>1</v>
      </c>
      <c r="F36" s="7" t="s">
        <v>79</v>
      </c>
      <c r="G36" s="21">
        <v>550</v>
      </c>
      <c r="H36" s="9">
        <f t="shared" si="1"/>
        <v>6050</v>
      </c>
      <c r="I36" s="89"/>
    </row>
    <row r="37" spans="1:9" ht="18" customHeight="1">
      <c r="A37" s="100"/>
      <c r="B37" s="111"/>
      <c r="C37" s="49" t="s">
        <v>672</v>
      </c>
      <c r="D37" s="40">
        <v>6</v>
      </c>
      <c r="E37" s="40">
        <v>1</v>
      </c>
      <c r="F37" s="7" t="s">
        <v>79</v>
      </c>
      <c r="G37" s="21">
        <v>650</v>
      </c>
      <c r="H37" s="9">
        <f t="shared" si="1"/>
        <v>3900</v>
      </c>
      <c r="I37" s="89"/>
    </row>
    <row r="38" spans="1:9" ht="18" customHeight="1">
      <c r="A38" s="100"/>
      <c r="B38" s="111"/>
      <c r="C38" s="49" t="s">
        <v>673</v>
      </c>
      <c r="D38" s="40">
        <v>3</v>
      </c>
      <c r="E38" s="40">
        <v>1</v>
      </c>
      <c r="F38" s="7" t="s">
        <v>79</v>
      </c>
      <c r="G38" s="21">
        <v>1300</v>
      </c>
      <c r="H38" s="9">
        <f t="shared" si="1"/>
        <v>3900</v>
      </c>
      <c r="I38" s="89"/>
    </row>
    <row r="39" spans="1:9" ht="18" customHeight="1">
      <c r="A39" s="43" t="s">
        <v>117</v>
      </c>
      <c r="B39" s="18" t="s">
        <v>44</v>
      </c>
      <c r="C39" s="18" t="s">
        <v>115</v>
      </c>
      <c r="D39" s="40">
        <v>30</v>
      </c>
      <c r="E39" s="40">
        <v>2</v>
      </c>
      <c r="F39" s="7" t="s">
        <v>660</v>
      </c>
      <c r="G39" s="21">
        <v>516.65833299999997</v>
      </c>
      <c r="H39" s="9">
        <f>D39*E39*G39</f>
        <v>30999.499979999997</v>
      </c>
      <c r="I39" s="89"/>
    </row>
    <row r="40" spans="1:9" ht="18" customHeight="1">
      <c r="A40" s="99" t="s">
        <v>36</v>
      </c>
      <c r="B40" s="99"/>
      <c r="C40" s="99"/>
      <c r="D40" s="99"/>
      <c r="E40" s="99"/>
      <c r="F40" s="99"/>
      <c r="G40" s="99"/>
      <c r="H40" s="22">
        <f>SUM(H27:H39)</f>
        <v>154499.49997999999</v>
      </c>
      <c r="I40" s="24"/>
    </row>
    <row r="41" spans="1:9">
      <c r="A41" s="11" t="s">
        <v>5</v>
      </c>
      <c r="B41" s="11" t="s">
        <v>6</v>
      </c>
      <c r="C41" s="11" t="s">
        <v>7</v>
      </c>
      <c r="D41" s="103" t="s">
        <v>8</v>
      </c>
      <c r="E41" s="103"/>
      <c r="F41" s="11" t="s">
        <v>10</v>
      </c>
      <c r="G41" s="11" t="s">
        <v>11</v>
      </c>
      <c r="H41" s="11" t="s">
        <v>22</v>
      </c>
      <c r="I41" s="11" t="s">
        <v>13</v>
      </c>
    </row>
    <row r="42" spans="1:9">
      <c r="A42" s="4" t="s">
        <v>45</v>
      </c>
      <c r="B42" s="104" t="s">
        <v>46</v>
      </c>
      <c r="C42" s="104"/>
      <c r="D42" s="104"/>
      <c r="E42" s="104"/>
      <c r="F42" s="104"/>
      <c r="G42" s="104"/>
      <c r="H42" s="104"/>
      <c r="I42" s="24"/>
    </row>
    <row r="43" spans="1:9" ht="18" customHeight="1">
      <c r="A43" s="43" t="s">
        <v>47</v>
      </c>
      <c r="B43" s="16" t="s">
        <v>48</v>
      </c>
      <c r="C43" s="27"/>
      <c r="D43" s="6">
        <v>124</v>
      </c>
      <c r="E43" s="6">
        <v>1</v>
      </c>
      <c r="F43" s="20" t="s">
        <v>88</v>
      </c>
      <c r="G43" s="8">
        <v>10</v>
      </c>
      <c r="H43" s="9">
        <f t="shared" ref="H43:H48" si="2">D43*E43*G43</f>
        <v>1240</v>
      </c>
      <c r="I43" s="91"/>
    </row>
    <row r="44" spans="1:9" ht="18" customHeight="1">
      <c r="A44" s="100" t="s">
        <v>674</v>
      </c>
      <c r="B44" s="16" t="s">
        <v>86</v>
      </c>
      <c r="C44" s="27"/>
      <c r="D44" s="6">
        <v>123</v>
      </c>
      <c r="E44" s="6">
        <v>1</v>
      </c>
      <c r="F44" s="20" t="s">
        <v>88</v>
      </c>
      <c r="G44" s="8">
        <v>1200</v>
      </c>
      <c r="H44" s="9">
        <f t="shared" si="2"/>
        <v>147600</v>
      </c>
      <c r="I44" s="91"/>
    </row>
    <row r="45" spans="1:9" ht="18" customHeight="1">
      <c r="A45" s="100"/>
      <c r="B45" s="16" t="s">
        <v>104</v>
      </c>
      <c r="C45" s="27"/>
      <c r="D45" s="6">
        <v>14</v>
      </c>
      <c r="E45" s="6">
        <v>1</v>
      </c>
      <c r="F45" s="20" t="s">
        <v>88</v>
      </c>
      <c r="G45" s="8">
        <v>200</v>
      </c>
      <c r="H45" s="9">
        <f t="shared" si="2"/>
        <v>2800</v>
      </c>
      <c r="I45" s="91"/>
    </row>
    <row r="46" spans="1:9" ht="18" customHeight="1">
      <c r="A46" s="47" t="s">
        <v>675</v>
      </c>
      <c r="B46" s="16" t="s">
        <v>105</v>
      </c>
      <c r="C46" s="27"/>
      <c r="D46" s="6">
        <v>1</v>
      </c>
      <c r="E46" s="6">
        <v>1</v>
      </c>
      <c r="F46" s="20" t="s">
        <v>106</v>
      </c>
      <c r="G46" s="8">
        <v>700</v>
      </c>
      <c r="H46" s="9">
        <f t="shared" si="2"/>
        <v>700</v>
      </c>
      <c r="I46" s="91"/>
    </row>
    <row r="47" spans="1:9" ht="18" customHeight="1">
      <c r="A47" s="84" t="s">
        <v>676</v>
      </c>
      <c r="B47" s="16" t="s">
        <v>112</v>
      </c>
      <c r="C47" s="27"/>
      <c r="D47" s="6">
        <v>8</v>
      </c>
      <c r="E47" s="6">
        <v>1</v>
      </c>
      <c r="F47" s="20" t="s">
        <v>113</v>
      </c>
      <c r="G47" s="8">
        <v>50</v>
      </c>
      <c r="H47" s="9">
        <f t="shared" si="2"/>
        <v>400</v>
      </c>
      <c r="I47" s="91"/>
    </row>
    <row r="48" spans="1:9" ht="18" customHeight="1">
      <c r="A48" s="84" t="s">
        <v>111</v>
      </c>
      <c r="B48" s="16" t="s">
        <v>114</v>
      </c>
      <c r="C48" s="27"/>
      <c r="D48" s="6">
        <v>1</v>
      </c>
      <c r="E48" s="6">
        <v>1</v>
      </c>
      <c r="F48" s="20" t="s">
        <v>113</v>
      </c>
      <c r="G48" s="8">
        <v>10.94</v>
      </c>
      <c r="H48" s="9">
        <f t="shared" si="2"/>
        <v>10.94</v>
      </c>
      <c r="I48" s="91"/>
    </row>
    <row r="49" spans="1:9" ht="18" customHeight="1">
      <c r="A49" s="99" t="s">
        <v>36</v>
      </c>
      <c r="B49" s="99"/>
      <c r="C49" s="99"/>
      <c r="D49" s="99"/>
      <c r="E49" s="99"/>
      <c r="F49" s="99"/>
      <c r="G49" s="99"/>
      <c r="H49" s="22">
        <f>SUM(H43:H48)</f>
        <v>152750.94</v>
      </c>
      <c r="I49" s="24"/>
    </row>
    <row r="50" spans="1:9">
      <c r="A50" s="11" t="s">
        <v>5</v>
      </c>
      <c r="B50" s="11" t="s">
        <v>6</v>
      </c>
      <c r="C50" s="11" t="s">
        <v>7</v>
      </c>
      <c r="D50" s="45" t="s">
        <v>20</v>
      </c>
      <c r="E50" s="45" t="s">
        <v>9</v>
      </c>
      <c r="F50" s="11" t="s">
        <v>10</v>
      </c>
      <c r="G50" s="11" t="s">
        <v>11</v>
      </c>
      <c r="H50" s="11" t="s">
        <v>22</v>
      </c>
      <c r="I50" s="11" t="s">
        <v>13</v>
      </c>
    </row>
    <row r="51" spans="1:9" ht="18" customHeight="1">
      <c r="A51" s="4" t="s">
        <v>49</v>
      </c>
      <c r="B51" s="99" t="s">
        <v>50</v>
      </c>
      <c r="C51" s="99"/>
      <c r="D51" s="99"/>
      <c r="E51" s="99"/>
      <c r="F51" s="99"/>
      <c r="G51" s="99"/>
      <c r="H51" s="99"/>
      <c r="I51" s="99"/>
    </row>
    <row r="52" spans="1:9" ht="18" customHeight="1">
      <c r="A52" s="43" t="s">
        <v>51</v>
      </c>
      <c r="B52" s="16" t="s">
        <v>109</v>
      </c>
      <c r="C52" s="16" t="s">
        <v>108</v>
      </c>
      <c r="D52" s="28">
        <v>11</v>
      </c>
      <c r="E52" s="28">
        <v>1</v>
      </c>
      <c r="F52" s="20" t="s">
        <v>80</v>
      </c>
      <c r="G52" s="8">
        <v>600</v>
      </c>
      <c r="H52" s="9">
        <f>D52*E52*G52</f>
        <v>6600</v>
      </c>
      <c r="I52" s="24"/>
    </row>
    <row r="53" spans="1:9" ht="18" customHeight="1">
      <c r="A53" s="100" t="s">
        <v>52</v>
      </c>
      <c r="B53" s="109" t="s">
        <v>110</v>
      </c>
      <c r="C53" s="121" t="s">
        <v>704</v>
      </c>
      <c r="D53" s="10">
        <v>3</v>
      </c>
      <c r="E53" s="10">
        <v>1</v>
      </c>
      <c r="F53" s="20" t="s">
        <v>80</v>
      </c>
      <c r="G53" s="8">
        <v>600</v>
      </c>
      <c r="H53" s="9">
        <f>D53*E53*G53</f>
        <v>1800</v>
      </c>
      <c r="I53" s="24"/>
    </row>
    <row r="54" spans="1:9" ht="18" customHeight="1">
      <c r="A54" s="100"/>
      <c r="B54" s="109"/>
      <c r="C54" s="88" t="s">
        <v>703</v>
      </c>
      <c r="D54" s="10">
        <v>2</v>
      </c>
      <c r="E54" s="10">
        <v>2</v>
      </c>
      <c r="F54" s="20" t="s">
        <v>80</v>
      </c>
      <c r="G54" s="8">
        <v>600</v>
      </c>
      <c r="H54" s="9">
        <f>D54*E54*G54</f>
        <v>2400</v>
      </c>
      <c r="I54" s="24"/>
    </row>
    <row r="55" spans="1:9" ht="18" customHeight="1">
      <c r="A55" s="104" t="s">
        <v>107</v>
      </c>
      <c r="B55" s="99"/>
      <c r="C55" s="99"/>
      <c r="D55" s="99"/>
      <c r="E55" s="99"/>
      <c r="F55" s="99"/>
      <c r="G55" s="99"/>
      <c r="H55" s="22">
        <f>SUM(H52:H54)</f>
        <v>10800</v>
      </c>
      <c r="I55" s="24"/>
    </row>
    <row r="56" spans="1:9" ht="18" customHeight="1">
      <c r="A56" s="44" t="s">
        <v>53</v>
      </c>
      <c r="B56" s="44"/>
      <c r="C56" s="44"/>
      <c r="D56" s="44"/>
      <c r="E56" s="44"/>
      <c r="F56" s="44"/>
      <c r="G56" s="44"/>
      <c r="H56" s="30">
        <f>SUM(H13,H24,H40,H49,H55)</f>
        <v>505704.05997999996</v>
      </c>
      <c r="I56" s="33"/>
    </row>
    <row r="57" spans="1:9">
      <c r="A57" s="11" t="s">
        <v>5</v>
      </c>
      <c r="B57" s="11" t="s">
        <v>6</v>
      </c>
      <c r="C57" s="11" t="s">
        <v>7</v>
      </c>
      <c r="D57" s="103" t="s">
        <v>8</v>
      </c>
      <c r="E57" s="103"/>
      <c r="F57" s="11" t="s">
        <v>10</v>
      </c>
      <c r="G57" s="11" t="s">
        <v>11</v>
      </c>
      <c r="H57" s="11" t="s">
        <v>22</v>
      </c>
      <c r="I57" s="11" t="s">
        <v>13</v>
      </c>
    </row>
    <row r="58" spans="1:9" ht="18" customHeight="1">
      <c r="A58" s="4" t="s">
        <v>54</v>
      </c>
      <c r="B58" s="104" t="s">
        <v>55</v>
      </c>
      <c r="C58" s="104"/>
      <c r="D58" s="104"/>
      <c r="E58" s="104"/>
      <c r="F58" s="104"/>
      <c r="G58" s="104"/>
      <c r="H58" s="104"/>
      <c r="I58" s="104"/>
    </row>
    <row r="59" spans="1:9" ht="18" customHeight="1">
      <c r="A59" s="43" t="s">
        <v>56</v>
      </c>
      <c r="B59" s="24" t="s">
        <v>135</v>
      </c>
      <c r="C59" s="24"/>
      <c r="D59" s="105">
        <v>0.1</v>
      </c>
      <c r="E59" s="106"/>
      <c r="F59" s="20">
        <v>1</v>
      </c>
      <c r="G59" s="31">
        <f>H56</f>
        <v>505704.05997999996</v>
      </c>
      <c r="H59" s="9">
        <f>D59*G59</f>
        <v>50570.405998000002</v>
      </c>
      <c r="I59" s="24"/>
    </row>
    <row r="60" spans="1:9" ht="18" customHeight="1">
      <c r="A60" s="107" t="s">
        <v>36</v>
      </c>
      <c r="B60" s="107"/>
      <c r="C60" s="107"/>
      <c r="D60" s="107"/>
      <c r="E60" s="107"/>
      <c r="F60" s="107"/>
      <c r="G60" s="107"/>
      <c r="H60" s="30">
        <f>H59</f>
        <v>50570.405998000002</v>
      </c>
      <c r="I60" s="33"/>
    </row>
    <row r="61" spans="1:9">
      <c r="A61" s="11" t="s">
        <v>5</v>
      </c>
      <c r="B61" s="11" t="s">
        <v>6</v>
      </c>
      <c r="C61" s="11" t="s">
        <v>7</v>
      </c>
      <c r="D61" s="45" t="s">
        <v>20</v>
      </c>
      <c r="E61" s="45" t="s">
        <v>9</v>
      </c>
      <c r="F61" s="11" t="s">
        <v>10</v>
      </c>
      <c r="G61" s="11" t="s">
        <v>11</v>
      </c>
      <c r="H61" s="11" t="s">
        <v>22</v>
      </c>
      <c r="I61" s="11" t="s">
        <v>13</v>
      </c>
    </row>
    <row r="62" spans="1:9" ht="18" customHeight="1">
      <c r="A62" s="4" t="s">
        <v>57</v>
      </c>
      <c r="B62" s="104" t="s">
        <v>58</v>
      </c>
      <c r="C62" s="104"/>
      <c r="D62" s="104"/>
      <c r="E62" s="104"/>
      <c r="F62" s="104"/>
      <c r="G62" s="104"/>
      <c r="H62" s="104"/>
      <c r="I62" s="104"/>
    </row>
    <row r="63" spans="1:9" ht="18" customHeight="1">
      <c r="A63" s="43" t="s">
        <v>59</v>
      </c>
      <c r="B63" s="108" t="s">
        <v>60</v>
      </c>
      <c r="C63" s="24" t="s">
        <v>137</v>
      </c>
      <c r="D63" s="25">
        <v>3</v>
      </c>
      <c r="E63" s="25">
        <v>2</v>
      </c>
      <c r="F63" s="20" t="s">
        <v>80</v>
      </c>
      <c r="G63" s="31">
        <v>970</v>
      </c>
      <c r="H63" s="9">
        <f>D63*E63*G63</f>
        <v>5820</v>
      </c>
      <c r="I63" s="90"/>
    </row>
    <row r="64" spans="1:9" ht="18" customHeight="1">
      <c r="A64" s="43" t="s">
        <v>62</v>
      </c>
      <c r="B64" s="108"/>
      <c r="C64" s="24" t="s">
        <v>63</v>
      </c>
      <c r="D64" s="25">
        <v>2</v>
      </c>
      <c r="E64" s="25">
        <v>3</v>
      </c>
      <c r="F64" s="26" t="s">
        <v>89</v>
      </c>
      <c r="G64" s="8">
        <v>652.54</v>
      </c>
      <c r="H64" s="9">
        <f>D64*E64*G64</f>
        <v>3915.24</v>
      </c>
      <c r="I64" s="90"/>
    </row>
    <row r="65" spans="1:9" ht="18" customHeight="1">
      <c r="A65" s="43" t="s">
        <v>64</v>
      </c>
      <c r="B65" s="108"/>
      <c r="C65" s="24" t="s">
        <v>136</v>
      </c>
      <c r="D65" s="25">
        <v>3</v>
      </c>
      <c r="E65" s="25">
        <v>4</v>
      </c>
      <c r="F65" s="20" t="s">
        <v>80</v>
      </c>
      <c r="G65" s="31">
        <v>600</v>
      </c>
      <c r="H65" s="9">
        <f>D65*E65*G65</f>
        <v>7200</v>
      </c>
      <c r="I65" s="37"/>
    </row>
    <row r="66" spans="1:9" ht="18" customHeight="1">
      <c r="A66" s="107" t="s">
        <v>36</v>
      </c>
      <c r="B66" s="107"/>
      <c r="C66" s="107"/>
      <c r="D66" s="107"/>
      <c r="E66" s="107"/>
      <c r="F66" s="107"/>
      <c r="G66" s="107"/>
      <c r="H66" s="30">
        <f>SUM(H63:H65)</f>
        <v>16935.239999999998</v>
      </c>
      <c r="I66" s="33"/>
    </row>
    <row r="67" spans="1:9">
      <c r="A67" s="11" t="s">
        <v>5</v>
      </c>
      <c r="B67" s="11" t="s">
        <v>6</v>
      </c>
      <c r="C67" s="11" t="s">
        <v>7</v>
      </c>
      <c r="D67" s="103" t="s">
        <v>20</v>
      </c>
      <c r="E67" s="103"/>
      <c r="F67" s="11" t="s">
        <v>10</v>
      </c>
      <c r="G67" s="11" t="s">
        <v>11</v>
      </c>
      <c r="H67" s="11" t="s">
        <v>22</v>
      </c>
      <c r="I67" s="11" t="s">
        <v>13</v>
      </c>
    </row>
    <row r="68" spans="1:9" ht="18" customHeight="1">
      <c r="A68" s="4" t="s">
        <v>65</v>
      </c>
      <c r="B68" s="104" t="s">
        <v>61</v>
      </c>
      <c r="C68" s="104"/>
      <c r="D68" s="104"/>
      <c r="E68" s="104"/>
      <c r="F68" s="104"/>
      <c r="G68" s="104"/>
      <c r="H68" s="104"/>
      <c r="I68" s="104"/>
    </row>
    <row r="69" spans="1:9" ht="27" customHeight="1">
      <c r="A69" s="4" t="s">
        <v>66</v>
      </c>
      <c r="B69" s="46" t="s">
        <v>67</v>
      </c>
      <c r="C69" s="48" t="s">
        <v>115</v>
      </c>
      <c r="D69" s="6">
        <v>108</v>
      </c>
      <c r="E69" s="6">
        <v>2</v>
      </c>
      <c r="F69" s="20" t="s">
        <v>81</v>
      </c>
      <c r="G69" s="8">
        <v>1193.99074</v>
      </c>
      <c r="H69" s="9">
        <f>D69*E69*G69</f>
        <v>257901.99984</v>
      </c>
      <c r="I69" s="90"/>
    </row>
    <row r="70" spans="1:9" ht="18" customHeight="1">
      <c r="A70" s="4" t="s">
        <v>68</v>
      </c>
      <c r="B70" s="46" t="s">
        <v>69</v>
      </c>
      <c r="C70" s="42"/>
      <c r="D70" s="6"/>
      <c r="E70" s="6"/>
      <c r="F70" s="20"/>
      <c r="G70" s="8"/>
      <c r="H70" s="9"/>
      <c r="I70" s="34"/>
    </row>
    <row r="71" spans="1:9" ht="18" customHeight="1">
      <c r="A71" s="4" t="s">
        <v>70</v>
      </c>
      <c r="B71" s="46" t="s">
        <v>71</v>
      </c>
      <c r="C71" s="42"/>
      <c r="D71" s="6"/>
      <c r="E71" s="6"/>
      <c r="F71" s="20"/>
      <c r="G71" s="8"/>
      <c r="H71" s="9"/>
      <c r="I71" s="34"/>
    </row>
    <row r="72" spans="1:9" ht="18" customHeight="1">
      <c r="A72" s="107" t="s">
        <v>36</v>
      </c>
      <c r="B72" s="107"/>
      <c r="C72" s="107"/>
      <c r="D72" s="107"/>
      <c r="E72" s="107"/>
      <c r="F72" s="107"/>
      <c r="G72" s="107"/>
      <c r="H72" s="30">
        <f>SUM(H69:H71)</f>
        <v>257901.99984</v>
      </c>
      <c r="I72" s="33"/>
    </row>
    <row r="73" spans="1:9" ht="22.15" customHeight="1">
      <c r="A73" s="11" t="s">
        <v>5</v>
      </c>
      <c r="B73" s="11" t="s">
        <v>6</v>
      </c>
      <c r="C73" s="11" t="s">
        <v>7</v>
      </c>
      <c r="D73" s="103" t="s">
        <v>8</v>
      </c>
      <c r="E73" s="103"/>
      <c r="F73" s="11" t="s">
        <v>10</v>
      </c>
      <c r="G73" s="11" t="s">
        <v>11</v>
      </c>
      <c r="H73" s="11" t="s">
        <v>22</v>
      </c>
      <c r="I73" s="11" t="s">
        <v>13</v>
      </c>
    </row>
    <row r="74" spans="1:9" ht="22.15" customHeight="1">
      <c r="A74" s="4" t="s">
        <v>72</v>
      </c>
      <c r="B74" s="104" t="s">
        <v>73</v>
      </c>
      <c r="C74" s="104"/>
      <c r="D74" s="104"/>
      <c r="E74" s="104"/>
      <c r="F74" s="104"/>
      <c r="G74" s="104"/>
      <c r="H74" s="104"/>
      <c r="I74" s="104"/>
    </row>
    <row r="75" spans="1:9" ht="24" customHeight="1">
      <c r="A75" s="43" t="s">
        <v>74</v>
      </c>
      <c r="B75" s="24" t="s">
        <v>73</v>
      </c>
      <c r="C75" s="24"/>
      <c r="D75" s="105">
        <f>H72+H66+H60+H56</f>
        <v>831111.70581800002</v>
      </c>
      <c r="E75" s="106"/>
      <c r="F75" s="20"/>
      <c r="G75" s="31">
        <v>0.06</v>
      </c>
      <c r="H75" s="9">
        <f>D75*G75</f>
        <v>49866.702349079998</v>
      </c>
      <c r="I75" s="24"/>
    </row>
    <row r="76" spans="1:9" ht="24.6" customHeight="1">
      <c r="A76" s="35" t="s">
        <v>75</v>
      </c>
      <c r="B76" s="35"/>
      <c r="C76" s="35"/>
      <c r="D76" s="35"/>
      <c r="E76" s="35"/>
      <c r="F76" s="35"/>
      <c r="G76" s="35"/>
      <c r="H76" s="36">
        <f>H56+H60+H66+H72+H75</f>
        <v>880978.40816708002</v>
      </c>
      <c r="I76" s="38"/>
    </row>
    <row r="77" spans="1:9">
      <c r="A77" s="101" t="s">
        <v>76</v>
      </c>
      <c r="B77" s="102"/>
      <c r="C77" s="102"/>
      <c r="D77" s="102"/>
      <c r="E77" s="102"/>
      <c r="F77" s="102"/>
      <c r="G77" s="102"/>
      <c r="H77" s="102"/>
      <c r="I77" s="102"/>
    </row>
    <row r="78" spans="1:9">
      <c r="H78" s="1">
        <v>113461.13</v>
      </c>
    </row>
    <row r="80" spans="1:9">
      <c r="H80" s="50"/>
    </row>
  </sheetData>
  <mergeCells count="39">
    <mergeCell ref="B6:H6"/>
    <mergeCell ref="B10:B12"/>
    <mergeCell ref="A10:A12"/>
    <mergeCell ref="A44:A45"/>
    <mergeCell ref="B33:B38"/>
    <mergeCell ref="A33:A38"/>
    <mergeCell ref="A13:G13"/>
    <mergeCell ref="B15:H15"/>
    <mergeCell ref="A24:G24"/>
    <mergeCell ref="B26:H26"/>
    <mergeCell ref="A27:A32"/>
    <mergeCell ref="B7:B9"/>
    <mergeCell ref="A1:I1"/>
    <mergeCell ref="A2:I2"/>
    <mergeCell ref="B3:I3"/>
    <mergeCell ref="A4:F4"/>
    <mergeCell ref="G4:I4"/>
    <mergeCell ref="B63:B65"/>
    <mergeCell ref="A40:G40"/>
    <mergeCell ref="D41:E41"/>
    <mergeCell ref="B42:H42"/>
    <mergeCell ref="A49:G49"/>
    <mergeCell ref="B51:I51"/>
    <mergeCell ref="A55:G55"/>
    <mergeCell ref="B53:B54"/>
    <mergeCell ref="A53:A54"/>
    <mergeCell ref="D57:E57"/>
    <mergeCell ref="B58:I58"/>
    <mergeCell ref="D59:E59"/>
    <mergeCell ref="A60:G60"/>
    <mergeCell ref="B62:I62"/>
    <mergeCell ref="D75:E75"/>
    <mergeCell ref="A77:I77"/>
    <mergeCell ref="A66:G66"/>
    <mergeCell ref="D67:E67"/>
    <mergeCell ref="B68:I68"/>
    <mergeCell ref="A72:G72"/>
    <mergeCell ref="D73:E73"/>
    <mergeCell ref="B74:I74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workbookViewId="0">
      <pane xSplit="2" ySplit="1" topLeftCell="C248" activePane="bottomRight" state="frozen"/>
      <selection pane="topRight" activeCell="C1" sqref="C1"/>
      <selection pane="bottomLeft" activeCell="A2" sqref="A2"/>
      <selection pane="bottomRight" activeCell="L260" sqref="L260"/>
    </sheetView>
  </sheetViews>
  <sheetFormatPr defaultRowHeight="13.5"/>
  <cols>
    <col min="1" max="1" width="6.125" customWidth="1"/>
    <col min="4" max="4" width="16.75" bestFit="1" customWidth="1"/>
    <col min="5" max="5" width="9.625" customWidth="1"/>
  </cols>
  <sheetData>
    <row r="1" spans="1:11" ht="20.100000000000001" customHeight="1">
      <c r="A1" s="52" t="s">
        <v>288</v>
      </c>
      <c r="B1" s="52" t="s">
        <v>139</v>
      </c>
      <c r="C1" s="53" t="s">
        <v>138</v>
      </c>
      <c r="D1" s="52" t="s">
        <v>140</v>
      </c>
      <c r="E1" s="54" t="s">
        <v>141</v>
      </c>
      <c r="F1" s="53" t="s">
        <v>142</v>
      </c>
      <c r="G1" s="55" t="s">
        <v>289</v>
      </c>
      <c r="H1" s="52" t="s">
        <v>143</v>
      </c>
      <c r="I1" s="55" t="s">
        <v>290</v>
      </c>
      <c r="J1" s="55" t="s">
        <v>291</v>
      </c>
      <c r="K1" s="51"/>
    </row>
    <row r="2" spans="1:11" s="65" customFormat="1" ht="20.100000000000001" customHeight="1">
      <c r="A2" s="112">
        <v>1</v>
      </c>
      <c r="B2" s="57" t="s">
        <v>375</v>
      </c>
      <c r="C2" s="57" t="s">
        <v>144</v>
      </c>
      <c r="D2" s="57" t="s">
        <v>397</v>
      </c>
      <c r="E2" s="64">
        <v>43436</v>
      </c>
      <c r="F2" s="57" t="s">
        <v>294</v>
      </c>
      <c r="G2" s="57">
        <v>700</v>
      </c>
      <c r="H2" s="57">
        <v>70</v>
      </c>
      <c r="I2" s="57">
        <v>30</v>
      </c>
      <c r="J2" s="57">
        <f>SUM(G2:I2)</f>
        <v>800</v>
      </c>
      <c r="K2" s="61"/>
    </row>
    <row r="3" spans="1:11" s="65" customFormat="1" ht="20.100000000000001" customHeight="1">
      <c r="A3" s="114"/>
      <c r="B3" s="57" t="s">
        <v>375</v>
      </c>
      <c r="C3" s="57" t="s">
        <v>145</v>
      </c>
      <c r="D3" s="57" t="s">
        <v>398</v>
      </c>
      <c r="E3" s="64">
        <v>43434</v>
      </c>
      <c r="F3" s="57" t="s">
        <v>294</v>
      </c>
      <c r="G3" s="57">
        <v>1860</v>
      </c>
      <c r="H3" s="57">
        <v>70</v>
      </c>
      <c r="I3" s="57">
        <v>50</v>
      </c>
      <c r="J3" s="57">
        <f t="shared" ref="J3:J69" si="0">SUM(G3:I3)</f>
        <v>1980</v>
      </c>
      <c r="K3" s="61"/>
    </row>
    <row r="4" spans="1:11" s="65" customFormat="1" ht="20.100000000000001" customHeight="1">
      <c r="A4" s="112">
        <v>2</v>
      </c>
      <c r="B4" s="57" t="s">
        <v>376</v>
      </c>
      <c r="C4" s="57" t="s">
        <v>146</v>
      </c>
      <c r="D4" s="57" t="s">
        <v>373</v>
      </c>
      <c r="E4" s="64">
        <v>43436</v>
      </c>
      <c r="F4" s="57" t="s">
        <v>294</v>
      </c>
      <c r="G4" s="57">
        <v>860</v>
      </c>
      <c r="H4" s="57">
        <v>100</v>
      </c>
      <c r="I4" s="57">
        <v>30</v>
      </c>
      <c r="J4" s="57">
        <f t="shared" si="0"/>
        <v>990</v>
      </c>
      <c r="K4" s="61"/>
    </row>
    <row r="5" spans="1:11" s="65" customFormat="1" ht="20.100000000000001" customHeight="1">
      <c r="A5" s="114"/>
      <c r="B5" s="57" t="s">
        <v>376</v>
      </c>
      <c r="C5" s="57" t="s">
        <v>147</v>
      </c>
      <c r="D5" s="57" t="s">
        <v>352</v>
      </c>
      <c r="E5" s="64">
        <v>43434</v>
      </c>
      <c r="F5" s="57" t="s">
        <v>294</v>
      </c>
      <c r="G5" s="57">
        <v>860</v>
      </c>
      <c r="H5" s="57">
        <v>100</v>
      </c>
      <c r="I5" s="57">
        <v>30</v>
      </c>
      <c r="J5" s="57">
        <f t="shared" si="0"/>
        <v>990</v>
      </c>
      <c r="K5" s="61"/>
    </row>
    <row r="6" spans="1:11" s="65" customFormat="1" ht="20.100000000000001" customHeight="1">
      <c r="A6" s="112">
        <v>3</v>
      </c>
      <c r="B6" s="57" t="s">
        <v>377</v>
      </c>
      <c r="C6" s="57" t="s">
        <v>148</v>
      </c>
      <c r="D6" s="57" t="s">
        <v>399</v>
      </c>
      <c r="E6" s="64">
        <v>43436</v>
      </c>
      <c r="F6" s="57" t="s">
        <v>294</v>
      </c>
      <c r="G6" s="57">
        <v>1240</v>
      </c>
      <c r="H6" s="57">
        <v>100</v>
      </c>
      <c r="I6" s="57">
        <v>30</v>
      </c>
      <c r="J6" s="57">
        <f t="shared" si="0"/>
        <v>1370</v>
      </c>
      <c r="K6" s="61"/>
    </row>
    <row r="7" spans="1:11" s="65" customFormat="1" ht="20.100000000000001" customHeight="1">
      <c r="A7" s="114"/>
      <c r="B7" s="57" t="s">
        <v>377</v>
      </c>
      <c r="C7" s="57" t="s">
        <v>149</v>
      </c>
      <c r="D7" s="57" t="s">
        <v>402</v>
      </c>
      <c r="E7" s="64">
        <v>43434</v>
      </c>
      <c r="F7" s="57" t="s">
        <v>294</v>
      </c>
      <c r="G7" s="57">
        <v>950</v>
      </c>
      <c r="H7" s="57">
        <v>100</v>
      </c>
      <c r="I7" s="57">
        <v>30</v>
      </c>
      <c r="J7" s="57">
        <f t="shared" si="0"/>
        <v>1080</v>
      </c>
      <c r="K7" s="61"/>
    </row>
    <row r="8" spans="1:11" s="65" customFormat="1" ht="20.100000000000001" customHeight="1">
      <c r="A8" s="112">
        <v>4</v>
      </c>
      <c r="B8" s="57" t="s">
        <v>362</v>
      </c>
      <c r="C8" s="57" t="s">
        <v>150</v>
      </c>
      <c r="D8" s="57" t="s">
        <v>353</v>
      </c>
      <c r="E8" s="64">
        <v>43434</v>
      </c>
      <c r="F8" s="57" t="s">
        <v>294</v>
      </c>
      <c r="G8" s="57">
        <v>1260</v>
      </c>
      <c r="H8" s="57">
        <v>70</v>
      </c>
      <c r="I8" s="57">
        <v>30</v>
      </c>
      <c r="J8" s="57">
        <f t="shared" si="0"/>
        <v>1360</v>
      </c>
      <c r="K8" s="61"/>
    </row>
    <row r="9" spans="1:11" s="65" customFormat="1" ht="20.100000000000001" customHeight="1">
      <c r="A9" s="114"/>
      <c r="B9" s="57" t="s">
        <v>362</v>
      </c>
      <c r="C9" s="57" t="s">
        <v>151</v>
      </c>
      <c r="D9" s="57" t="s">
        <v>354</v>
      </c>
      <c r="E9" s="64">
        <v>43436</v>
      </c>
      <c r="F9" s="57" t="s">
        <v>294</v>
      </c>
      <c r="G9" s="57">
        <v>1080</v>
      </c>
      <c r="H9" s="57">
        <v>70</v>
      </c>
      <c r="I9" s="57">
        <v>30</v>
      </c>
      <c r="J9" s="57">
        <f t="shared" si="0"/>
        <v>1180</v>
      </c>
      <c r="K9" s="61"/>
    </row>
    <row r="10" spans="1:11" s="65" customFormat="1" ht="20.100000000000001" customHeight="1">
      <c r="A10" s="112">
        <v>5</v>
      </c>
      <c r="B10" s="57" t="s">
        <v>363</v>
      </c>
      <c r="C10" s="57" t="s">
        <v>152</v>
      </c>
      <c r="D10" s="57" t="s">
        <v>355</v>
      </c>
      <c r="E10" s="64">
        <v>43434</v>
      </c>
      <c r="F10" s="57" t="s">
        <v>294</v>
      </c>
      <c r="G10" s="57">
        <v>1310</v>
      </c>
      <c r="H10" s="57">
        <v>100</v>
      </c>
      <c r="I10" s="57">
        <v>30</v>
      </c>
      <c r="J10" s="57">
        <f t="shared" si="0"/>
        <v>1440</v>
      </c>
      <c r="K10" s="61"/>
    </row>
    <row r="11" spans="1:11" s="65" customFormat="1" ht="20.100000000000001" customHeight="1">
      <c r="A11" s="114"/>
      <c r="B11" s="57" t="s">
        <v>363</v>
      </c>
      <c r="C11" s="57" t="s">
        <v>153</v>
      </c>
      <c r="D11" s="57" t="s">
        <v>356</v>
      </c>
      <c r="E11" s="64">
        <v>43436</v>
      </c>
      <c r="F11" s="57" t="s">
        <v>294</v>
      </c>
      <c r="G11" s="57">
        <v>900</v>
      </c>
      <c r="H11" s="57">
        <v>100</v>
      </c>
      <c r="I11" s="57">
        <v>30</v>
      </c>
      <c r="J11" s="57">
        <f t="shared" si="0"/>
        <v>1030</v>
      </c>
      <c r="K11" s="61"/>
    </row>
    <row r="12" spans="1:11" s="65" customFormat="1" ht="20.100000000000001" customHeight="1">
      <c r="A12" s="112">
        <v>6</v>
      </c>
      <c r="B12" s="57" t="s">
        <v>378</v>
      </c>
      <c r="C12" s="57" t="s">
        <v>154</v>
      </c>
      <c r="D12" s="57" t="s">
        <v>357</v>
      </c>
      <c r="E12" s="64">
        <v>43434</v>
      </c>
      <c r="F12" s="57" t="s">
        <v>294</v>
      </c>
      <c r="G12" s="57">
        <v>1310</v>
      </c>
      <c r="H12" s="57">
        <v>100</v>
      </c>
      <c r="I12" s="57">
        <v>30</v>
      </c>
      <c r="J12" s="57">
        <f t="shared" si="0"/>
        <v>1440</v>
      </c>
      <c r="K12" s="61"/>
    </row>
    <row r="13" spans="1:11" s="65" customFormat="1" ht="20.100000000000001" customHeight="1">
      <c r="A13" s="114"/>
      <c r="B13" s="57" t="s">
        <v>378</v>
      </c>
      <c r="C13" s="57" t="s">
        <v>155</v>
      </c>
      <c r="D13" s="57" t="s">
        <v>358</v>
      </c>
      <c r="E13" s="64">
        <v>43436</v>
      </c>
      <c r="F13" s="57" t="s">
        <v>294</v>
      </c>
      <c r="G13" s="57">
        <v>1310</v>
      </c>
      <c r="H13" s="57">
        <v>100</v>
      </c>
      <c r="I13" s="57">
        <v>30</v>
      </c>
      <c r="J13" s="57">
        <f t="shared" si="0"/>
        <v>1440</v>
      </c>
      <c r="K13" s="61"/>
    </row>
    <row r="14" spans="1:11" s="65" customFormat="1" ht="20.100000000000001" customHeight="1">
      <c r="A14" s="112">
        <v>7</v>
      </c>
      <c r="B14" s="57" t="s">
        <v>379</v>
      </c>
      <c r="C14" s="57" t="s">
        <v>156</v>
      </c>
      <c r="D14" s="57" t="s">
        <v>359</v>
      </c>
      <c r="E14" s="64">
        <v>43434</v>
      </c>
      <c r="F14" s="57" t="s">
        <v>294</v>
      </c>
      <c r="G14" s="57">
        <v>1360</v>
      </c>
      <c r="H14" s="57">
        <v>100</v>
      </c>
      <c r="I14" s="58">
        <v>30</v>
      </c>
      <c r="J14" s="57">
        <f t="shared" si="0"/>
        <v>1490</v>
      </c>
      <c r="K14" s="61"/>
    </row>
    <row r="15" spans="1:11" s="65" customFormat="1" ht="20.100000000000001" customHeight="1">
      <c r="A15" s="113"/>
      <c r="B15" s="57" t="s">
        <v>379</v>
      </c>
      <c r="C15" s="57" t="s">
        <v>157</v>
      </c>
      <c r="D15" s="57" t="s">
        <v>360</v>
      </c>
      <c r="E15" s="64">
        <v>43436</v>
      </c>
      <c r="F15" s="57" t="s">
        <v>294</v>
      </c>
      <c r="G15" s="57">
        <v>900</v>
      </c>
      <c r="H15" s="57">
        <v>100</v>
      </c>
      <c r="I15" s="58">
        <v>30</v>
      </c>
      <c r="J15" s="57">
        <f t="shared" si="0"/>
        <v>1030</v>
      </c>
      <c r="K15" s="61"/>
    </row>
    <row r="16" spans="1:11" s="65" customFormat="1" ht="20.100000000000001" customHeight="1">
      <c r="A16" s="114"/>
      <c r="B16" s="59" t="s">
        <v>292</v>
      </c>
      <c r="C16" s="59" t="s">
        <v>158</v>
      </c>
      <c r="D16" s="57" t="s">
        <v>360</v>
      </c>
      <c r="E16" s="69">
        <v>43436</v>
      </c>
      <c r="F16" s="57" t="s">
        <v>294</v>
      </c>
      <c r="G16" s="59">
        <v>560</v>
      </c>
      <c r="H16" s="59">
        <v>0</v>
      </c>
      <c r="I16" s="58">
        <v>30</v>
      </c>
      <c r="J16" s="57">
        <f t="shared" si="0"/>
        <v>590</v>
      </c>
      <c r="K16" s="61"/>
    </row>
    <row r="17" spans="1:11" s="65" customFormat="1" ht="20.100000000000001" customHeight="1">
      <c r="A17" s="112">
        <v>8</v>
      </c>
      <c r="B17" s="57" t="s">
        <v>380</v>
      </c>
      <c r="C17" s="57" t="s">
        <v>159</v>
      </c>
      <c r="D17" s="57" t="s">
        <v>361</v>
      </c>
      <c r="E17" s="64">
        <v>43434</v>
      </c>
      <c r="F17" s="57" t="s">
        <v>294</v>
      </c>
      <c r="G17" s="57">
        <v>860</v>
      </c>
      <c r="H17" s="57">
        <v>70</v>
      </c>
      <c r="I17" s="58">
        <v>30</v>
      </c>
      <c r="J17" s="57">
        <f t="shared" si="0"/>
        <v>960</v>
      </c>
      <c r="K17" s="61"/>
    </row>
    <row r="18" spans="1:11" s="65" customFormat="1" ht="20.100000000000001" customHeight="1">
      <c r="A18" s="114"/>
      <c r="B18" s="57" t="s">
        <v>380</v>
      </c>
      <c r="C18" s="57" t="s">
        <v>160</v>
      </c>
      <c r="D18" s="57" t="s">
        <v>302</v>
      </c>
      <c r="E18" s="64">
        <v>43436</v>
      </c>
      <c r="F18" s="57" t="s">
        <v>294</v>
      </c>
      <c r="G18" s="57">
        <v>860</v>
      </c>
      <c r="H18" s="57">
        <v>70</v>
      </c>
      <c r="I18" s="58">
        <v>30</v>
      </c>
      <c r="J18" s="57">
        <f t="shared" si="0"/>
        <v>960</v>
      </c>
      <c r="K18" s="61"/>
    </row>
    <row r="19" spans="1:11" s="65" customFormat="1" ht="20.100000000000001" customHeight="1">
      <c r="A19" s="112">
        <v>9</v>
      </c>
      <c r="B19" s="58" t="s">
        <v>381</v>
      </c>
      <c r="C19" s="58" t="s">
        <v>161</v>
      </c>
      <c r="D19" s="58" t="s">
        <v>301</v>
      </c>
      <c r="E19" s="64">
        <v>43434</v>
      </c>
      <c r="F19" s="57" t="s">
        <v>294</v>
      </c>
      <c r="G19" s="58">
        <v>1030</v>
      </c>
      <c r="H19" s="58">
        <v>100</v>
      </c>
      <c r="I19" s="58">
        <v>30</v>
      </c>
      <c r="J19" s="57">
        <f t="shared" si="0"/>
        <v>1160</v>
      </c>
      <c r="K19" s="61"/>
    </row>
    <row r="20" spans="1:11" s="65" customFormat="1" ht="20.100000000000001" customHeight="1">
      <c r="A20" s="114"/>
      <c r="B20" s="58" t="s">
        <v>381</v>
      </c>
      <c r="C20" s="58" t="s">
        <v>162</v>
      </c>
      <c r="D20" s="58" t="s">
        <v>298</v>
      </c>
      <c r="E20" s="64">
        <v>43436</v>
      </c>
      <c r="F20" s="57" t="s">
        <v>294</v>
      </c>
      <c r="G20" s="58">
        <v>1030</v>
      </c>
      <c r="H20" s="58">
        <v>100</v>
      </c>
      <c r="I20" s="58">
        <v>30</v>
      </c>
      <c r="J20" s="57">
        <f t="shared" si="0"/>
        <v>1160</v>
      </c>
      <c r="K20" s="61"/>
    </row>
    <row r="21" spans="1:11" s="65" customFormat="1" ht="20.100000000000001" customHeight="1">
      <c r="A21" s="112">
        <v>10</v>
      </c>
      <c r="B21" s="57" t="s">
        <v>364</v>
      </c>
      <c r="C21" s="57" t="s">
        <v>150</v>
      </c>
      <c r="D21" s="57" t="s">
        <v>296</v>
      </c>
      <c r="E21" s="64">
        <v>43434</v>
      </c>
      <c r="F21" s="57" t="s">
        <v>294</v>
      </c>
      <c r="G21" s="57">
        <v>1260</v>
      </c>
      <c r="H21" s="57">
        <v>70</v>
      </c>
      <c r="I21" s="58">
        <v>30</v>
      </c>
      <c r="J21" s="57">
        <f t="shared" si="0"/>
        <v>1360</v>
      </c>
      <c r="K21" s="61"/>
    </row>
    <row r="22" spans="1:11" s="65" customFormat="1" ht="20.100000000000001" customHeight="1">
      <c r="A22" s="114"/>
      <c r="B22" s="57" t="s">
        <v>364</v>
      </c>
      <c r="C22" s="57" t="s">
        <v>160</v>
      </c>
      <c r="D22" s="57" t="s">
        <v>302</v>
      </c>
      <c r="E22" s="64">
        <v>43436</v>
      </c>
      <c r="F22" s="57" t="s">
        <v>294</v>
      </c>
      <c r="G22" s="57">
        <v>860</v>
      </c>
      <c r="H22" s="57">
        <v>70</v>
      </c>
      <c r="I22" s="58">
        <v>30</v>
      </c>
      <c r="J22" s="57">
        <f t="shared" si="0"/>
        <v>960</v>
      </c>
      <c r="K22" s="61"/>
    </row>
    <row r="23" spans="1:11" s="65" customFormat="1" ht="20.100000000000001" customHeight="1">
      <c r="A23" s="112">
        <v>11</v>
      </c>
      <c r="B23" s="57" t="s">
        <v>382</v>
      </c>
      <c r="C23" s="57" t="s">
        <v>163</v>
      </c>
      <c r="D23" s="57" t="s">
        <v>298</v>
      </c>
      <c r="E23" s="64">
        <v>43436</v>
      </c>
      <c r="F23" s="57" t="s">
        <v>294</v>
      </c>
      <c r="G23" s="57">
        <v>900</v>
      </c>
      <c r="H23" s="57">
        <v>100</v>
      </c>
      <c r="I23" s="58">
        <v>30</v>
      </c>
      <c r="J23" s="57">
        <f t="shared" si="0"/>
        <v>1030</v>
      </c>
      <c r="K23" s="61"/>
    </row>
    <row r="24" spans="1:11" s="65" customFormat="1" ht="20.100000000000001" customHeight="1">
      <c r="A24" s="114"/>
      <c r="B24" s="57" t="s">
        <v>382</v>
      </c>
      <c r="C24" s="57" t="s">
        <v>164</v>
      </c>
      <c r="D24" s="57" t="s">
        <v>301</v>
      </c>
      <c r="E24" s="64">
        <v>43434</v>
      </c>
      <c r="F24" s="57" t="s">
        <v>294</v>
      </c>
      <c r="G24" s="57">
        <v>1360</v>
      </c>
      <c r="H24" s="57">
        <v>100</v>
      </c>
      <c r="I24" s="58">
        <v>30</v>
      </c>
      <c r="J24" s="57">
        <f t="shared" si="0"/>
        <v>1490</v>
      </c>
      <c r="K24" s="61"/>
    </row>
    <row r="25" spans="1:11" s="65" customFormat="1" ht="20.100000000000001" customHeight="1">
      <c r="A25" s="112">
        <v>12</v>
      </c>
      <c r="B25" s="57" t="s">
        <v>365</v>
      </c>
      <c r="C25" s="57" t="s">
        <v>165</v>
      </c>
      <c r="D25" s="57" t="s">
        <v>303</v>
      </c>
      <c r="E25" s="64">
        <v>43434</v>
      </c>
      <c r="F25" s="57" t="s">
        <v>294</v>
      </c>
      <c r="G25" s="57">
        <v>1240</v>
      </c>
      <c r="H25" s="57">
        <v>100</v>
      </c>
      <c r="I25" s="58">
        <v>30</v>
      </c>
      <c r="J25" s="57">
        <f t="shared" si="0"/>
        <v>1370</v>
      </c>
      <c r="K25" s="61"/>
    </row>
    <row r="26" spans="1:11" s="65" customFormat="1" ht="20.100000000000001" customHeight="1">
      <c r="A26" s="114"/>
      <c r="B26" s="57" t="s">
        <v>365</v>
      </c>
      <c r="C26" s="57" t="s">
        <v>166</v>
      </c>
      <c r="D26" s="57" t="s">
        <v>304</v>
      </c>
      <c r="E26" s="64">
        <v>43436</v>
      </c>
      <c r="F26" s="57" t="s">
        <v>294</v>
      </c>
      <c r="G26" s="57">
        <v>1240</v>
      </c>
      <c r="H26" s="57">
        <v>100</v>
      </c>
      <c r="I26" s="58">
        <v>30</v>
      </c>
      <c r="J26" s="57">
        <f t="shared" si="0"/>
        <v>1370</v>
      </c>
      <c r="K26" s="61"/>
    </row>
    <row r="27" spans="1:11" s="65" customFormat="1" ht="20.100000000000001" customHeight="1">
      <c r="A27" s="112">
        <v>13</v>
      </c>
      <c r="B27" s="57" t="s">
        <v>383</v>
      </c>
      <c r="C27" s="57" t="s">
        <v>150</v>
      </c>
      <c r="D27" s="57" t="s">
        <v>296</v>
      </c>
      <c r="E27" s="64">
        <v>43434</v>
      </c>
      <c r="F27" s="57" t="s">
        <v>294</v>
      </c>
      <c r="G27" s="57">
        <v>1260</v>
      </c>
      <c r="H27" s="57">
        <v>70</v>
      </c>
      <c r="I27" s="58">
        <v>30</v>
      </c>
      <c r="J27" s="57">
        <f t="shared" si="0"/>
        <v>1360</v>
      </c>
      <c r="K27" s="61"/>
    </row>
    <row r="28" spans="1:11" s="65" customFormat="1" ht="20.100000000000001" customHeight="1">
      <c r="A28" s="114"/>
      <c r="B28" s="57" t="s">
        <v>383</v>
      </c>
      <c r="C28" s="57" t="s">
        <v>160</v>
      </c>
      <c r="D28" s="57" t="s">
        <v>302</v>
      </c>
      <c r="E28" s="64">
        <v>43436</v>
      </c>
      <c r="F28" s="57" t="s">
        <v>294</v>
      </c>
      <c r="G28" s="57">
        <v>860</v>
      </c>
      <c r="H28" s="57">
        <v>70</v>
      </c>
      <c r="I28" s="58">
        <v>30</v>
      </c>
      <c r="J28" s="57">
        <f t="shared" si="0"/>
        <v>960</v>
      </c>
      <c r="K28" s="61"/>
    </row>
    <row r="29" spans="1:11" s="65" customFormat="1" ht="20.100000000000001" customHeight="1">
      <c r="A29" s="56">
        <v>14</v>
      </c>
      <c r="B29" s="58" t="s">
        <v>384</v>
      </c>
      <c r="C29" s="58" t="s">
        <v>161</v>
      </c>
      <c r="D29" s="58" t="s">
        <v>301</v>
      </c>
      <c r="E29" s="64">
        <v>43434</v>
      </c>
      <c r="F29" s="57" t="s">
        <v>294</v>
      </c>
      <c r="G29" s="57">
        <v>412</v>
      </c>
      <c r="H29" s="58">
        <v>0</v>
      </c>
      <c r="I29" s="58">
        <v>30</v>
      </c>
      <c r="J29" s="57">
        <f t="shared" si="0"/>
        <v>442</v>
      </c>
      <c r="K29" s="61"/>
    </row>
    <row r="30" spans="1:11" s="65" customFormat="1" ht="20.100000000000001" customHeight="1">
      <c r="A30" s="112">
        <v>15</v>
      </c>
      <c r="B30" s="57" t="s">
        <v>385</v>
      </c>
      <c r="C30" s="57" t="s">
        <v>167</v>
      </c>
      <c r="D30" s="57" t="s">
        <v>305</v>
      </c>
      <c r="E30" s="64">
        <v>43434</v>
      </c>
      <c r="F30" s="57" t="s">
        <v>294</v>
      </c>
      <c r="G30" s="57">
        <v>960</v>
      </c>
      <c r="H30" s="57">
        <v>100</v>
      </c>
      <c r="I30" s="58">
        <v>30</v>
      </c>
      <c r="J30" s="57">
        <f t="shared" si="0"/>
        <v>1090</v>
      </c>
      <c r="K30" s="61"/>
    </row>
    <row r="31" spans="1:11" s="65" customFormat="1" ht="20.100000000000001" customHeight="1">
      <c r="A31" s="114"/>
      <c r="B31" s="57" t="s">
        <v>385</v>
      </c>
      <c r="C31" s="57" t="s">
        <v>168</v>
      </c>
      <c r="D31" s="57" t="s">
        <v>306</v>
      </c>
      <c r="E31" s="64">
        <v>43436</v>
      </c>
      <c r="F31" s="57" t="s">
        <v>294</v>
      </c>
      <c r="G31" s="57">
        <v>960</v>
      </c>
      <c r="H31" s="57">
        <v>100</v>
      </c>
      <c r="I31" s="58">
        <v>30</v>
      </c>
      <c r="J31" s="57">
        <f t="shared" si="0"/>
        <v>1090</v>
      </c>
      <c r="K31" s="61"/>
    </row>
    <row r="32" spans="1:11" s="65" customFormat="1" ht="20.100000000000001" customHeight="1">
      <c r="A32" s="112">
        <v>16</v>
      </c>
      <c r="B32" s="57" t="s">
        <v>386</v>
      </c>
      <c r="C32" s="57" t="s">
        <v>169</v>
      </c>
      <c r="D32" s="57" t="s">
        <v>303</v>
      </c>
      <c r="E32" s="64">
        <v>43434</v>
      </c>
      <c r="F32" s="57" t="s">
        <v>294</v>
      </c>
      <c r="G32" s="57">
        <v>1240</v>
      </c>
      <c r="H32" s="57">
        <v>100</v>
      </c>
      <c r="I32" s="58">
        <v>30</v>
      </c>
      <c r="J32" s="57">
        <f t="shared" si="0"/>
        <v>1370</v>
      </c>
      <c r="K32" s="61"/>
    </row>
    <row r="33" spans="1:11" s="65" customFormat="1" ht="20.100000000000001" customHeight="1">
      <c r="A33" s="114"/>
      <c r="B33" s="57" t="s">
        <v>386</v>
      </c>
      <c r="C33" s="57" t="s">
        <v>166</v>
      </c>
      <c r="D33" s="57" t="s">
        <v>304</v>
      </c>
      <c r="E33" s="64">
        <v>43436</v>
      </c>
      <c r="F33" s="57" t="s">
        <v>294</v>
      </c>
      <c r="G33" s="57">
        <v>1240</v>
      </c>
      <c r="H33" s="57">
        <v>100</v>
      </c>
      <c r="I33" s="58">
        <v>30</v>
      </c>
      <c r="J33" s="57">
        <f t="shared" si="0"/>
        <v>1370</v>
      </c>
      <c r="K33" s="61"/>
    </row>
    <row r="34" spans="1:11" s="65" customFormat="1" ht="20.100000000000001" customHeight="1">
      <c r="A34" s="112">
        <v>17</v>
      </c>
      <c r="B34" s="59" t="s">
        <v>366</v>
      </c>
      <c r="C34" s="59" t="s">
        <v>170</v>
      </c>
      <c r="D34" s="59" t="s">
        <v>307</v>
      </c>
      <c r="E34" s="64">
        <v>43436</v>
      </c>
      <c r="F34" s="57" t="s">
        <v>294</v>
      </c>
      <c r="G34" s="59">
        <v>1240</v>
      </c>
      <c r="H34" s="59">
        <v>100</v>
      </c>
      <c r="I34" s="58">
        <v>30</v>
      </c>
      <c r="J34" s="57">
        <f t="shared" si="0"/>
        <v>1370</v>
      </c>
      <c r="K34" s="61"/>
    </row>
    <row r="35" spans="1:11" s="65" customFormat="1" ht="20.100000000000001" customHeight="1">
      <c r="A35" s="113"/>
      <c r="B35" s="58" t="s">
        <v>366</v>
      </c>
      <c r="C35" s="58" t="s">
        <v>171</v>
      </c>
      <c r="D35" s="58" t="s">
        <v>329</v>
      </c>
      <c r="E35" s="64">
        <v>43434</v>
      </c>
      <c r="F35" s="57" t="s">
        <v>294</v>
      </c>
      <c r="G35" s="58">
        <v>1200</v>
      </c>
      <c r="H35" s="58">
        <v>100</v>
      </c>
      <c r="I35" s="58">
        <v>30</v>
      </c>
      <c r="J35" s="57">
        <f t="shared" si="0"/>
        <v>1330</v>
      </c>
      <c r="K35" s="61"/>
    </row>
    <row r="36" spans="1:11" s="65" customFormat="1" ht="20.100000000000001" customHeight="1">
      <c r="A36" s="114"/>
      <c r="B36" s="58" t="s">
        <v>366</v>
      </c>
      <c r="C36" s="58" t="s">
        <v>172</v>
      </c>
      <c r="D36" s="58" t="s">
        <v>307</v>
      </c>
      <c r="E36" s="64">
        <v>43436</v>
      </c>
      <c r="F36" s="57" t="s">
        <v>294</v>
      </c>
      <c r="G36" s="57">
        <v>386</v>
      </c>
      <c r="H36" s="58">
        <v>0</v>
      </c>
      <c r="I36" s="58">
        <v>30</v>
      </c>
      <c r="J36" s="57">
        <f t="shared" si="0"/>
        <v>416</v>
      </c>
      <c r="K36" s="61"/>
    </row>
    <row r="37" spans="1:11" s="65" customFormat="1" ht="20.100000000000001" customHeight="1">
      <c r="A37" s="112">
        <v>18</v>
      </c>
      <c r="B37" s="57" t="s">
        <v>387</v>
      </c>
      <c r="C37" s="57" t="s">
        <v>173</v>
      </c>
      <c r="D37" s="57" t="s">
        <v>403</v>
      </c>
      <c r="E37" s="64">
        <v>43434</v>
      </c>
      <c r="F37" s="57" t="s">
        <v>294</v>
      </c>
      <c r="G37" s="57">
        <v>710</v>
      </c>
      <c r="H37" s="57">
        <v>100</v>
      </c>
      <c r="I37" s="58">
        <v>30</v>
      </c>
      <c r="J37" s="57">
        <f t="shared" si="0"/>
        <v>840</v>
      </c>
      <c r="K37" s="61"/>
    </row>
    <row r="38" spans="1:11" s="65" customFormat="1" ht="20.100000000000001" customHeight="1">
      <c r="A38" s="114"/>
      <c r="B38" s="57" t="s">
        <v>387</v>
      </c>
      <c r="C38" s="57" t="s">
        <v>174</v>
      </c>
      <c r="D38" s="57" t="s">
        <v>404</v>
      </c>
      <c r="E38" s="64">
        <v>43436</v>
      </c>
      <c r="F38" s="57" t="s">
        <v>294</v>
      </c>
      <c r="G38" s="57">
        <v>710</v>
      </c>
      <c r="H38" s="57">
        <v>100</v>
      </c>
      <c r="I38" s="58">
        <v>30</v>
      </c>
      <c r="J38" s="57">
        <f t="shared" si="0"/>
        <v>840</v>
      </c>
      <c r="K38" s="61"/>
    </row>
    <row r="39" spans="1:11" s="65" customFormat="1" ht="25.5" customHeight="1">
      <c r="A39" s="112">
        <v>19</v>
      </c>
      <c r="B39" s="57" t="s">
        <v>367</v>
      </c>
      <c r="C39" s="57" t="s">
        <v>175</v>
      </c>
      <c r="D39" s="57" t="s">
        <v>308</v>
      </c>
      <c r="E39" s="64">
        <v>43436</v>
      </c>
      <c r="F39" s="57" t="s">
        <v>294</v>
      </c>
      <c r="G39" s="57">
        <v>380</v>
      </c>
      <c r="H39" s="57">
        <v>0</v>
      </c>
      <c r="I39" s="58">
        <v>30</v>
      </c>
      <c r="J39" s="57">
        <f t="shared" si="0"/>
        <v>410</v>
      </c>
      <c r="K39" s="61"/>
    </row>
    <row r="40" spans="1:11" s="65" customFormat="1" ht="20.100000000000001" customHeight="1">
      <c r="A40" s="114"/>
      <c r="B40" s="57" t="s">
        <v>367</v>
      </c>
      <c r="C40" s="57" t="s">
        <v>176</v>
      </c>
      <c r="D40" s="57" t="s">
        <v>330</v>
      </c>
      <c r="E40" s="64">
        <v>43434</v>
      </c>
      <c r="F40" s="57" t="s">
        <v>294</v>
      </c>
      <c r="G40" s="57">
        <v>333</v>
      </c>
      <c r="H40" s="57">
        <v>0</v>
      </c>
      <c r="I40" s="58">
        <v>30</v>
      </c>
      <c r="J40" s="57">
        <f t="shared" si="0"/>
        <v>363</v>
      </c>
      <c r="K40" s="61"/>
    </row>
    <row r="41" spans="1:11" s="65" customFormat="1" ht="20.100000000000001" customHeight="1">
      <c r="A41" s="112">
        <v>20</v>
      </c>
      <c r="B41" s="57" t="s">
        <v>388</v>
      </c>
      <c r="C41" s="57" t="s">
        <v>162</v>
      </c>
      <c r="D41" s="57" t="s">
        <v>298</v>
      </c>
      <c r="E41" s="64">
        <v>43436</v>
      </c>
      <c r="F41" s="57" t="s">
        <v>294</v>
      </c>
      <c r="G41" s="57">
        <v>900</v>
      </c>
      <c r="H41" s="57">
        <v>100</v>
      </c>
      <c r="I41" s="58">
        <v>30</v>
      </c>
      <c r="J41" s="57">
        <f t="shared" si="0"/>
        <v>1030</v>
      </c>
      <c r="K41" s="61"/>
    </row>
    <row r="42" spans="1:11" s="65" customFormat="1" ht="20.100000000000001" customHeight="1">
      <c r="A42" s="114"/>
      <c r="B42" s="57" t="s">
        <v>388</v>
      </c>
      <c r="C42" s="57" t="s">
        <v>161</v>
      </c>
      <c r="D42" s="57" t="s">
        <v>301</v>
      </c>
      <c r="E42" s="64">
        <v>43434</v>
      </c>
      <c r="F42" s="57" t="s">
        <v>294</v>
      </c>
      <c r="G42" s="57">
        <v>1030</v>
      </c>
      <c r="H42" s="57">
        <v>100</v>
      </c>
      <c r="I42" s="58">
        <v>30</v>
      </c>
      <c r="J42" s="57">
        <f t="shared" si="0"/>
        <v>1160</v>
      </c>
      <c r="K42" s="61"/>
    </row>
    <row r="43" spans="1:11" s="65" customFormat="1" ht="20.100000000000001" customHeight="1">
      <c r="A43" s="112">
        <v>21</v>
      </c>
      <c r="B43" s="57" t="s">
        <v>374</v>
      </c>
      <c r="C43" s="57" t="s">
        <v>177</v>
      </c>
      <c r="D43" s="57" t="s">
        <v>309</v>
      </c>
      <c r="E43" s="64">
        <v>43434</v>
      </c>
      <c r="F43" s="57" t="s">
        <v>294</v>
      </c>
      <c r="G43" s="57">
        <v>880</v>
      </c>
      <c r="H43" s="57">
        <v>100</v>
      </c>
      <c r="I43" s="58">
        <v>30</v>
      </c>
      <c r="J43" s="57">
        <f t="shared" si="0"/>
        <v>1010</v>
      </c>
      <c r="K43" s="61"/>
    </row>
    <row r="44" spans="1:11" s="65" customFormat="1" ht="20.100000000000001" customHeight="1">
      <c r="A44" s="114"/>
      <c r="B44" s="57" t="s">
        <v>374</v>
      </c>
      <c r="C44" s="57" t="s">
        <v>178</v>
      </c>
      <c r="D44" s="57" t="s">
        <v>310</v>
      </c>
      <c r="E44" s="64">
        <v>43436</v>
      </c>
      <c r="F44" s="57" t="s">
        <v>294</v>
      </c>
      <c r="G44" s="57">
        <v>880</v>
      </c>
      <c r="H44" s="57">
        <v>100</v>
      </c>
      <c r="I44" s="58">
        <v>30</v>
      </c>
      <c r="J44" s="57">
        <f t="shared" si="0"/>
        <v>1010</v>
      </c>
      <c r="K44" s="61"/>
    </row>
    <row r="45" spans="1:11" s="65" customFormat="1" ht="20.100000000000001" customHeight="1">
      <c r="A45" s="112">
        <v>22</v>
      </c>
      <c r="B45" s="57" t="s">
        <v>389</v>
      </c>
      <c r="C45" s="57" t="s">
        <v>179</v>
      </c>
      <c r="D45" s="57" t="s">
        <v>311</v>
      </c>
      <c r="E45" s="64">
        <v>43435</v>
      </c>
      <c r="F45" s="57" t="s">
        <v>294</v>
      </c>
      <c r="G45" s="57">
        <v>990</v>
      </c>
      <c r="H45" s="57">
        <v>100</v>
      </c>
      <c r="I45" s="58">
        <v>30</v>
      </c>
      <c r="J45" s="57">
        <f t="shared" si="0"/>
        <v>1120</v>
      </c>
      <c r="K45" s="61"/>
    </row>
    <row r="46" spans="1:11" s="65" customFormat="1" ht="20.100000000000001" customHeight="1">
      <c r="A46" s="114"/>
      <c r="B46" s="57" t="s">
        <v>389</v>
      </c>
      <c r="C46" s="57" t="s">
        <v>180</v>
      </c>
      <c r="D46" s="57" t="s">
        <v>312</v>
      </c>
      <c r="E46" s="64">
        <v>43434</v>
      </c>
      <c r="F46" s="57" t="s">
        <v>294</v>
      </c>
      <c r="G46" s="57">
        <v>1600</v>
      </c>
      <c r="H46" s="57">
        <v>100</v>
      </c>
      <c r="I46" s="58">
        <v>50</v>
      </c>
      <c r="J46" s="57">
        <f t="shared" si="0"/>
        <v>1750</v>
      </c>
      <c r="K46" s="61"/>
    </row>
    <row r="47" spans="1:11" s="65" customFormat="1" ht="20.100000000000001" customHeight="1">
      <c r="A47" s="112">
        <v>23</v>
      </c>
      <c r="B47" s="57" t="s">
        <v>390</v>
      </c>
      <c r="C47" s="57" t="s">
        <v>181</v>
      </c>
      <c r="D47" s="57" t="s">
        <v>407</v>
      </c>
      <c r="E47" s="64">
        <v>43434</v>
      </c>
      <c r="F47" s="57" t="s">
        <v>294</v>
      </c>
      <c r="G47" s="57">
        <v>1520</v>
      </c>
      <c r="H47" s="57">
        <v>100</v>
      </c>
      <c r="I47" s="58">
        <v>50</v>
      </c>
      <c r="J47" s="57">
        <f t="shared" si="0"/>
        <v>1670</v>
      </c>
      <c r="K47" s="61"/>
    </row>
    <row r="48" spans="1:11" s="67" customFormat="1" ht="20.100000000000001" customHeight="1">
      <c r="A48" s="113"/>
      <c r="B48" s="57" t="s">
        <v>390</v>
      </c>
      <c r="C48" s="57" t="s">
        <v>168</v>
      </c>
      <c r="D48" s="57" t="s">
        <v>406</v>
      </c>
      <c r="E48" s="64">
        <v>43436</v>
      </c>
      <c r="F48" s="57" t="s">
        <v>294</v>
      </c>
      <c r="G48" s="57">
        <v>1520</v>
      </c>
      <c r="H48" s="57">
        <v>100</v>
      </c>
      <c r="I48" s="58">
        <v>50</v>
      </c>
      <c r="J48" s="57">
        <f t="shared" si="0"/>
        <v>1670</v>
      </c>
      <c r="K48" s="66"/>
    </row>
    <row r="49" spans="1:11" s="67" customFormat="1" ht="20.100000000000001" customHeight="1">
      <c r="A49" s="113"/>
      <c r="B49" s="57" t="s">
        <v>390</v>
      </c>
      <c r="C49" s="57" t="s">
        <v>405</v>
      </c>
      <c r="D49" s="57" t="s">
        <v>331</v>
      </c>
      <c r="E49" s="64">
        <v>43434</v>
      </c>
      <c r="F49" s="57" t="s">
        <v>294</v>
      </c>
      <c r="G49" s="57">
        <v>152</v>
      </c>
      <c r="H49" s="57">
        <v>0</v>
      </c>
      <c r="I49" s="58">
        <v>30</v>
      </c>
      <c r="J49" s="57">
        <f t="shared" ref="J49:J50" si="1">SUM(G49:I49)</f>
        <v>182</v>
      </c>
      <c r="K49" s="66"/>
    </row>
    <row r="50" spans="1:11" s="67" customFormat="1" ht="20.100000000000001" customHeight="1">
      <c r="A50" s="113"/>
      <c r="B50" s="57" t="s">
        <v>390</v>
      </c>
      <c r="C50" s="57" t="s">
        <v>181</v>
      </c>
      <c r="D50" s="57" t="s">
        <v>407</v>
      </c>
      <c r="E50" s="64">
        <v>43434</v>
      </c>
      <c r="F50" s="57" t="s">
        <v>294</v>
      </c>
      <c r="G50" s="57">
        <v>304</v>
      </c>
      <c r="H50" s="57">
        <v>0</v>
      </c>
      <c r="I50" s="58">
        <v>30</v>
      </c>
      <c r="J50" s="57">
        <f t="shared" si="1"/>
        <v>334</v>
      </c>
      <c r="K50" s="66"/>
    </row>
    <row r="51" spans="1:11" s="67" customFormat="1" ht="20.100000000000001" customHeight="1">
      <c r="A51" s="114"/>
      <c r="B51" s="57" t="s">
        <v>390</v>
      </c>
      <c r="C51" s="57" t="s">
        <v>168</v>
      </c>
      <c r="D51" s="57" t="s">
        <v>406</v>
      </c>
      <c r="E51" s="64">
        <v>43436</v>
      </c>
      <c r="F51" s="57" t="s">
        <v>294</v>
      </c>
      <c r="G51" s="57">
        <v>304</v>
      </c>
      <c r="H51" s="57">
        <v>0</v>
      </c>
      <c r="I51" s="58">
        <v>30</v>
      </c>
      <c r="J51" s="57">
        <f>SUM(G51:I51)</f>
        <v>334</v>
      </c>
      <c r="K51" s="66"/>
    </row>
    <row r="52" spans="1:11" s="65" customFormat="1" ht="20.100000000000001" customHeight="1">
      <c r="A52" s="112">
        <v>24</v>
      </c>
      <c r="B52" s="57" t="s">
        <v>391</v>
      </c>
      <c r="C52" s="57" t="s">
        <v>150</v>
      </c>
      <c r="D52" s="57" t="s">
        <v>296</v>
      </c>
      <c r="E52" s="64">
        <v>43434</v>
      </c>
      <c r="F52" s="57" t="s">
        <v>294</v>
      </c>
      <c r="G52" s="57">
        <v>1260</v>
      </c>
      <c r="H52" s="57">
        <v>70</v>
      </c>
      <c r="I52" s="58">
        <v>30</v>
      </c>
      <c r="J52" s="57">
        <f t="shared" si="0"/>
        <v>1360</v>
      </c>
      <c r="K52" s="61"/>
    </row>
    <row r="53" spans="1:11" s="65" customFormat="1" ht="20.100000000000001" customHeight="1">
      <c r="A53" s="114"/>
      <c r="B53" s="57" t="s">
        <v>391</v>
      </c>
      <c r="C53" s="57" t="s">
        <v>160</v>
      </c>
      <c r="D53" s="57" t="s">
        <v>302</v>
      </c>
      <c r="E53" s="64">
        <v>43436</v>
      </c>
      <c r="F53" s="57" t="s">
        <v>294</v>
      </c>
      <c r="G53" s="57">
        <v>860</v>
      </c>
      <c r="H53" s="57">
        <v>70</v>
      </c>
      <c r="I53" s="58">
        <v>30</v>
      </c>
      <c r="J53" s="57">
        <f t="shared" si="0"/>
        <v>960</v>
      </c>
      <c r="K53" s="61"/>
    </row>
    <row r="54" spans="1:11" s="65" customFormat="1" ht="20.100000000000001" customHeight="1">
      <c r="A54" s="112">
        <v>25</v>
      </c>
      <c r="B54" s="57" t="s">
        <v>392</v>
      </c>
      <c r="C54" s="57" t="s">
        <v>182</v>
      </c>
      <c r="D54" s="57" t="s">
        <v>313</v>
      </c>
      <c r="E54" s="64">
        <v>43436</v>
      </c>
      <c r="F54" s="57" t="s">
        <v>294</v>
      </c>
      <c r="G54" s="57">
        <v>360</v>
      </c>
      <c r="H54" s="57">
        <v>0</v>
      </c>
      <c r="I54" s="58">
        <v>30</v>
      </c>
      <c r="J54" s="57">
        <f t="shared" si="0"/>
        <v>390</v>
      </c>
      <c r="K54" s="66"/>
    </row>
    <row r="55" spans="1:11" s="65" customFormat="1" ht="20.100000000000001" customHeight="1">
      <c r="A55" s="114"/>
      <c r="B55" s="57" t="s">
        <v>392</v>
      </c>
      <c r="C55" s="57" t="s">
        <v>183</v>
      </c>
      <c r="D55" s="57" t="s">
        <v>332</v>
      </c>
      <c r="E55" s="64">
        <v>43435</v>
      </c>
      <c r="F55" s="57" t="s">
        <v>294</v>
      </c>
      <c r="G55" s="57">
        <v>660</v>
      </c>
      <c r="H55" s="57">
        <v>70</v>
      </c>
      <c r="I55" s="58">
        <v>30</v>
      </c>
      <c r="J55" s="57">
        <f t="shared" si="0"/>
        <v>760</v>
      </c>
      <c r="K55" s="61"/>
    </row>
    <row r="56" spans="1:11" s="65" customFormat="1" ht="20.100000000000001" customHeight="1">
      <c r="A56" s="112">
        <v>26</v>
      </c>
      <c r="B56" s="57" t="s">
        <v>368</v>
      </c>
      <c r="C56" s="57" t="s">
        <v>184</v>
      </c>
      <c r="D56" s="57" t="s">
        <v>302</v>
      </c>
      <c r="E56" s="64">
        <v>43436</v>
      </c>
      <c r="F56" s="57" t="s">
        <v>294</v>
      </c>
      <c r="G56" s="57">
        <v>860</v>
      </c>
      <c r="H56" s="57">
        <v>70</v>
      </c>
      <c r="I56" s="58">
        <v>30</v>
      </c>
      <c r="J56" s="57">
        <f t="shared" si="0"/>
        <v>960</v>
      </c>
      <c r="K56" s="61"/>
    </row>
    <row r="57" spans="1:11" s="65" customFormat="1" ht="20.100000000000001" customHeight="1">
      <c r="A57" s="114"/>
      <c r="B57" s="57" t="s">
        <v>368</v>
      </c>
      <c r="C57" s="57" t="s">
        <v>185</v>
      </c>
      <c r="D57" s="57" t="s">
        <v>296</v>
      </c>
      <c r="E57" s="64">
        <v>43434</v>
      </c>
      <c r="F57" s="57" t="s">
        <v>294</v>
      </c>
      <c r="G57" s="57">
        <v>1250</v>
      </c>
      <c r="H57" s="57">
        <v>70</v>
      </c>
      <c r="I57" s="58">
        <v>30</v>
      </c>
      <c r="J57" s="57">
        <f t="shared" si="0"/>
        <v>1350</v>
      </c>
      <c r="K57" s="61"/>
    </row>
    <row r="58" spans="1:11" s="65" customFormat="1" ht="20.100000000000001" customHeight="1">
      <c r="A58" s="112">
        <v>27</v>
      </c>
      <c r="B58" s="57" t="s">
        <v>393</v>
      </c>
      <c r="C58" s="57" t="s">
        <v>161</v>
      </c>
      <c r="D58" s="57" t="s">
        <v>301</v>
      </c>
      <c r="E58" s="64">
        <v>43434</v>
      </c>
      <c r="F58" s="57" t="s">
        <v>294</v>
      </c>
      <c r="G58" s="57">
        <v>1030</v>
      </c>
      <c r="H58" s="57">
        <v>100</v>
      </c>
      <c r="I58" s="58">
        <v>30</v>
      </c>
      <c r="J58" s="57">
        <f t="shared" si="0"/>
        <v>1160</v>
      </c>
      <c r="K58" s="61"/>
    </row>
    <row r="59" spans="1:11" s="65" customFormat="1" ht="20.100000000000001" customHeight="1">
      <c r="A59" s="114"/>
      <c r="B59" s="57" t="s">
        <v>393</v>
      </c>
      <c r="C59" s="57" t="s">
        <v>186</v>
      </c>
      <c r="D59" s="57" t="s">
        <v>298</v>
      </c>
      <c r="E59" s="64">
        <v>43436</v>
      </c>
      <c r="F59" s="57" t="s">
        <v>294</v>
      </c>
      <c r="G59" s="57">
        <v>900</v>
      </c>
      <c r="H59" s="57">
        <v>100</v>
      </c>
      <c r="I59" s="58">
        <v>30</v>
      </c>
      <c r="J59" s="57">
        <f t="shared" si="0"/>
        <v>1030</v>
      </c>
      <c r="K59" s="61"/>
    </row>
    <row r="60" spans="1:11" s="65" customFormat="1" ht="20.100000000000001" customHeight="1">
      <c r="A60" s="112">
        <v>28</v>
      </c>
      <c r="B60" s="57" t="s">
        <v>394</v>
      </c>
      <c r="C60" s="57" t="s">
        <v>187</v>
      </c>
      <c r="D60" s="57" t="s">
        <v>400</v>
      </c>
      <c r="E60" s="64">
        <v>43436</v>
      </c>
      <c r="F60" s="57" t="s">
        <v>294</v>
      </c>
      <c r="G60" s="57">
        <v>1100</v>
      </c>
      <c r="H60" s="57">
        <v>100</v>
      </c>
      <c r="I60" s="58">
        <v>30</v>
      </c>
      <c r="J60" s="57">
        <f t="shared" si="0"/>
        <v>1230</v>
      </c>
      <c r="K60" s="61"/>
    </row>
    <row r="61" spans="1:11" s="65" customFormat="1" ht="20.100000000000001" customHeight="1">
      <c r="A61" s="114"/>
      <c r="B61" s="57" t="s">
        <v>394</v>
      </c>
      <c r="C61" s="57" t="s">
        <v>188</v>
      </c>
      <c r="D61" s="57" t="s">
        <v>401</v>
      </c>
      <c r="E61" s="64">
        <v>43434</v>
      </c>
      <c r="F61" s="57" t="s">
        <v>294</v>
      </c>
      <c r="G61" s="57">
        <v>1240</v>
      </c>
      <c r="H61" s="57">
        <v>100</v>
      </c>
      <c r="I61" s="58">
        <v>30</v>
      </c>
      <c r="J61" s="57">
        <f t="shared" si="0"/>
        <v>1370</v>
      </c>
      <c r="K61" s="61"/>
    </row>
    <row r="62" spans="1:11" s="65" customFormat="1" ht="20.100000000000001" customHeight="1">
      <c r="A62" s="112">
        <v>29</v>
      </c>
      <c r="B62" s="58" t="s">
        <v>369</v>
      </c>
      <c r="C62" s="58" t="s">
        <v>158</v>
      </c>
      <c r="D62" s="58" t="s">
        <v>298</v>
      </c>
      <c r="E62" s="64">
        <v>43436</v>
      </c>
      <c r="F62" s="57" t="s">
        <v>294</v>
      </c>
      <c r="G62" s="58">
        <v>1030</v>
      </c>
      <c r="H62" s="58">
        <v>100</v>
      </c>
      <c r="I62" s="58">
        <v>30</v>
      </c>
      <c r="J62" s="57">
        <f t="shared" si="0"/>
        <v>1160</v>
      </c>
      <c r="K62" s="61"/>
    </row>
    <row r="63" spans="1:11" s="65" customFormat="1" ht="20.100000000000001" customHeight="1">
      <c r="A63" s="114"/>
      <c r="B63" s="58" t="s">
        <v>369</v>
      </c>
      <c r="C63" s="58" t="s">
        <v>189</v>
      </c>
      <c r="D63" s="58" t="s">
        <v>301</v>
      </c>
      <c r="E63" s="68">
        <v>43435</v>
      </c>
      <c r="F63" s="57" t="s">
        <v>294</v>
      </c>
      <c r="G63" s="57">
        <v>136</v>
      </c>
      <c r="H63" s="58">
        <v>0</v>
      </c>
      <c r="I63" s="58">
        <v>30</v>
      </c>
      <c r="J63" s="57">
        <f t="shared" si="0"/>
        <v>166</v>
      </c>
      <c r="K63" s="61"/>
    </row>
    <row r="64" spans="1:11" s="65" customFormat="1" ht="20.100000000000001" customHeight="1">
      <c r="A64" s="112">
        <v>30</v>
      </c>
      <c r="B64" s="57" t="s">
        <v>370</v>
      </c>
      <c r="C64" s="57" t="s">
        <v>190</v>
      </c>
      <c r="D64" s="57" t="s">
        <v>299</v>
      </c>
      <c r="E64" s="68">
        <v>43435</v>
      </c>
      <c r="F64" s="57" t="s">
        <v>294</v>
      </c>
      <c r="G64" s="57">
        <v>393</v>
      </c>
      <c r="H64" s="57">
        <v>0</v>
      </c>
      <c r="I64" s="58">
        <v>30</v>
      </c>
      <c r="J64" s="57">
        <f t="shared" si="0"/>
        <v>423</v>
      </c>
      <c r="K64" s="61"/>
    </row>
    <row r="65" spans="1:11" s="65" customFormat="1" ht="20.100000000000001" customHeight="1">
      <c r="A65" s="114"/>
      <c r="B65" s="57" t="s">
        <v>370</v>
      </c>
      <c r="C65" s="57" t="s">
        <v>191</v>
      </c>
      <c r="D65" s="57" t="s">
        <v>300</v>
      </c>
      <c r="E65" s="64">
        <v>43434</v>
      </c>
      <c r="F65" s="57" t="s">
        <v>294</v>
      </c>
      <c r="G65" s="57">
        <v>231</v>
      </c>
      <c r="H65" s="57">
        <v>0</v>
      </c>
      <c r="I65" s="58">
        <v>30</v>
      </c>
      <c r="J65" s="57">
        <f t="shared" si="0"/>
        <v>261</v>
      </c>
      <c r="K65" s="61"/>
    </row>
    <row r="66" spans="1:11" s="65" customFormat="1" ht="20.100000000000001" customHeight="1">
      <c r="A66" s="112">
        <v>31</v>
      </c>
      <c r="B66" s="57" t="s">
        <v>395</v>
      </c>
      <c r="C66" s="57" t="s">
        <v>192</v>
      </c>
      <c r="D66" s="57" t="s">
        <v>301</v>
      </c>
      <c r="E66" s="64">
        <v>43434</v>
      </c>
      <c r="F66" s="57" t="s">
        <v>294</v>
      </c>
      <c r="G66" s="57">
        <v>900</v>
      </c>
      <c r="H66" s="57">
        <v>100</v>
      </c>
      <c r="I66" s="58">
        <v>30</v>
      </c>
      <c r="J66" s="57">
        <f t="shared" si="0"/>
        <v>1030</v>
      </c>
      <c r="K66" s="61"/>
    </row>
    <row r="67" spans="1:11" s="65" customFormat="1" ht="20.100000000000001" customHeight="1">
      <c r="A67" s="113"/>
      <c r="B67" s="57" t="s">
        <v>395</v>
      </c>
      <c r="C67" s="57" t="s">
        <v>186</v>
      </c>
      <c r="D67" s="57" t="s">
        <v>298</v>
      </c>
      <c r="E67" s="64">
        <v>43436</v>
      </c>
      <c r="F67" s="57" t="s">
        <v>294</v>
      </c>
      <c r="G67" s="57">
        <v>900</v>
      </c>
      <c r="H67" s="57">
        <v>100</v>
      </c>
      <c r="I67" s="58">
        <v>30</v>
      </c>
      <c r="J67" s="57">
        <f t="shared" si="0"/>
        <v>1030</v>
      </c>
      <c r="K67" s="61"/>
    </row>
    <row r="68" spans="1:11" s="65" customFormat="1" ht="20.100000000000001" customHeight="1">
      <c r="A68" s="114"/>
      <c r="B68" s="58" t="s">
        <v>395</v>
      </c>
      <c r="C68" s="58" t="s">
        <v>193</v>
      </c>
      <c r="D68" s="58" t="s">
        <v>333</v>
      </c>
      <c r="E68" s="64">
        <v>43436</v>
      </c>
      <c r="F68" s="57" t="s">
        <v>294</v>
      </c>
      <c r="G68" s="58">
        <v>640</v>
      </c>
      <c r="H68" s="58">
        <v>0</v>
      </c>
      <c r="I68" s="58">
        <v>30</v>
      </c>
      <c r="J68" s="57">
        <f t="shared" si="0"/>
        <v>670</v>
      </c>
      <c r="K68" s="61"/>
    </row>
    <row r="69" spans="1:11" s="65" customFormat="1" ht="20.100000000000001" customHeight="1">
      <c r="A69" s="112">
        <v>32</v>
      </c>
      <c r="B69" s="57" t="s">
        <v>396</v>
      </c>
      <c r="C69" s="57" t="s">
        <v>194</v>
      </c>
      <c r="D69" s="57" t="s">
        <v>303</v>
      </c>
      <c r="E69" s="64">
        <v>43434</v>
      </c>
      <c r="F69" s="57" t="s">
        <v>294</v>
      </c>
      <c r="G69" s="57">
        <v>1100</v>
      </c>
      <c r="H69" s="57">
        <v>100</v>
      </c>
      <c r="I69" s="58">
        <v>30</v>
      </c>
      <c r="J69" s="57">
        <f t="shared" si="0"/>
        <v>1230</v>
      </c>
      <c r="K69" s="61"/>
    </row>
    <row r="70" spans="1:11" s="65" customFormat="1" ht="20.100000000000001" customHeight="1">
      <c r="A70" s="114"/>
      <c r="B70" s="57" t="s">
        <v>396</v>
      </c>
      <c r="C70" s="57" t="s">
        <v>195</v>
      </c>
      <c r="D70" s="57" t="s">
        <v>304</v>
      </c>
      <c r="E70" s="64">
        <v>43436</v>
      </c>
      <c r="F70" s="57" t="s">
        <v>294</v>
      </c>
      <c r="G70" s="57">
        <v>1240</v>
      </c>
      <c r="H70" s="57">
        <v>100</v>
      </c>
      <c r="I70" s="58">
        <v>30</v>
      </c>
      <c r="J70" s="57">
        <f t="shared" ref="J70:J133" si="2">SUM(G70:I70)</f>
        <v>1370</v>
      </c>
      <c r="K70" s="61"/>
    </row>
    <row r="71" spans="1:11" s="65" customFormat="1" ht="20.100000000000001" customHeight="1">
      <c r="A71" s="112">
        <v>33</v>
      </c>
      <c r="B71" s="58" t="s">
        <v>371</v>
      </c>
      <c r="C71" s="58" t="s">
        <v>196</v>
      </c>
      <c r="D71" s="58" t="s">
        <v>302</v>
      </c>
      <c r="E71" s="64">
        <v>43436</v>
      </c>
      <c r="F71" s="57" t="s">
        <v>294</v>
      </c>
      <c r="G71" s="58">
        <v>860</v>
      </c>
      <c r="H71" s="58">
        <v>70</v>
      </c>
      <c r="I71" s="58">
        <v>30</v>
      </c>
      <c r="J71" s="57">
        <f t="shared" si="2"/>
        <v>960</v>
      </c>
      <c r="K71" s="61"/>
    </row>
    <row r="72" spans="1:11" s="65" customFormat="1" ht="20.100000000000001" customHeight="1">
      <c r="A72" s="114"/>
      <c r="B72" s="58" t="s">
        <v>371</v>
      </c>
      <c r="C72" s="58" t="s">
        <v>150</v>
      </c>
      <c r="D72" s="58" t="s">
        <v>296</v>
      </c>
      <c r="E72" s="64">
        <v>43434</v>
      </c>
      <c r="F72" s="57" t="s">
        <v>294</v>
      </c>
      <c r="G72" s="58">
        <v>1260</v>
      </c>
      <c r="H72" s="58">
        <v>70</v>
      </c>
      <c r="I72" s="58">
        <v>30</v>
      </c>
      <c r="J72" s="57">
        <f t="shared" si="2"/>
        <v>1360</v>
      </c>
      <c r="K72" s="61"/>
    </row>
    <row r="73" spans="1:11" s="65" customFormat="1" ht="20.100000000000001" customHeight="1">
      <c r="A73" s="112">
        <v>34</v>
      </c>
      <c r="B73" s="57" t="s">
        <v>372</v>
      </c>
      <c r="C73" s="57" t="s">
        <v>194</v>
      </c>
      <c r="D73" s="57" t="s">
        <v>303</v>
      </c>
      <c r="E73" s="64">
        <v>43434</v>
      </c>
      <c r="F73" s="57" t="s">
        <v>294</v>
      </c>
      <c r="G73" s="57">
        <v>1100</v>
      </c>
      <c r="H73" s="57">
        <v>100</v>
      </c>
      <c r="I73" s="58">
        <v>30</v>
      </c>
      <c r="J73" s="57">
        <f t="shared" si="2"/>
        <v>1230</v>
      </c>
      <c r="K73" s="61"/>
    </row>
    <row r="74" spans="1:11" s="65" customFormat="1" ht="20.100000000000001" customHeight="1">
      <c r="A74" s="113"/>
      <c r="B74" s="59" t="s">
        <v>372</v>
      </c>
      <c r="C74" s="59" t="s">
        <v>166</v>
      </c>
      <c r="D74" s="59" t="s">
        <v>304</v>
      </c>
      <c r="E74" s="69">
        <v>43436</v>
      </c>
      <c r="F74" s="57" t="s">
        <v>294</v>
      </c>
      <c r="G74" s="59">
        <v>1480</v>
      </c>
      <c r="H74" s="59">
        <v>100</v>
      </c>
      <c r="I74" s="58">
        <v>50</v>
      </c>
      <c r="J74" s="57">
        <f t="shared" si="2"/>
        <v>1630</v>
      </c>
      <c r="K74" s="61"/>
    </row>
    <row r="75" spans="1:11" s="65" customFormat="1" ht="20.100000000000001" customHeight="1">
      <c r="A75" s="114"/>
      <c r="B75" s="57" t="s">
        <v>372</v>
      </c>
      <c r="C75" s="57" t="s">
        <v>197</v>
      </c>
      <c r="D75" s="57" t="s">
        <v>304</v>
      </c>
      <c r="E75" s="64">
        <v>43436</v>
      </c>
      <c r="F75" s="57" t="s">
        <v>294</v>
      </c>
      <c r="G75" s="57">
        <v>372</v>
      </c>
      <c r="H75" s="57">
        <v>0</v>
      </c>
      <c r="I75" s="58">
        <v>30</v>
      </c>
      <c r="J75" s="57">
        <f>SUM(G75:I75)</f>
        <v>402</v>
      </c>
      <c r="K75" s="61"/>
    </row>
    <row r="76" spans="1:11" s="65" customFormat="1" ht="20.100000000000001" customHeight="1">
      <c r="A76" s="112">
        <v>35</v>
      </c>
      <c r="B76" s="57" t="s">
        <v>417</v>
      </c>
      <c r="C76" s="57" t="s">
        <v>149</v>
      </c>
      <c r="D76" s="57" t="s">
        <v>418</v>
      </c>
      <c r="E76" s="64">
        <v>43434</v>
      </c>
      <c r="F76" s="57" t="s">
        <v>294</v>
      </c>
      <c r="G76" s="57">
        <v>950</v>
      </c>
      <c r="H76" s="57">
        <v>100</v>
      </c>
      <c r="I76" s="58">
        <v>30</v>
      </c>
      <c r="J76" s="57">
        <f t="shared" si="2"/>
        <v>1080</v>
      </c>
      <c r="K76" s="61"/>
    </row>
    <row r="77" spans="1:11" s="65" customFormat="1" ht="20.100000000000001" customHeight="1">
      <c r="A77" s="114"/>
      <c r="B77" s="57" t="s">
        <v>417</v>
      </c>
      <c r="C77" s="57" t="s">
        <v>198</v>
      </c>
      <c r="D77" s="57" t="s">
        <v>419</v>
      </c>
      <c r="E77" s="64">
        <v>43436</v>
      </c>
      <c r="F77" s="57" t="s">
        <v>294</v>
      </c>
      <c r="G77" s="57">
        <v>1240</v>
      </c>
      <c r="H77" s="57">
        <v>100</v>
      </c>
      <c r="I77" s="58">
        <v>30</v>
      </c>
      <c r="J77" s="57">
        <f t="shared" si="2"/>
        <v>1370</v>
      </c>
      <c r="K77" s="61"/>
    </row>
    <row r="78" spans="1:11" s="65" customFormat="1" ht="20.100000000000001" customHeight="1">
      <c r="A78" s="112">
        <v>36</v>
      </c>
      <c r="B78" s="57" t="s">
        <v>420</v>
      </c>
      <c r="C78" s="57" t="s">
        <v>199</v>
      </c>
      <c r="D78" s="57" t="s">
        <v>298</v>
      </c>
      <c r="E78" s="64">
        <v>43436</v>
      </c>
      <c r="F78" s="57" t="s">
        <v>294</v>
      </c>
      <c r="G78" s="57">
        <v>900</v>
      </c>
      <c r="H78" s="57">
        <v>100</v>
      </c>
      <c r="I78" s="58">
        <v>30</v>
      </c>
      <c r="J78" s="57">
        <f t="shared" si="2"/>
        <v>1030</v>
      </c>
      <c r="K78" s="61"/>
    </row>
    <row r="79" spans="1:11" s="65" customFormat="1" ht="20.100000000000001" customHeight="1">
      <c r="A79" s="114"/>
      <c r="B79" s="57" t="s">
        <v>420</v>
      </c>
      <c r="C79" s="57" t="s">
        <v>200</v>
      </c>
      <c r="D79" s="57" t="s">
        <v>301</v>
      </c>
      <c r="E79" s="64">
        <v>43434</v>
      </c>
      <c r="F79" s="57" t="s">
        <v>294</v>
      </c>
      <c r="G79" s="57">
        <v>790</v>
      </c>
      <c r="H79" s="57">
        <v>100</v>
      </c>
      <c r="I79" s="58">
        <v>30</v>
      </c>
      <c r="J79" s="57">
        <f t="shared" si="2"/>
        <v>920</v>
      </c>
      <c r="K79" s="61"/>
    </row>
    <row r="80" spans="1:11" s="65" customFormat="1" ht="20.100000000000001" customHeight="1">
      <c r="A80" s="112">
        <v>37</v>
      </c>
      <c r="B80" s="57" t="s">
        <v>421</v>
      </c>
      <c r="C80" s="57" t="s">
        <v>201</v>
      </c>
      <c r="D80" s="57" t="s">
        <v>334</v>
      </c>
      <c r="E80" s="64">
        <v>43436</v>
      </c>
      <c r="F80" s="57" t="s">
        <v>294</v>
      </c>
      <c r="G80" s="57">
        <v>990</v>
      </c>
      <c r="H80" s="57">
        <v>100</v>
      </c>
      <c r="I80" s="58">
        <v>30</v>
      </c>
      <c r="J80" s="57">
        <f t="shared" si="2"/>
        <v>1120</v>
      </c>
      <c r="K80" s="61"/>
    </row>
    <row r="81" spans="1:11" s="65" customFormat="1" ht="20.100000000000001" customHeight="1">
      <c r="A81" s="113"/>
      <c r="B81" s="57" t="s">
        <v>421</v>
      </c>
      <c r="C81" s="57" t="s">
        <v>202</v>
      </c>
      <c r="D81" s="57" t="s">
        <v>335</v>
      </c>
      <c r="E81" s="64">
        <v>43434</v>
      </c>
      <c r="F81" s="57" t="s">
        <v>294</v>
      </c>
      <c r="G81" s="57">
        <v>990</v>
      </c>
      <c r="H81" s="57">
        <v>100</v>
      </c>
      <c r="I81" s="58">
        <v>30</v>
      </c>
      <c r="J81" s="57">
        <f t="shared" si="2"/>
        <v>1120</v>
      </c>
      <c r="K81" s="61"/>
    </row>
    <row r="82" spans="1:11" s="65" customFormat="1" ht="20.100000000000001" customHeight="1">
      <c r="A82" s="114"/>
      <c r="B82" s="59" t="s">
        <v>421</v>
      </c>
      <c r="C82" s="59" t="s">
        <v>203</v>
      </c>
      <c r="D82" s="59" t="s">
        <v>334</v>
      </c>
      <c r="E82" s="69">
        <v>43436</v>
      </c>
      <c r="F82" s="57" t="s">
        <v>294</v>
      </c>
      <c r="G82" s="59">
        <v>498</v>
      </c>
      <c r="H82" s="59">
        <v>0</v>
      </c>
      <c r="I82" s="58">
        <v>30</v>
      </c>
      <c r="J82" s="57">
        <f t="shared" si="2"/>
        <v>528</v>
      </c>
      <c r="K82" s="61"/>
    </row>
    <row r="83" spans="1:11" s="65" customFormat="1" ht="20.100000000000001" customHeight="1">
      <c r="A83" s="112">
        <v>38</v>
      </c>
      <c r="B83" s="57" t="s">
        <v>422</v>
      </c>
      <c r="C83" s="57" t="s">
        <v>204</v>
      </c>
      <c r="D83" s="57" t="s">
        <v>328</v>
      </c>
      <c r="E83" s="64">
        <v>43436</v>
      </c>
      <c r="F83" s="57" t="s">
        <v>294</v>
      </c>
      <c r="G83" s="57">
        <v>258</v>
      </c>
      <c r="H83" s="57">
        <v>0</v>
      </c>
      <c r="I83" s="58">
        <v>30</v>
      </c>
      <c r="J83" s="57">
        <f t="shared" si="2"/>
        <v>288</v>
      </c>
      <c r="K83" s="61"/>
    </row>
    <row r="84" spans="1:11" s="65" customFormat="1" ht="20.100000000000001" customHeight="1">
      <c r="A84" s="113"/>
      <c r="B84" s="58" t="s">
        <v>422</v>
      </c>
      <c r="C84" s="58" t="s">
        <v>204</v>
      </c>
      <c r="D84" s="58" t="s">
        <v>328</v>
      </c>
      <c r="E84" s="64">
        <v>43436</v>
      </c>
      <c r="F84" s="57" t="s">
        <v>294</v>
      </c>
      <c r="G84" s="58">
        <v>860</v>
      </c>
      <c r="H84" s="58">
        <v>70</v>
      </c>
      <c r="I84" s="58">
        <v>30</v>
      </c>
      <c r="J84" s="57">
        <f t="shared" si="2"/>
        <v>960</v>
      </c>
      <c r="K84" s="61"/>
    </row>
    <row r="85" spans="1:11" s="65" customFormat="1" ht="20.100000000000001" customHeight="1">
      <c r="A85" s="113"/>
      <c r="B85" s="58" t="s">
        <v>422</v>
      </c>
      <c r="C85" s="58" t="s">
        <v>205</v>
      </c>
      <c r="D85" s="58" t="s">
        <v>336</v>
      </c>
      <c r="E85" s="64">
        <v>43434</v>
      </c>
      <c r="F85" s="57" t="s">
        <v>294</v>
      </c>
      <c r="G85" s="58">
        <v>1080</v>
      </c>
      <c r="H85" s="58">
        <v>70</v>
      </c>
      <c r="I85" s="58">
        <v>30</v>
      </c>
      <c r="J85" s="57">
        <f t="shared" si="2"/>
        <v>1180</v>
      </c>
      <c r="K85" s="61"/>
    </row>
    <row r="86" spans="1:11" s="65" customFormat="1" ht="20.100000000000001" customHeight="1">
      <c r="A86" s="113"/>
      <c r="B86" s="57" t="s">
        <v>422</v>
      </c>
      <c r="C86" s="57" t="s">
        <v>150</v>
      </c>
      <c r="D86" s="57" t="s">
        <v>296</v>
      </c>
      <c r="E86" s="64">
        <v>43434</v>
      </c>
      <c r="F86" s="57" t="s">
        <v>294</v>
      </c>
      <c r="G86" s="57">
        <v>630</v>
      </c>
      <c r="H86" s="57">
        <v>0</v>
      </c>
      <c r="I86" s="58">
        <v>30</v>
      </c>
      <c r="J86" s="57">
        <f t="shared" si="2"/>
        <v>660</v>
      </c>
      <c r="K86" s="61"/>
    </row>
    <row r="87" spans="1:11" s="65" customFormat="1" ht="20.100000000000001" customHeight="1">
      <c r="A87" s="114"/>
      <c r="B87" s="58" t="s">
        <v>422</v>
      </c>
      <c r="C87" s="58" t="s">
        <v>145</v>
      </c>
      <c r="D87" s="58" t="s">
        <v>296</v>
      </c>
      <c r="E87" s="64">
        <v>43434</v>
      </c>
      <c r="F87" s="57" t="s">
        <v>294</v>
      </c>
      <c r="G87" s="57">
        <v>188</v>
      </c>
      <c r="H87" s="58">
        <v>0</v>
      </c>
      <c r="I87" s="58">
        <v>30</v>
      </c>
      <c r="J87" s="57">
        <f t="shared" si="2"/>
        <v>218</v>
      </c>
      <c r="K87" s="61"/>
    </row>
    <row r="88" spans="1:11" s="65" customFormat="1" ht="20.100000000000001" customHeight="1">
      <c r="A88" s="112">
        <v>39</v>
      </c>
      <c r="B88" s="57" t="s">
        <v>423</v>
      </c>
      <c r="C88" s="57" t="s">
        <v>206</v>
      </c>
      <c r="D88" s="57" t="s">
        <v>424</v>
      </c>
      <c r="E88" s="64">
        <v>43436</v>
      </c>
      <c r="F88" s="57" t="s">
        <v>294</v>
      </c>
      <c r="G88" s="57">
        <v>1080</v>
      </c>
      <c r="H88" s="57">
        <v>100</v>
      </c>
      <c r="I88" s="58">
        <v>30</v>
      </c>
      <c r="J88" s="57">
        <f>SUM(G88:I88)</f>
        <v>1210</v>
      </c>
      <c r="K88" s="61"/>
    </row>
    <row r="89" spans="1:11" s="65" customFormat="1" ht="20.100000000000001" customHeight="1">
      <c r="A89" s="114"/>
      <c r="B89" s="57" t="s">
        <v>423</v>
      </c>
      <c r="C89" s="57" t="s">
        <v>207</v>
      </c>
      <c r="D89" s="57" t="s">
        <v>425</v>
      </c>
      <c r="E89" s="64">
        <v>43434</v>
      </c>
      <c r="F89" s="57" t="s">
        <v>294</v>
      </c>
      <c r="G89" s="57">
        <v>1080</v>
      </c>
      <c r="H89" s="57">
        <v>100</v>
      </c>
      <c r="I89" s="58">
        <v>30</v>
      </c>
      <c r="J89" s="57">
        <f t="shared" si="2"/>
        <v>1210</v>
      </c>
      <c r="K89" s="61"/>
    </row>
    <row r="90" spans="1:11" s="65" customFormat="1" ht="19.5" customHeight="1">
      <c r="A90" s="112">
        <v>40</v>
      </c>
      <c r="B90" s="57" t="s">
        <v>426</v>
      </c>
      <c r="C90" s="57" t="s">
        <v>208</v>
      </c>
      <c r="D90" s="57" t="s">
        <v>314</v>
      </c>
      <c r="E90" s="64">
        <v>43434</v>
      </c>
      <c r="F90" s="57" t="s">
        <v>294</v>
      </c>
      <c r="G90" s="57">
        <v>1240</v>
      </c>
      <c r="H90" s="57">
        <v>100</v>
      </c>
      <c r="I90" s="58">
        <v>30</v>
      </c>
      <c r="J90" s="57">
        <f t="shared" si="2"/>
        <v>1370</v>
      </c>
      <c r="K90" s="61"/>
    </row>
    <row r="91" spans="1:11" s="65" customFormat="1" ht="20.100000000000001" customHeight="1">
      <c r="A91" s="114"/>
      <c r="B91" s="57" t="s">
        <v>426</v>
      </c>
      <c r="C91" s="57" t="s">
        <v>209</v>
      </c>
      <c r="D91" s="57" t="s">
        <v>307</v>
      </c>
      <c r="E91" s="64">
        <v>43436</v>
      </c>
      <c r="F91" s="57" t="s">
        <v>294</v>
      </c>
      <c r="G91" s="57">
        <v>1240</v>
      </c>
      <c r="H91" s="57">
        <v>100</v>
      </c>
      <c r="I91" s="58">
        <v>30</v>
      </c>
      <c r="J91" s="57">
        <f t="shared" si="2"/>
        <v>1370</v>
      </c>
      <c r="K91" s="61"/>
    </row>
    <row r="92" spans="1:11" s="65" customFormat="1" ht="20.100000000000001" customHeight="1">
      <c r="A92" s="112">
        <v>41</v>
      </c>
      <c r="B92" s="57" t="s">
        <v>427</v>
      </c>
      <c r="C92" s="57" t="s">
        <v>210</v>
      </c>
      <c r="D92" s="57" t="s">
        <v>337</v>
      </c>
      <c r="E92" s="64">
        <v>43436</v>
      </c>
      <c r="F92" s="57" t="s">
        <v>294</v>
      </c>
      <c r="G92" s="57">
        <v>355</v>
      </c>
      <c r="H92" s="57">
        <v>0</v>
      </c>
      <c r="I92" s="58">
        <v>30</v>
      </c>
      <c r="J92" s="57">
        <f t="shared" si="2"/>
        <v>385</v>
      </c>
      <c r="K92" s="61"/>
    </row>
    <row r="93" spans="1:11" s="65" customFormat="1" ht="20.100000000000001" customHeight="1">
      <c r="A93" s="113"/>
      <c r="B93" s="57" t="s">
        <v>427</v>
      </c>
      <c r="C93" s="57" t="s">
        <v>211</v>
      </c>
      <c r="D93" s="57" t="s">
        <v>315</v>
      </c>
      <c r="E93" s="64">
        <v>43434</v>
      </c>
      <c r="F93" s="57" t="s">
        <v>294</v>
      </c>
      <c r="G93" s="57">
        <v>1100</v>
      </c>
      <c r="H93" s="57">
        <v>100</v>
      </c>
      <c r="I93" s="58">
        <v>30</v>
      </c>
      <c r="J93" s="57">
        <f t="shared" si="2"/>
        <v>1230</v>
      </c>
      <c r="K93" s="61"/>
    </row>
    <row r="94" spans="1:11" s="65" customFormat="1" ht="20.100000000000001" customHeight="1">
      <c r="A94" s="114"/>
      <c r="B94" s="59" t="s">
        <v>427</v>
      </c>
      <c r="C94" s="59" t="s">
        <v>212</v>
      </c>
      <c r="D94" s="59" t="s">
        <v>316</v>
      </c>
      <c r="E94" s="64">
        <v>43436</v>
      </c>
      <c r="F94" s="57" t="s">
        <v>294</v>
      </c>
      <c r="G94" s="59">
        <v>770</v>
      </c>
      <c r="H94" s="59">
        <v>100</v>
      </c>
      <c r="I94" s="58">
        <v>30</v>
      </c>
      <c r="J94" s="57">
        <f t="shared" si="2"/>
        <v>900</v>
      </c>
      <c r="K94" s="61"/>
    </row>
    <row r="95" spans="1:11" s="65" customFormat="1" ht="20.100000000000001" customHeight="1">
      <c r="A95" s="112">
        <v>42</v>
      </c>
      <c r="B95" s="58" t="s">
        <v>428</v>
      </c>
      <c r="C95" s="58" t="s">
        <v>213</v>
      </c>
      <c r="D95" s="58" t="s">
        <v>317</v>
      </c>
      <c r="E95" s="68">
        <v>43435</v>
      </c>
      <c r="F95" s="57" t="s">
        <v>294</v>
      </c>
      <c r="G95" s="58">
        <v>1140</v>
      </c>
      <c r="H95" s="58">
        <v>100</v>
      </c>
      <c r="I95" s="58">
        <v>30</v>
      </c>
      <c r="J95" s="57">
        <f t="shared" si="2"/>
        <v>1270</v>
      </c>
      <c r="K95" s="61"/>
    </row>
    <row r="96" spans="1:11" s="65" customFormat="1" ht="20.100000000000001" customHeight="1">
      <c r="A96" s="113"/>
      <c r="B96" s="57" t="s">
        <v>428</v>
      </c>
      <c r="C96" s="57" t="s">
        <v>213</v>
      </c>
      <c r="D96" s="57" t="s">
        <v>317</v>
      </c>
      <c r="E96" s="68">
        <v>43435</v>
      </c>
      <c r="F96" s="57" t="s">
        <v>294</v>
      </c>
      <c r="G96" s="57">
        <v>495</v>
      </c>
      <c r="H96" s="57">
        <v>0</v>
      </c>
      <c r="I96" s="58">
        <v>30</v>
      </c>
      <c r="J96" s="57">
        <f t="shared" si="2"/>
        <v>525</v>
      </c>
      <c r="K96" s="61"/>
    </row>
    <row r="97" spans="1:11" s="65" customFormat="1" ht="20.100000000000001" customHeight="1">
      <c r="A97" s="113"/>
      <c r="B97" s="57" t="s">
        <v>428</v>
      </c>
      <c r="C97" s="57" t="s">
        <v>214</v>
      </c>
      <c r="D97" s="57" t="s">
        <v>318</v>
      </c>
      <c r="E97" s="68">
        <v>43435</v>
      </c>
      <c r="F97" s="57" t="s">
        <v>294</v>
      </c>
      <c r="G97" s="57">
        <v>495</v>
      </c>
      <c r="H97" s="57">
        <v>0</v>
      </c>
      <c r="I97" s="58">
        <v>30</v>
      </c>
      <c r="J97" s="57">
        <f t="shared" si="2"/>
        <v>525</v>
      </c>
      <c r="K97" s="61"/>
    </row>
    <row r="98" spans="1:11" s="65" customFormat="1" ht="20.100000000000001" customHeight="1">
      <c r="A98" s="114"/>
      <c r="B98" s="58" t="s">
        <v>428</v>
      </c>
      <c r="C98" s="58" t="s">
        <v>214</v>
      </c>
      <c r="D98" s="58" t="s">
        <v>318</v>
      </c>
      <c r="E98" s="68">
        <v>43435</v>
      </c>
      <c r="F98" s="57" t="s">
        <v>294</v>
      </c>
      <c r="G98" s="58">
        <v>990</v>
      </c>
      <c r="H98" s="58">
        <v>100</v>
      </c>
      <c r="I98" s="58">
        <v>30</v>
      </c>
      <c r="J98" s="57">
        <f t="shared" si="2"/>
        <v>1120</v>
      </c>
      <c r="K98" s="61"/>
    </row>
    <row r="99" spans="1:11" s="65" customFormat="1" ht="20.100000000000001" customHeight="1">
      <c r="A99" s="112">
        <v>43</v>
      </c>
      <c r="B99" s="57" t="s">
        <v>429</v>
      </c>
      <c r="C99" s="57" t="s">
        <v>162</v>
      </c>
      <c r="D99" s="57" t="s">
        <v>298</v>
      </c>
      <c r="E99" s="64">
        <v>43436</v>
      </c>
      <c r="F99" s="57" t="s">
        <v>294</v>
      </c>
      <c r="G99" s="57">
        <v>900</v>
      </c>
      <c r="H99" s="57">
        <v>100</v>
      </c>
      <c r="I99" s="58">
        <v>30</v>
      </c>
      <c r="J99" s="57">
        <f t="shared" si="2"/>
        <v>1030</v>
      </c>
      <c r="K99" s="61"/>
    </row>
    <row r="100" spans="1:11" s="65" customFormat="1" ht="20.100000000000001" customHeight="1">
      <c r="A100" s="114"/>
      <c r="B100" s="57" t="s">
        <v>429</v>
      </c>
      <c r="C100" s="57" t="s">
        <v>215</v>
      </c>
      <c r="D100" s="57" t="s">
        <v>301</v>
      </c>
      <c r="E100" s="64">
        <v>43434</v>
      </c>
      <c r="F100" s="57" t="s">
        <v>294</v>
      </c>
      <c r="G100" s="57">
        <v>1360</v>
      </c>
      <c r="H100" s="57">
        <v>100</v>
      </c>
      <c r="I100" s="58">
        <v>30</v>
      </c>
      <c r="J100" s="57">
        <f t="shared" si="2"/>
        <v>1490</v>
      </c>
      <c r="K100" s="61"/>
    </row>
    <row r="101" spans="1:11" s="65" customFormat="1" ht="20.100000000000001" customHeight="1">
      <c r="A101" s="112">
        <v>44</v>
      </c>
      <c r="B101" s="57" t="s">
        <v>430</v>
      </c>
      <c r="C101" s="57" t="s">
        <v>163</v>
      </c>
      <c r="D101" s="57" t="s">
        <v>298</v>
      </c>
      <c r="E101" s="64">
        <v>43436</v>
      </c>
      <c r="F101" s="57" t="s">
        <v>294</v>
      </c>
      <c r="G101" s="57">
        <v>900</v>
      </c>
      <c r="H101" s="57">
        <v>100</v>
      </c>
      <c r="I101" s="58">
        <v>30</v>
      </c>
      <c r="J101" s="57">
        <f t="shared" si="2"/>
        <v>1030</v>
      </c>
      <c r="K101" s="61"/>
    </row>
    <row r="102" spans="1:11" s="65" customFormat="1" ht="20.100000000000001" customHeight="1">
      <c r="A102" s="114"/>
      <c r="B102" s="57" t="s">
        <v>430</v>
      </c>
      <c r="C102" s="57" t="s">
        <v>215</v>
      </c>
      <c r="D102" s="57" t="s">
        <v>301</v>
      </c>
      <c r="E102" s="64">
        <v>43434</v>
      </c>
      <c r="F102" s="57" t="s">
        <v>294</v>
      </c>
      <c r="G102" s="57">
        <v>1360</v>
      </c>
      <c r="H102" s="57">
        <v>100</v>
      </c>
      <c r="I102" s="58">
        <v>30</v>
      </c>
      <c r="J102" s="57">
        <f t="shared" si="2"/>
        <v>1490</v>
      </c>
      <c r="K102" s="61"/>
    </row>
    <row r="103" spans="1:11" s="65" customFormat="1" ht="20.100000000000001" customHeight="1">
      <c r="A103" s="112">
        <v>45</v>
      </c>
      <c r="B103" s="57" t="s">
        <v>431</v>
      </c>
      <c r="C103" s="57" t="s">
        <v>216</v>
      </c>
      <c r="D103" s="57" t="s">
        <v>317</v>
      </c>
      <c r="E103" s="64">
        <v>43436</v>
      </c>
      <c r="F103" s="57" t="s">
        <v>294</v>
      </c>
      <c r="G103" s="57">
        <v>1090</v>
      </c>
      <c r="H103" s="57">
        <v>100</v>
      </c>
      <c r="I103" s="58">
        <v>30</v>
      </c>
      <c r="J103" s="57">
        <f t="shared" si="2"/>
        <v>1220</v>
      </c>
      <c r="K103" s="61"/>
    </row>
    <row r="104" spans="1:11" s="65" customFormat="1" ht="20.100000000000001" customHeight="1">
      <c r="A104" s="114"/>
      <c r="B104" s="57" t="s">
        <v>431</v>
      </c>
      <c r="C104" s="57" t="s">
        <v>217</v>
      </c>
      <c r="D104" s="57" t="s">
        <v>318</v>
      </c>
      <c r="E104" s="64">
        <v>43434</v>
      </c>
      <c r="F104" s="57" t="s">
        <v>294</v>
      </c>
      <c r="G104" s="57">
        <v>1520</v>
      </c>
      <c r="H104" s="57">
        <v>100</v>
      </c>
      <c r="I104" s="58">
        <v>50</v>
      </c>
      <c r="J104" s="57">
        <f t="shared" si="2"/>
        <v>1670</v>
      </c>
      <c r="K104" s="61"/>
    </row>
    <row r="105" spans="1:11" s="65" customFormat="1" ht="20.100000000000001" customHeight="1">
      <c r="A105" s="112">
        <v>46</v>
      </c>
      <c r="B105" s="57" t="s">
        <v>432</v>
      </c>
      <c r="C105" s="57" t="s">
        <v>169</v>
      </c>
      <c r="D105" s="57" t="s">
        <v>303</v>
      </c>
      <c r="E105" s="64">
        <v>43434</v>
      </c>
      <c r="F105" s="57" t="s">
        <v>294</v>
      </c>
      <c r="G105" s="57">
        <v>1390</v>
      </c>
      <c r="H105" s="57">
        <v>100</v>
      </c>
      <c r="I105" s="58">
        <v>30</v>
      </c>
      <c r="J105" s="57">
        <f t="shared" si="2"/>
        <v>1520</v>
      </c>
      <c r="K105" s="61"/>
    </row>
    <row r="106" spans="1:11" s="65" customFormat="1" ht="20.100000000000001" customHeight="1">
      <c r="A106" s="114"/>
      <c r="B106" s="57" t="s">
        <v>432</v>
      </c>
      <c r="C106" s="57" t="s">
        <v>166</v>
      </c>
      <c r="D106" s="57" t="s">
        <v>304</v>
      </c>
      <c r="E106" s="64">
        <v>43436</v>
      </c>
      <c r="F106" s="57" t="s">
        <v>294</v>
      </c>
      <c r="G106" s="57">
        <v>1240</v>
      </c>
      <c r="H106" s="57">
        <v>100</v>
      </c>
      <c r="I106" s="58">
        <v>30</v>
      </c>
      <c r="J106" s="57">
        <f t="shared" si="2"/>
        <v>1370</v>
      </c>
      <c r="K106" s="61"/>
    </row>
    <row r="107" spans="1:11" s="65" customFormat="1" ht="20.100000000000001" customHeight="1">
      <c r="A107" s="112">
        <v>47</v>
      </c>
      <c r="B107" s="57" t="s">
        <v>433</v>
      </c>
      <c r="C107" s="57" t="s">
        <v>164</v>
      </c>
      <c r="D107" s="57" t="s">
        <v>301</v>
      </c>
      <c r="E107" s="64">
        <v>43434</v>
      </c>
      <c r="F107" s="57" t="s">
        <v>294</v>
      </c>
      <c r="G107" s="57">
        <v>1360</v>
      </c>
      <c r="H107" s="57">
        <v>100</v>
      </c>
      <c r="I107" s="58">
        <v>30</v>
      </c>
      <c r="J107" s="57">
        <f t="shared" si="2"/>
        <v>1490</v>
      </c>
      <c r="K107" s="61"/>
    </row>
    <row r="108" spans="1:11" s="65" customFormat="1" ht="20.100000000000001" customHeight="1">
      <c r="A108" s="113"/>
      <c r="B108" s="58" t="s">
        <v>433</v>
      </c>
      <c r="C108" s="58" t="s">
        <v>218</v>
      </c>
      <c r="D108" s="58" t="s">
        <v>298</v>
      </c>
      <c r="E108" s="64">
        <v>43436</v>
      </c>
      <c r="F108" s="57" t="s">
        <v>294</v>
      </c>
      <c r="G108" s="58">
        <v>1280</v>
      </c>
      <c r="H108" s="58">
        <v>100</v>
      </c>
      <c r="I108" s="58">
        <v>30</v>
      </c>
      <c r="J108" s="57">
        <f t="shared" si="2"/>
        <v>1410</v>
      </c>
      <c r="K108" s="61"/>
    </row>
    <row r="109" spans="1:11" s="65" customFormat="1" ht="20.100000000000001" customHeight="1">
      <c r="A109" s="114"/>
      <c r="B109" s="57" t="s">
        <v>433</v>
      </c>
      <c r="C109" s="57" t="s">
        <v>219</v>
      </c>
      <c r="D109" s="57" t="s">
        <v>298</v>
      </c>
      <c r="E109" s="64">
        <v>43436</v>
      </c>
      <c r="F109" s="57" t="s">
        <v>294</v>
      </c>
      <c r="G109" s="57">
        <v>351</v>
      </c>
      <c r="H109" s="57">
        <v>0</v>
      </c>
      <c r="I109" s="58">
        <v>30</v>
      </c>
      <c r="J109" s="57">
        <f t="shared" si="2"/>
        <v>381</v>
      </c>
      <c r="K109" s="61"/>
    </row>
    <row r="110" spans="1:11" s="65" customFormat="1" ht="20.100000000000001" customHeight="1">
      <c r="A110" s="112">
        <v>48</v>
      </c>
      <c r="B110" s="58" t="s">
        <v>434</v>
      </c>
      <c r="C110" s="58" t="s">
        <v>220</v>
      </c>
      <c r="D110" s="58" t="s">
        <v>298</v>
      </c>
      <c r="E110" s="64">
        <v>43434</v>
      </c>
      <c r="F110" s="57" t="s">
        <v>294</v>
      </c>
      <c r="G110" s="58">
        <v>1360</v>
      </c>
      <c r="H110" s="58">
        <v>100</v>
      </c>
      <c r="I110" s="58">
        <v>30</v>
      </c>
      <c r="J110" s="57">
        <f t="shared" si="2"/>
        <v>1490</v>
      </c>
      <c r="K110" s="61"/>
    </row>
    <row r="111" spans="1:11" s="65" customFormat="1" ht="20.100000000000001" customHeight="1">
      <c r="A111" s="113"/>
      <c r="B111" s="57" t="s">
        <v>434</v>
      </c>
      <c r="C111" s="57" t="s">
        <v>221</v>
      </c>
      <c r="D111" s="57" t="s">
        <v>301</v>
      </c>
      <c r="E111" s="64">
        <v>43434</v>
      </c>
      <c r="F111" s="57" t="s">
        <v>294</v>
      </c>
      <c r="G111" s="57">
        <v>1030</v>
      </c>
      <c r="H111" s="57">
        <v>100</v>
      </c>
      <c r="I111" s="58">
        <v>30</v>
      </c>
      <c r="J111" s="57">
        <f t="shared" si="2"/>
        <v>1160</v>
      </c>
      <c r="K111" s="61"/>
    </row>
    <row r="112" spans="1:11" s="65" customFormat="1" ht="20.100000000000001" customHeight="1">
      <c r="A112" s="114"/>
      <c r="B112" s="57" t="s">
        <v>434</v>
      </c>
      <c r="C112" s="57" t="s">
        <v>222</v>
      </c>
      <c r="D112" s="57" t="s">
        <v>298</v>
      </c>
      <c r="E112" s="64">
        <v>43434</v>
      </c>
      <c r="F112" s="57" t="s">
        <v>294</v>
      </c>
      <c r="G112" s="57">
        <v>136</v>
      </c>
      <c r="H112" s="57">
        <v>0</v>
      </c>
      <c r="I112" s="58">
        <v>30</v>
      </c>
      <c r="J112" s="57">
        <f t="shared" si="2"/>
        <v>166</v>
      </c>
      <c r="K112" s="61"/>
    </row>
    <row r="113" spans="1:11" s="65" customFormat="1" ht="20.100000000000001" customHeight="1">
      <c r="A113" s="112">
        <v>49</v>
      </c>
      <c r="B113" s="57" t="s">
        <v>435</v>
      </c>
      <c r="C113" s="57" t="s">
        <v>223</v>
      </c>
      <c r="D113" s="57" t="s">
        <v>312</v>
      </c>
      <c r="E113" s="64">
        <v>43434</v>
      </c>
      <c r="F113" s="57" t="s">
        <v>294</v>
      </c>
      <c r="G113" s="57">
        <v>1600</v>
      </c>
      <c r="H113" s="57">
        <v>100</v>
      </c>
      <c r="I113" s="58">
        <v>50</v>
      </c>
      <c r="J113" s="57">
        <f t="shared" si="2"/>
        <v>1750</v>
      </c>
      <c r="K113" s="61"/>
    </row>
    <row r="114" spans="1:11" s="65" customFormat="1" ht="20.100000000000001" customHeight="1">
      <c r="A114" s="113"/>
      <c r="B114" s="59" t="s">
        <v>435</v>
      </c>
      <c r="C114" s="59" t="s">
        <v>224</v>
      </c>
      <c r="D114" s="59" t="s">
        <v>311</v>
      </c>
      <c r="E114" s="64">
        <v>43436</v>
      </c>
      <c r="F114" s="57" t="s">
        <v>294</v>
      </c>
      <c r="G114" s="59">
        <v>920</v>
      </c>
      <c r="H114" s="59">
        <v>100</v>
      </c>
      <c r="I114" s="58">
        <v>30</v>
      </c>
      <c r="J114" s="57">
        <f t="shared" si="2"/>
        <v>1050</v>
      </c>
      <c r="K114" s="61"/>
    </row>
    <row r="115" spans="1:11" s="65" customFormat="1" ht="20.100000000000001" customHeight="1">
      <c r="A115" s="114"/>
      <c r="B115" s="57" t="s">
        <v>435</v>
      </c>
      <c r="C115" s="57" t="s">
        <v>225</v>
      </c>
      <c r="D115" s="57" t="s">
        <v>311</v>
      </c>
      <c r="E115" s="64">
        <v>43436</v>
      </c>
      <c r="F115" s="57" t="s">
        <v>294</v>
      </c>
      <c r="G115" s="57">
        <v>545</v>
      </c>
      <c r="H115" s="57">
        <v>0</v>
      </c>
      <c r="I115" s="58">
        <v>30</v>
      </c>
      <c r="J115" s="57">
        <f t="shared" si="2"/>
        <v>575</v>
      </c>
      <c r="K115" s="61"/>
    </row>
    <row r="116" spans="1:11" s="65" customFormat="1" ht="20.100000000000001" customHeight="1">
      <c r="A116" s="112">
        <v>50</v>
      </c>
      <c r="B116" s="57" t="s">
        <v>436</v>
      </c>
      <c r="C116" s="57" t="s">
        <v>226</v>
      </c>
      <c r="D116" s="57" t="s">
        <v>319</v>
      </c>
      <c r="E116" s="64">
        <v>43434</v>
      </c>
      <c r="F116" s="57" t="s">
        <v>294</v>
      </c>
      <c r="G116" s="57">
        <v>920</v>
      </c>
      <c r="H116" s="57">
        <v>100</v>
      </c>
      <c r="I116" s="58">
        <v>30</v>
      </c>
      <c r="J116" s="57">
        <f t="shared" si="2"/>
        <v>1050</v>
      </c>
      <c r="K116" s="61"/>
    </row>
    <row r="117" spans="1:11" s="65" customFormat="1" ht="20.100000000000001" customHeight="1">
      <c r="A117" s="114"/>
      <c r="B117" s="57" t="s">
        <v>436</v>
      </c>
      <c r="C117" s="57" t="s">
        <v>227</v>
      </c>
      <c r="D117" s="57" t="s">
        <v>320</v>
      </c>
      <c r="E117" s="64">
        <v>43436</v>
      </c>
      <c r="F117" s="57" t="s">
        <v>294</v>
      </c>
      <c r="G117" s="57">
        <v>690</v>
      </c>
      <c r="H117" s="57">
        <v>100</v>
      </c>
      <c r="I117" s="58">
        <v>30</v>
      </c>
      <c r="J117" s="57">
        <f t="shared" si="2"/>
        <v>820</v>
      </c>
      <c r="K117" s="61"/>
    </row>
    <row r="118" spans="1:11" s="65" customFormat="1" ht="20.100000000000001" customHeight="1">
      <c r="A118" s="112">
        <v>51</v>
      </c>
      <c r="B118" s="57" t="s">
        <v>437</v>
      </c>
      <c r="C118" s="57" t="s">
        <v>228</v>
      </c>
      <c r="D118" s="57" t="s">
        <v>338</v>
      </c>
      <c r="E118" s="64">
        <v>43434</v>
      </c>
      <c r="F118" s="57" t="s">
        <v>294</v>
      </c>
      <c r="G118" s="57">
        <v>1230</v>
      </c>
      <c r="H118" s="57">
        <v>100</v>
      </c>
      <c r="I118" s="58">
        <v>30</v>
      </c>
      <c r="J118" s="57">
        <f t="shared" si="2"/>
        <v>1360</v>
      </c>
      <c r="K118" s="61"/>
    </row>
    <row r="119" spans="1:11" s="65" customFormat="1" ht="20.100000000000001" customHeight="1">
      <c r="A119" s="114"/>
      <c r="B119" s="57" t="s">
        <v>437</v>
      </c>
      <c r="C119" s="57" t="s">
        <v>229</v>
      </c>
      <c r="D119" s="57" t="s">
        <v>339</v>
      </c>
      <c r="E119" s="64">
        <v>43436</v>
      </c>
      <c r="F119" s="57" t="s">
        <v>294</v>
      </c>
      <c r="G119" s="57">
        <v>1140</v>
      </c>
      <c r="H119" s="57">
        <v>100</v>
      </c>
      <c r="I119" s="58">
        <v>30</v>
      </c>
      <c r="J119" s="57">
        <f t="shared" si="2"/>
        <v>1270</v>
      </c>
      <c r="K119" s="61"/>
    </row>
    <row r="120" spans="1:11" s="65" customFormat="1" ht="20.100000000000001" customHeight="1">
      <c r="A120" s="112">
        <v>52</v>
      </c>
      <c r="B120" s="57" t="s">
        <v>438</v>
      </c>
      <c r="C120" s="57" t="s">
        <v>167</v>
      </c>
      <c r="D120" s="57" t="s">
        <v>305</v>
      </c>
      <c r="E120" s="64">
        <v>43434</v>
      </c>
      <c r="F120" s="57" t="s">
        <v>294</v>
      </c>
      <c r="G120" s="57">
        <v>960</v>
      </c>
      <c r="H120" s="57">
        <v>100</v>
      </c>
      <c r="I120" s="58">
        <v>30</v>
      </c>
      <c r="J120" s="57">
        <f t="shared" si="2"/>
        <v>1090</v>
      </c>
      <c r="K120" s="61"/>
    </row>
    <row r="121" spans="1:11" s="65" customFormat="1" ht="20.100000000000001" customHeight="1">
      <c r="A121" s="114"/>
      <c r="B121" s="57" t="s">
        <v>438</v>
      </c>
      <c r="C121" s="57" t="s">
        <v>168</v>
      </c>
      <c r="D121" s="57" t="s">
        <v>306</v>
      </c>
      <c r="E121" s="64">
        <v>43436</v>
      </c>
      <c r="F121" s="57" t="s">
        <v>294</v>
      </c>
      <c r="G121" s="57">
        <v>960</v>
      </c>
      <c r="H121" s="57">
        <v>100</v>
      </c>
      <c r="I121" s="58">
        <v>30</v>
      </c>
      <c r="J121" s="57">
        <f t="shared" si="2"/>
        <v>1090</v>
      </c>
      <c r="K121" s="61"/>
    </row>
    <row r="122" spans="1:11" s="65" customFormat="1" ht="20.100000000000001" customHeight="1">
      <c r="A122" s="112">
        <v>53</v>
      </c>
      <c r="B122" s="57" t="s">
        <v>439</v>
      </c>
      <c r="C122" s="57" t="s">
        <v>192</v>
      </c>
      <c r="D122" s="57" t="s">
        <v>301</v>
      </c>
      <c r="E122" s="64">
        <v>43434</v>
      </c>
      <c r="F122" s="57" t="s">
        <v>294</v>
      </c>
      <c r="G122" s="57">
        <v>900</v>
      </c>
      <c r="H122" s="57">
        <v>100</v>
      </c>
      <c r="I122" s="58">
        <v>30</v>
      </c>
      <c r="J122" s="57">
        <f t="shared" si="2"/>
        <v>1030</v>
      </c>
      <c r="K122" s="61"/>
    </row>
    <row r="123" spans="1:11" s="65" customFormat="1" ht="20.100000000000001" customHeight="1">
      <c r="A123" s="113"/>
      <c r="B123" s="57" t="s">
        <v>439</v>
      </c>
      <c r="C123" s="57" t="s">
        <v>186</v>
      </c>
      <c r="D123" s="57" t="s">
        <v>298</v>
      </c>
      <c r="E123" s="64">
        <v>43436</v>
      </c>
      <c r="F123" s="57" t="s">
        <v>294</v>
      </c>
      <c r="G123" s="57">
        <v>900</v>
      </c>
      <c r="H123" s="57">
        <v>100</v>
      </c>
      <c r="I123" s="58">
        <v>30</v>
      </c>
      <c r="J123" s="57">
        <f t="shared" si="2"/>
        <v>1030</v>
      </c>
      <c r="K123" s="61"/>
    </row>
    <row r="124" spans="1:11" s="65" customFormat="1" ht="20.100000000000001" customHeight="1">
      <c r="A124" s="113"/>
      <c r="B124" s="58" t="s">
        <v>439</v>
      </c>
      <c r="C124" s="58" t="s">
        <v>193</v>
      </c>
      <c r="D124" s="58" t="s">
        <v>333</v>
      </c>
      <c r="E124" s="64">
        <v>43436</v>
      </c>
      <c r="F124" s="57" t="s">
        <v>294</v>
      </c>
      <c r="G124" s="58">
        <v>640</v>
      </c>
      <c r="H124" s="58">
        <v>0</v>
      </c>
      <c r="I124" s="58">
        <v>30</v>
      </c>
      <c r="J124" s="57">
        <f t="shared" si="2"/>
        <v>670</v>
      </c>
      <c r="K124" s="61"/>
    </row>
    <row r="125" spans="1:11" s="65" customFormat="1" ht="20.100000000000001" customHeight="1">
      <c r="A125" s="114"/>
      <c r="B125" s="58" t="s">
        <v>439</v>
      </c>
      <c r="C125" s="58" t="s">
        <v>153</v>
      </c>
      <c r="D125" s="58" t="s">
        <v>298</v>
      </c>
      <c r="E125" s="64">
        <v>43436</v>
      </c>
      <c r="F125" s="57" t="s">
        <v>294</v>
      </c>
      <c r="G125" s="58">
        <v>0</v>
      </c>
      <c r="H125" s="58">
        <v>0</v>
      </c>
      <c r="I125" s="58">
        <v>30</v>
      </c>
      <c r="J125" s="57">
        <f t="shared" si="2"/>
        <v>30</v>
      </c>
      <c r="K125" s="61"/>
    </row>
    <row r="126" spans="1:11" s="65" customFormat="1" ht="20.100000000000001" customHeight="1">
      <c r="A126" s="112">
        <v>54</v>
      </c>
      <c r="B126" s="58" t="s">
        <v>440</v>
      </c>
      <c r="C126" s="58" t="s">
        <v>230</v>
      </c>
      <c r="D126" s="58" t="s">
        <v>307</v>
      </c>
      <c r="E126" s="64">
        <v>43435</v>
      </c>
      <c r="F126" s="57" t="s">
        <v>294</v>
      </c>
      <c r="G126" s="58">
        <v>990</v>
      </c>
      <c r="H126" s="58">
        <v>100</v>
      </c>
      <c r="I126" s="58">
        <v>30</v>
      </c>
      <c r="J126" s="57">
        <f t="shared" si="2"/>
        <v>1120</v>
      </c>
      <c r="K126" s="61"/>
    </row>
    <row r="127" spans="1:11" s="65" customFormat="1" ht="20.100000000000001" customHeight="1">
      <c r="A127" s="113"/>
      <c r="B127" s="57" t="s">
        <v>440</v>
      </c>
      <c r="C127" s="57" t="s">
        <v>171</v>
      </c>
      <c r="D127" s="57" t="s">
        <v>329</v>
      </c>
      <c r="E127" s="64">
        <v>43434</v>
      </c>
      <c r="F127" s="57" t="s">
        <v>294</v>
      </c>
      <c r="G127" s="57">
        <v>1200</v>
      </c>
      <c r="H127" s="57">
        <v>100</v>
      </c>
      <c r="I127" s="58">
        <v>30</v>
      </c>
      <c r="J127" s="57">
        <f t="shared" si="2"/>
        <v>1330</v>
      </c>
      <c r="K127" s="61"/>
    </row>
    <row r="128" spans="1:11" s="65" customFormat="1" ht="20.100000000000001" customHeight="1">
      <c r="A128" s="114"/>
      <c r="B128" s="57" t="s">
        <v>440</v>
      </c>
      <c r="C128" s="57" t="s">
        <v>172</v>
      </c>
      <c r="D128" s="57" t="s">
        <v>307</v>
      </c>
      <c r="E128" s="64">
        <v>43436</v>
      </c>
      <c r="F128" s="57" t="s">
        <v>294</v>
      </c>
      <c r="G128" s="57">
        <v>183</v>
      </c>
      <c r="H128" s="57">
        <v>0</v>
      </c>
      <c r="I128" s="58">
        <v>30</v>
      </c>
      <c r="J128" s="57">
        <f t="shared" si="2"/>
        <v>213</v>
      </c>
      <c r="K128" s="61"/>
    </row>
    <row r="129" spans="1:11" s="65" customFormat="1" ht="20.100000000000001" customHeight="1">
      <c r="A129" s="112">
        <v>55</v>
      </c>
      <c r="B129" s="57" t="s">
        <v>441</v>
      </c>
      <c r="C129" s="57" t="s">
        <v>216</v>
      </c>
      <c r="D129" s="57" t="s">
        <v>317</v>
      </c>
      <c r="E129" s="64">
        <v>43436</v>
      </c>
      <c r="F129" s="57" t="s">
        <v>294</v>
      </c>
      <c r="G129" s="57">
        <v>1090</v>
      </c>
      <c r="H129" s="57">
        <v>100</v>
      </c>
      <c r="I129" s="58">
        <v>30</v>
      </c>
      <c r="J129" s="57">
        <f t="shared" si="2"/>
        <v>1220</v>
      </c>
      <c r="K129" s="61"/>
    </row>
    <row r="130" spans="1:11" s="65" customFormat="1" ht="20.100000000000001" customHeight="1">
      <c r="A130" s="113"/>
      <c r="B130" s="58" t="s">
        <v>441</v>
      </c>
      <c r="C130" s="58" t="s">
        <v>214</v>
      </c>
      <c r="D130" s="58" t="s">
        <v>318</v>
      </c>
      <c r="E130" s="64">
        <v>43435</v>
      </c>
      <c r="F130" s="57" t="s">
        <v>294</v>
      </c>
      <c r="G130" s="58">
        <v>1540</v>
      </c>
      <c r="H130" s="58">
        <v>100</v>
      </c>
      <c r="I130" s="58">
        <v>50</v>
      </c>
      <c r="J130" s="57">
        <f t="shared" si="2"/>
        <v>1690</v>
      </c>
      <c r="K130" s="61"/>
    </row>
    <row r="131" spans="1:11" s="65" customFormat="1" ht="20.100000000000001" customHeight="1">
      <c r="A131" s="113"/>
      <c r="B131" s="57" t="s">
        <v>441</v>
      </c>
      <c r="C131" s="57" t="s">
        <v>231</v>
      </c>
      <c r="D131" s="57" t="s">
        <v>340</v>
      </c>
      <c r="E131" s="64">
        <v>43434</v>
      </c>
      <c r="F131" s="57" t="s">
        <v>294</v>
      </c>
      <c r="G131" s="57">
        <v>142</v>
      </c>
      <c r="H131" s="57">
        <v>0</v>
      </c>
      <c r="I131" s="58">
        <v>30</v>
      </c>
      <c r="J131" s="57">
        <f t="shared" si="2"/>
        <v>172</v>
      </c>
      <c r="K131" s="61"/>
    </row>
    <row r="132" spans="1:11" s="65" customFormat="1" ht="20.100000000000001" customHeight="1">
      <c r="A132" s="114"/>
      <c r="B132" s="58" t="s">
        <v>441</v>
      </c>
      <c r="C132" s="58" t="s">
        <v>232</v>
      </c>
      <c r="D132" s="58" t="s">
        <v>318</v>
      </c>
      <c r="E132" s="64">
        <v>43434</v>
      </c>
      <c r="F132" s="57" t="s">
        <v>294</v>
      </c>
      <c r="G132" s="57">
        <v>154</v>
      </c>
      <c r="H132" s="58">
        <v>0</v>
      </c>
      <c r="I132" s="58">
        <v>30</v>
      </c>
      <c r="J132" s="57">
        <f t="shared" si="2"/>
        <v>184</v>
      </c>
      <c r="K132" s="61"/>
    </row>
    <row r="133" spans="1:11" s="65" customFormat="1" ht="20.100000000000001" customHeight="1">
      <c r="A133" s="112">
        <v>56</v>
      </c>
      <c r="B133" s="57" t="s">
        <v>442</v>
      </c>
      <c r="C133" s="57" t="s">
        <v>167</v>
      </c>
      <c r="D133" s="57" t="s">
        <v>305</v>
      </c>
      <c r="E133" s="64">
        <v>43434</v>
      </c>
      <c r="F133" s="57" t="s">
        <v>294</v>
      </c>
      <c r="G133" s="57">
        <v>960</v>
      </c>
      <c r="H133" s="57">
        <v>100</v>
      </c>
      <c r="I133" s="58">
        <v>30</v>
      </c>
      <c r="J133" s="57">
        <f t="shared" si="2"/>
        <v>1090</v>
      </c>
      <c r="K133" s="61"/>
    </row>
    <row r="134" spans="1:11" s="65" customFormat="1" ht="20.100000000000001" customHeight="1">
      <c r="A134" s="114"/>
      <c r="B134" s="57" t="s">
        <v>442</v>
      </c>
      <c r="C134" s="57" t="s">
        <v>168</v>
      </c>
      <c r="D134" s="57" t="s">
        <v>306</v>
      </c>
      <c r="E134" s="64">
        <v>43436</v>
      </c>
      <c r="F134" s="57" t="s">
        <v>294</v>
      </c>
      <c r="G134" s="57">
        <v>960</v>
      </c>
      <c r="H134" s="57">
        <v>100</v>
      </c>
      <c r="I134" s="58">
        <v>30</v>
      </c>
      <c r="J134" s="57">
        <f t="shared" ref="J134:J197" si="3">SUM(G134:I134)</f>
        <v>1090</v>
      </c>
      <c r="K134" s="61"/>
    </row>
    <row r="135" spans="1:11" s="65" customFormat="1" ht="20.100000000000001" customHeight="1">
      <c r="A135" s="112">
        <v>57</v>
      </c>
      <c r="B135" s="57" t="s">
        <v>443</v>
      </c>
      <c r="C135" s="57" t="s">
        <v>233</v>
      </c>
      <c r="D135" s="57" t="s">
        <v>298</v>
      </c>
      <c r="E135" s="64">
        <v>43436</v>
      </c>
      <c r="F135" s="57" t="s">
        <v>294</v>
      </c>
      <c r="G135" s="57">
        <v>412</v>
      </c>
      <c r="H135" s="57">
        <v>0</v>
      </c>
      <c r="I135" s="58">
        <v>30</v>
      </c>
      <c r="J135" s="57">
        <f t="shared" si="3"/>
        <v>442</v>
      </c>
      <c r="K135" s="61"/>
    </row>
    <row r="136" spans="1:11" s="65" customFormat="1" ht="20.100000000000001" customHeight="1">
      <c r="A136" s="113"/>
      <c r="B136" s="57" t="s">
        <v>443</v>
      </c>
      <c r="C136" s="57" t="s">
        <v>200</v>
      </c>
      <c r="D136" s="57" t="s">
        <v>301</v>
      </c>
      <c r="E136" s="64">
        <v>43434</v>
      </c>
      <c r="F136" s="57" t="s">
        <v>294</v>
      </c>
      <c r="G136" s="57">
        <v>790</v>
      </c>
      <c r="H136" s="57">
        <v>100</v>
      </c>
      <c r="I136" s="58">
        <v>30</v>
      </c>
      <c r="J136" s="57">
        <f t="shared" si="3"/>
        <v>920</v>
      </c>
      <c r="K136" s="61"/>
    </row>
    <row r="137" spans="1:11" s="65" customFormat="1" ht="20.100000000000001" customHeight="1">
      <c r="A137" s="114"/>
      <c r="B137" s="58" t="s">
        <v>443</v>
      </c>
      <c r="C137" s="58" t="s">
        <v>153</v>
      </c>
      <c r="D137" s="58" t="s">
        <v>298</v>
      </c>
      <c r="E137" s="64">
        <v>43436</v>
      </c>
      <c r="F137" s="57" t="s">
        <v>294</v>
      </c>
      <c r="G137" s="58">
        <v>1360</v>
      </c>
      <c r="H137" s="58">
        <v>100</v>
      </c>
      <c r="I137" s="58">
        <v>30</v>
      </c>
      <c r="J137" s="57">
        <f t="shared" si="3"/>
        <v>1490</v>
      </c>
      <c r="K137" s="61"/>
    </row>
    <row r="138" spans="1:11" s="65" customFormat="1" ht="20.100000000000001" customHeight="1">
      <c r="A138" s="56">
        <v>58</v>
      </c>
      <c r="B138" s="57" t="s">
        <v>444</v>
      </c>
      <c r="C138" s="57" t="s">
        <v>234</v>
      </c>
      <c r="D138" s="57" t="s">
        <v>341</v>
      </c>
      <c r="E138" s="64">
        <v>43434</v>
      </c>
      <c r="F138" s="57" t="s">
        <v>294</v>
      </c>
      <c r="G138" s="57">
        <v>710</v>
      </c>
      <c r="H138" s="57">
        <v>100</v>
      </c>
      <c r="I138" s="58">
        <v>30</v>
      </c>
      <c r="J138" s="57">
        <f t="shared" si="3"/>
        <v>840</v>
      </c>
      <c r="K138" s="61"/>
    </row>
    <row r="139" spans="1:11" s="65" customFormat="1" ht="20.100000000000001" customHeight="1">
      <c r="A139" s="112">
        <v>59</v>
      </c>
      <c r="B139" s="57" t="s">
        <v>445</v>
      </c>
      <c r="C139" s="57" t="s">
        <v>144</v>
      </c>
      <c r="D139" s="57" t="s">
        <v>302</v>
      </c>
      <c r="E139" s="64">
        <v>43436</v>
      </c>
      <c r="F139" s="57" t="s">
        <v>294</v>
      </c>
      <c r="G139" s="57">
        <v>700</v>
      </c>
      <c r="H139" s="57">
        <v>70</v>
      </c>
      <c r="I139" s="58">
        <v>30</v>
      </c>
      <c r="J139" s="57">
        <f t="shared" si="3"/>
        <v>800</v>
      </c>
      <c r="K139" s="61"/>
    </row>
    <row r="140" spans="1:11" s="65" customFormat="1" ht="20.100000000000001" customHeight="1">
      <c r="A140" s="114"/>
      <c r="B140" s="57" t="s">
        <v>445</v>
      </c>
      <c r="C140" s="57" t="s">
        <v>150</v>
      </c>
      <c r="D140" s="57" t="s">
        <v>296</v>
      </c>
      <c r="E140" s="64">
        <v>43434</v>
      </c>
      <c r="F140" s="57" t="s">
        <v>294</v>
      </c>
      <c r="G140" s="57">
        <v>1260</v>
      </c>
      <c r="H140" s="57">
        <v>70</v>
      </c>
      <c r="I140" s="58">
        <v>30</v>
      </c>
      <c r="J140" s="57">
        <f t="shared" si="3"/>
        <v>1360</v>
      </c>
      <c r="K140" s="61"/>
    </row>
    <row r="141" spans="1:11" s="65" customFormat="1" ht="20.100000000000001" customHeight="1">
      <c r="A141" s="112">
        <v>60</v>
      </c>
      <c r="B141" s="57" t="s">
        <v>446</v>
      </c>
      <c r="C141" s="57" t="s">
        <v>235</v>
      </c>
      <c r="D141" s="57" t="s">
        <v>342</v>
      </c>
      <c r="E141" s="64">
        <v>43436</v>
      </c>
      <c r="F141" s="57" t="s">
        <v>294</v>
      </c>
      <c r="G141" s="57">
        <v>297</v>
      </c>
      <c r="H141" s="57">
        <v>0</v>
      </c>
      <c r="I141" s="58">
        <v>30</v>
      </c>
      <c r="J141" s="57">
        <f>SUM(G141:I141)</f>
        <v>327</v>
      </c>
      <c r="K141" s="61"/>
    </row>
    <row r="142" spans="1:11" s="65" customFormat="1" ht="20.100000000000001" customHeight="1">
      <c r="A142" s="113"/>
      <c r="B142" s="57" t="s">
        <v>446</v>
      </c>
      <c r="C142" s="57" t="s">
        <v>231</v>
      </c>
      <c r="D142" s="57" t="s">
        <v>447</v>
      </c>
      <c r="E142" s="64">
        <v>43434</v>
      </c>
      <c r="F142" s="57" t="s">
        <v>294</v>
      </c>
      <c r="G142" s="57">
        <v>1420</v>
      </c>
      <c r="H142" s="57">
        <v>100</v>
      </c>
      <c r="I142" s="58">
        <v>50</v>
      </c>
      <c r="J142" s="57">
        <f t="shared" si="3"/>
        <v>1570</v>
      </c>
      <c r="K142" s="61"/>
    </row>
    <row r="143" spans="1:11" s="65" customFormat="1" ht="20.100000000000001" customHeight="1">
      <c r="A143" s="114"/>
      <c r="B143" s="59" t="s">
        <v>446</v>
      </c>
      <c r="C143" s="59" t="s">
        <v>235</v>
      </c>
      <c r="D143" s="59" t="s">
        <v>342</v>
      </c>
      <c r="E143" s="69">
        <v>43435</v>
      </c>
      <c r="F143" s="57" t="s">
        <v>294</v>
      </c>
      <c r="G143" s="59">
        <v>1090</v>
      </c>
      <c r="H143" s="59">
        <v>100</v>
      </c>
      <c r="I143" s="58">
        <v>30</v>
      </c>
      <c r="J143" s="57">
        <f t="shared" si="3"/>
        <v>1220</v>
      </c>
      <c r="K143" s="61"/>
    </row>
    <row r="144" spans="1:11" s="65" customFormat="1" ht="20.100000000000001" customHeight="1">
      <c r="A144" s="56">
        <v>61</v>
      </c>
      <c r="B144" s="57" t="s">
        <v>448</v>
      </c>
      <c r="C144" s="57" t="s">
        <v>192</v>
      </c>
      <c r="D144" s="57" t="s">
        <v>301</v>
      </c>
      <c r="E144" s="64">
        <v>43434</v>
      </c>
      <c r="F144" s="57" t="s">
        <v>294</v>
      </c>
      <c r="G144" s="57">
        <v>900</v>
      </c>
      <c r="H144" s="57">
        <v>100</v>
      </c>
      <c r="I144" s="58">
        <v>30</v>
      </c>
      <c r="J144" s="57">
        <f t="shared" si="3"/>
        <v>1030</v>
      </c>
      <c r="K144" s="61"/>
    </row>
    <row r="145" spans="1:11" s="65" customFormat="1" ht="20.100000000000001" customHeight="1">
      <c r="A145" s="112">
        <v>62</v>
      </c>
      <c r="B145" s="57" t="s">
        <v>449</v>
      </c>
      <c r="C145" s="57" t="s">
        <v>162</v>
      </c>
      <c r="D145" s="57" t="s">
        <v>298</v>
      </c>
      <c r="E145" s="64">
        <v>43436</v>
      </c>
      <c r="F145" s="57" t="s">
        <v>294</v>
      </c>
      <c r="G145" s="57">
        <v>900</v>
      </c>
      <c r="H145" s="57">
        <v>100</v>
      </c>
      <c r="I145" s="58">
        <v>30</v>
      </c>
      <c r="J145" s="57">
        <f t="shared" si="3"/>
        <v>1030</v>
      </c>
      <c r="K145" s="61"/>
    </row>
    <row r="146" spans="1:11" s="65" customFormat="1" ht="20.100000000000001" customHeight="1">
      <c r="A146" s="114"/>
      <c r="B146" s="57" t="s">
        <v>449</v>
      </c>
      <c r="C146" s="57" t="s">
        <v>215</v>
      </c>
      <c r="D146" s="57" t="s">
        <v>301</v>
      </c>
      <c r="E146" s="64">
        <v>43434</v>
      </c>
      <c r="F146" s="57" t="s">
        <v>294</v>
      </c>
      <c r="G146" s="57">
        <v>1360</v>
      </c>
      <c r="H146" s="57">
        <v>100</v>
      </c>
      <c r="I146" s="58">
        <v>30</v>
      </c>
      <c r="J146" s="57">
        <f t="shared" si="3"/>
        <v>1490</v>
      </c>
      <c r="K146" s="61"/>
    </row>
    <row r="147" spans="1:11" s="65" customFormat="1" ht="20.100000000000001" customHeight="1">
      <c r="A147" s="112">
        <v>63</v>
      </c>
      <c r="B147" s="57" t="s">
        <v>450</v>
      </c>
      <c r="C147" s="57" t="s">
        <v>236</v>
      </c>
      <c r="D147" s="57" t="s">
        <v>343</v>
      </c>
      <c r="E147" s="64">
        <v>43434</v>
      </c>
      <c r="F147" s="57" t="s">
        <v>294</v>
      </c>
      <c r="G147" s="57">
        <v>1180</v>
      </c>
      <c r="H147" s="57">
        <v>100</v>
      </c>
      <c r="I147" s="58">
        <v>30</v>
      </c>
      <c r="J147" s="57">
        <f t="shared" si="3"/>
        <v>1310</v>
      </c>
      <c r="K147" s="61"/>
    </row>
    <row r="148" spans="1:11" s="65" customFormat="1" ht="20.100000000000001" customHeight="1">
      <c r="A148" s="114"/>
      <c r="B148" s="57" t="s">
        <v>450</v>
      </c>
      <c r="C148" s="57" t="s">
        <v>237</v>
      </c>
      <c r="D148" s="57" t="s">
        <v>344</v>
      </c>
      <c r="E148" s="64">
        <v>43436</v>
      </c>
      <c r="F148" s="57" t="s">
        <v>294</v>
      </c>
      <c r="G148" s="57">
        <v>1180</v>
      </c>
      <c r="H148" s="57">
        <v>100</v>
      </c>
      <c r="I148" s="58">
        <v>30</v>
      </c>
      <c r="J148" s="57">
        <f t="shared" si="3"/>
        <v>1310</v>
      </c>
      <c r="K148" s="61"/>
    </row>
    <row r="149" spans="1:11" s="65" customFormat="1" ht="20.100000000000001" customHeight="1">
      <c r="A149" s="112">
        <v>64</v>
      </c>
      <c r="B149" s="57" t="s">
        <v>451</v>
      </c>
      <c r="C149" s="57" t="s">
        <v>238</v>
      </c>
      <c r="D149" s="57" t="s">
        <v>321</v>
      </c>
      <c r="E149" s="64">
        <v>43435</v>
      </c>
      <c r="F149" s="57" t="s">
        <v>294</v>
      </c>
      <c r="G149" s="57">
        <v>770</v>
      </c>
      <c r="H149" s="57">
        <v>100</v>
      </c>
      <c r="I149" s="58">
        <v>30</v>
      </c>
      <c r="J149" s="57">
        <f t="shared" si="3"/>
        <v>900</v>
      </c>
      <c r="K149" s="61"/>
    </row>
    <row r="150" spans="1:11" s="65" customFormat="1" ht="20.100000000000001" customHeight="1">
      <c r="A150" s="114"/>
      <c r="B150" s="57" t="s">
        <v>451</v>
      </c>
      <c r="C150" s="57" t="s">
        <v>234</v>
      </c>
      <c r="D150" s="57" t="s">
        <v>341</v>
      </c>
      <c r="E150" s="64">
        <v>43434</v>
      </c>
      <c r="F150" s="57" t="s">
        <v>294</v>
      </c>
      <c r="G150" s="57">
        <v>710</v>
      </c>
      <c r="H150" s="57">
        <v>100</v>
      </c>
      <c r="I150" s="58">
        <v>30</v>
      </c>
      <c r="J150" s="57">
        <f t="shared" si="3"/>
        <v>840</v>
      </c>
      <c r="K150" s="61"/>
    </row>
    <row r="151" spans="1:11" s="65" customFormat="1" ht="20.100000000000001" customHeight="1">
      <c r="A151" s="112">
        <v>65</v>
      </c>
      <c r="B151" s="57" t="s">
        <v>452</v>
      </c>
      <c r="C151" s="57" t="s">
        <v>233</v>
      </c>
      <c r="D151" s="57" t="s">
        <v>298</v>
      </c>
      <c r="E151" s="64">
        <v>43436</v>
      </c>
      <c r="F151" s="57" t="s">
        <v>294</v>
      </c>
      <c r="G151" s="57">
        <v>412</v>
      </c>
      <c r="H151" s="57">
        <v>0</v>
      </c>
      <c r="I151" s="58">
        <v>30</v>
      </c>
      <c r="J151" s="57">
        <f t="shared" si="3"/>
        <v>442</v>
      </c>
      <c r="K151" s="61"/>
    </row>
    <row r="152" spans="1:11" s="65" customFormat="1" ht="20.100000000000001" customHeight="1">
      <c r="A152" s="113"/>
      <c r="B152" s="58" t="s">
        <v>452</v>
      </c>
      <c r="C152" s="58" t="s">
        <v>239</v>
      </c>
      <c r="D152" s="58" t="s">
        <v>298</v>
      </c>
      <c r="E152" s="64">
        <v>43434</v>
      </c>
      <c r="F152" s="57" t="s">
        <v>294</v>
      </c>
      <c r="G152" s="58">
        <v>1240</v>
      </c>
      <c r="H152" s="58">
        <v>100</v>
      </c>
      <c r="I152" s="58">
        <v>30</v>
      </c>
      <c r="J152" s="57">
        <f t="shared" si="3"/>
        <v>1370</v>
      </c>
      <c r="K152" s="61"/>
    </row>
    <row r="153" spans="1:11" s="65" customFormat="1" ht="20.100000000000001" customHeight="1">
      <c r="A153" s="114"/>
      <c r="B153" s="57" t="s">
        <v>452</v>
      </c>
      <c r="C153" s="57" t="s">
        <v>200</v>
      </c>
      <c r="D153" s="57" t="s">
        <v>301</v>
      </c>
      <c r="E153" s="64">
        <v>43434</v>
      </c>
      <c r="F153" s="57" t="s">
        <v>294</v>
      </c>
      <c r="G153" s="57">
        <v>790</v>
      </c>
      <c r="H153" s="57">
        <v>100</v>
      </c>
      <c r="I153" s="58">
        <v>30</v>
      </c>
      <c r="J153" s="57">
        <f t="shared" si="3"/>
        <v>920</v>
      </c>
      <c r="K153" s="61"/>
    </row>
    <row r="154" spans="1:11" s="65" customFormat="1" ht="20.100000000000001" customHeight="1">
      <c r="A154" s="112">
        <v>66</v>
      </c>
      <c r="B154" s="57" t="s">
        <v>453</v>
      </c>
      <c r="C154" s="57" t="s">
        <v>240</v>
      </c>
      <c r="D154" s="57" t="s">
        <v>335</v>
      </c>
      <c r="E154" s="64">
        <v>43434</v>
      </c>
      <c r="F154" s="57" t="s">
        <v>294</v>
      </c>
      <c r="G154" s="57">
        <v>990</v>
      </c>
      <c r="H154" s="57">
        <v>100</v>
      </c>
      <c r="I154" s="58">
        <v>30</v>
      </c>
      <c r="J154" s="57">
        <f t="shared" si="3"/>
        <v>1120</v>
      </c>
      <c r="K154" s="61"/>
    </row>
    <row r="155" spans="1:11" s="65" customFormat="1" ht="20.100000000000001" customHeight="1">
      <c r="A155" s="114"/>
      <c r="B155" s="57" t="s">
        <v>453</v>
      </c>
      <c r="C155" s="57" t="s">
        <v>203</v>
      </c>
      <c r="D155" s="57" t="s">
        <v>334</v>
      </c>
      <c r="E155" s="64">
        <v>43436</v>
      </c>
      <c r="F155" s="57" t="s">
        <v>294</v>
      </c>
      <c r="G155" s="57">
        <v>990</v>
      </c>
      <c r="H155" s="57">
        <v>100</v>
      </c>
      <c r="I155" s="58">
        <v>30</v>
      </c>
      <c r="J155" s="57">
        <f t="shared" si="3"/>
        <v>1120</v>
      </c>
      <c r="K155" s="61"/>
    </row>
    <row r="156" spans="1:11" s="65" customFormat="1" ht="20.100000000000001" customHeight="1">
      <c r="A156" s="112">
        <v>67</v>
      </c>
      <c r="B156" s="57" t="s">
        <v>454</v>
      </c>
      <c r="C156" s="57" t="s">
        <v>241</v>
      </c>
      <c r="D156" s="57" t="s">
        <v>298</v>
      </c>
      <c r="E156" s="64">
        <v>43436</v>
      </c>
      <c r="F156" s="57" t="s">
        <v>294</v>
      </c>
      <c r="G156" s="57">
        <v>270</v>
      </c>
      <c r="H156" s="57">
        <v>0</v>
      </c>
      <c r="I156" s="58">
        <v>30</v>
      </c>
      <c r="J156" s="57">
        <f t="shared" si="3"/>
        <v>300</v>
      </c>
      <c r="K156" s="61"/>
    </row>
    <row r="157" spans="1:11" s="65" customFormat="1" ht="20.100000000000001" customHeight="1">
      <c r="A157" s="113"/>
      <c r="B157" s="57" t="s">
        <v>454</v>
      </c>
      <c r="C157" s="57" t="s">
        <v>241</v>
      </c>
      <c r="D157" s="57" t="s">
        <v>298</v>
      </c>
      <c r="E157" s="64">
        <v>43436</v>
      </c>
      <c r="F157" s="57" t="s">
        <v>294</v>
      </c>
      <c r="G157" s="57">
        <v>270</v>
      </c>
      <c r="H157" s="57">
        <v>0</v>
      </c>
      <c r="I157" s="58">
        <v>30</v>
      </c>
      <c r="J157" s="57">
        <f t="shared" si="3"/>
        <v>300</v>
      </c>
      <c r="K157" s="61"/>
    </row>
    <row r="158" spans="1:11" s="65" customFormat="1" ht="20.100000000000001" customHeight="1">
      <c r="A158" s="113"/>
      <c r="B158" s="57" t="s">
        <v>454</v>
      </c>
      <c r="C158" s="57" t="s">
        <v>242</v>
      </c>
      <c r="D158" s="57" t="s">
        <v>301</v>
      </c>
      <c r="E158" s="64">
        <v>43434</v>
      </c>
      <c r="F158" s="57" t="s">
        <v>294</v>
      </c>
      <c r="G158" s="57">
        <v>136</v>
      </c>
      <c r="H158" s="57">
        <v>0</v>
      </c>
      <c r="I158" s="58">
        <v>30</v>
      </c>
      <c r="J158" s="57">
        <f t="shared" si="3"/>
        <v>166</v>
      </c>
      <c r="K158" s="61"/>
    </row>
    <row r="159" spans="1:11" s="65" customFormat="1" ht="20.100000000000001" customHeight="1">
      <c r="A159" s="113"/>
      <c r="B159" s="57" t="s">
        <v>455</v>
      </c>
      <c r="C159" s="57" t="s">
        <v>242</v>
      </c>
      <c r="D159" s="57" t="s">
        <v>301</v>
      </c>
      <c r="E159" s="64">
        <v>43434</v>
      </c>
      <c r="F159" s="57" t="s">
        <v>294</v>
      </c>
      <c r="G159" s="57">
        <v>1360</v>
      </c>
      <c r="H159" s="57">
        <v>100</v>
      </c>
      <c r="I159" s="58">
        <v>30</v>
      </c>
      <c r="J159" s="57">
        <f t="shared" si="3"/>
        <v>1490</v>
      </c>
      <c r="K159" s="61"/>
    </row>
    <row r="160" spans="1:11" s="65" customFormat="1" ht="20.100000000000001" customHeight="1">
      <c r="A160" s="114"/>
      <c r="B160" s="58" t="s">
        <v>455</v>
      </c>
      <c r="C160" s="58" t="s">
        <v>218</v>
      </c>
      <c r="D160" s="58" t="s">
        <v>298</v>
      </c>
      <c r="E160" s="64">
        <v>43436</v>
      </c>
      <c r="F160" s="57" t="s">
        <v>294</v>
      </c>
      <c r="G160" s="58">
        <v>1280</v>
      </c>
      <c r="H160" s="58">
        <v>100</v>
      </c>
      <c r="I160" s="58">
        <v>30</v>
      </c>
      <c r="J160" s="57">
        <f t="shared" si="3"/>
        <v>1410</v>
      </c>
      <c r="K160" s="61"/>
    </row>
    <row r="161" spans="1:11" s="65" customFormat="1" ht="20.100000000000001" customHeight="1">
      <c r="A161" s="112">
        <v>68</v>
      </c>
      <c r="B161" s="57" t="s">
        <v>456</v>
      </c>
      <c r="C161" s="57" t="s">
        <v>243</v>
      </c>
      <c r="D161" s="57" t="s">
        <v>298</v>
      </c>
      <c r="E161" s="64">
        <v>43436</v>
      </c>
      <c r="F161" s="57" t="s">
        <v>294</v>
      </c>
      <c r="G161" s="57">
        <v>204</v>
      </c>
      <c r="H161" s="57">
        <v>0</v>
      </c>
      <c r="I161" s="58">
        <v>30</v>
      </c>
      <c r="J161" s="57">
        <f t="shared" si="3"/>
        <v>234</v>
      </c>
      <c r="K161" s="61"/>
    </row>
    <row r="162" spans="1:11" s="65" customFormat="1" ht="20.100000000000001" customHeight="1">
      <c r="A162" s="114"/>
      <c r="B162" s="58" t="s">
        <v>456</v>
      </c>
      <c r="C162" s="58" t="s">
        <v>162</v>
      </c>
      <c r="D162" s="58" t="s">
        <v>298</v>
      </c>
      <c r="E162" s="64">
        <v>43436</v>
      </c>
      <c r="F162" s="57" t="s">
        <v>294</v>
      </c>
      <c r="G162" s="58">
        <v>206</v>
      </c>
      <c r="H162" s="58">
        <v>0</v>
      </c>
      <c r="I162" s="58">
        <v>30</v>
      </c>
      <c r="J162" s="57">
        <f t="shared" si="3"/>
        <v>236</v>
      </c>
      <c r="K162" s="61"/>
    </row>
    <row r="163" spans="1:11" s="65" customFormat="1" ht="20.100000000000001" customHeight="1">
      <c r="A163" s="112">
        <v>69</v>
      </c>
      <c r="B163" s="57" t="s">
        <v>457</v>
      </c>
      <c r="C163" s="57" t="s">
        <v>244</v>
      </c>
      <c r="D163" s="57" t="s">
        <v>345</v>
      </c>
      <c r="E163" s="64">
        <v>43436</v>
      </c>
      <c r="F163" s="57" t="s">
        <v>294</v>
      </c>
      <c r="G163" s="57">
        <v>880</v>
      </c>
      <c r="H163" s="57">
        <v>100</v>
      </c>
      <c r="I163" s="58">
        <v>30</v>
      </c>
      <c r="J163" s="57">
        <f t="shared" si="3"/>
        <v>1010</v>
      </c>
      <c r="K163" s="61"/>
    </row>
    <row r="164" spans="1:11" s="65" customFormat="1" ht="20.100000000000001" customHeight="1">
      <c r="A164" s="114"/>
      <c r="B164" s="57" t="s">
        <v>457</v>
      </c>
      <c r="C164" s="57" t="s">
        <v>245</v>
      </c>
      <c r="D164" s="57" t="s">
        <v>346</v>
      </c>
      <c r="E164" s="64">
        <v>43434</v>
      </c>
      <c r="F164" s="57" t="s">
        <v>294</v>
      </c>
      <c r="G164" s="57">
        <v>1110</v>
      </c>
      <c r="H164" s="57">
        <v>100</v>
      </c>
      <c r="I164" s="58">
        <v>30</v>
      </c>
      <c r="J164" s="57">
        <f t="shared" si="3"/>
        <v>1240</v>
      </c>
      <c r="K164" s="61"/>
    </row>
    <row r="165" spans="1:11" s="65" customFormat="1" ht="20.100000000000001" customHeight="1">
      <c r="A165" s="112">
        <v>70</v>
      </c>
      <c r="B165" s="57" t="s">
        <v>458</v>
      </c>
      <c r="C165" s="57" t="s">
        <v>246</v>
      </c>
      <c r="D165" s="57" t="s">
        <v>303</v>
      </c>
      <c r="E165" s="64">
        <v>43434</v>
      </c>
      <c r="F165" s="57" t="s">
        <v>294</v>
      </c>
      <c r="G165" s="57">
        <v>475</v>
      </c>
      <c r="H165" s="57">
        <v>0</v>
      </c>
      <c r="I165" s="58">
        <v>30</v>
      </c>
      <c r="J165" s="57">
        <f>SUM(G165:I165)</f>
        <v>505</v>
      </c>
      <c r="K165" s="61"/>
    </row>
    <row r="166" spans="1:11" s="65" customFormat="1" ht="20.100000000000001" customHeight="1">
      <c r="A166" s="114"/>
      <c r="B166" s="57" t="s">
        <v>458</v>
      </c>
      <c r="C166" s="57" t="s">
        <v>247</v>
      </c>
      <c r="D166" s="57" t="s">
        <v>304</v>
      </c>
      <c r="E166" s="64">
        <v>43436</v>
      </c>
      <c r="F166" s="57" t="s">
        <v>294</v>
      </c>
      <c r="G166" s="57">
        <v>550</v>
      </c>
      <c r="H166" s="57">
        <v>0</v>
      </c>
      <c r="I166" s="58">
        <v>30</v>
      </c>
      <c r="J166" s="57">
        <f t="shared" si="3"/>
        <v>580</v>
      </c>
      <c r="K166" s="61"/>
    </row>
    <row r="167" spans="1:11" s="65" customFormat="1" ht="20.100000000000001" customHeight="1">
      <c r="A167" s="112">
        <v>71</v>
      </c>
      <c r="B167" s="57" t="s">
        <v>459</v>
      </c>
      <c r="C167" s="57" t="s">
        <v>170</v>
      </c>
      <c r="D167" s="57" t="s">
        <v>307</v>
      </c>
      <c r="E167" s="64">
        <v>43436</v>
      </c>
      <c r="F167" s="57" t="s">
        <v>294</v>
      </c>
      <c r="G167" s="57">
        <v>1240</v>
      </c>
      <c r="H167" s="57">
        <v>100</v>
      </c>
      <c r="I167" s="58">
        <v>30</v>
      </c>
      <c r="J167" s="57">
        <f t="shared" si="3"/>
        <v>1370</v>
      </c>
      <c r="K167" s="61"/>
    </row>
    <row r="168" spans="1:11" s="65" customFormat="1" ht="20.100000000000001" customHeight="1">
      <c r="A168" s="114"/>
      <c r="B168" s="57" t="s">
        <v>459</v>
      </c>
      <c r="C168" s="57" t="s">
        <v>248</v>
      </c>
      <c r="D168" s="57" t="s">
        <v>314</v>
      </c>
      <c r="E168" s="64">
        <v>43434</v>
      </c>
      <c r="F168" s="57" t="s">
        <v>294</v>
      </c>
      <c r="G168" s="57">
        <v>1620</v>
      </c>
      <c r="H168" s="57">
        <v>100</v>
      </c>
      <c r="I168" s="58">
        <v>50</v>
      </c>
      <c r="J168" s="57">
        <f t="shared" si="3"/>
        <v>1770</v>
      </c>
      <c r="K168" s="61"/>
    </row>
    <row r="169" spans="1:11" s="65" customFormat="1" ht="20.100000000000001" customHeight="1">
      <c r="A169" s="112">
        <v>72</v>
      </c>
      <c r="B169" s="57" t="s">
        <v>460</v>
      </c>
      <c r="C169" s="57" t="s">
        <v>218</v>
      </c>
      <c r="D169" s="57" t="s">
        <v>298</v>
      </c>
      <c r="E169" s="64">
        <v>43434</v>
      </c>
      <c r="F169" s="57" t="s">
        <v>294</v>
      </c>
      <c r="G169" s="57">
        <v>1360</v>
      </c>
      <c r="H169" s="57">
        <v>100</v>
      </c>
      <c r="I169" s="58">
        <v>30</v>
      </c>
      <c r="J169" s="57">
        <f t="shared" si="3"/>
        <v>1490</v>
      </c>
      <c r="K169" s="61"/>
    </row>
    <row r="170" spans="1:11" s="65" customFormat="1" ht="20.100000000000001" customHeight="1">
      <c r="A170" s="114"/>
      <c r="B170" s="57" t="s">
        <v>460</v>
      </c>
      <c r="C170" s="57" t="s">
        <v>249</v>
      </c>
      <c r="D170" s="57" t="s">
        <v>301</v>
      </c>
      <c r="E170" s="64">
        <v>43435</v>
      </c>
      <c r="F170" s="57" t="s">
        <v>294</v>
      </c>
      <c r="G170" s="57">
        <v>900</v>
      </c>
      <c r="H170" s="57">
        <v>100</v>
      </c>
      <c r="I170" s="58">
        <v>30</v>
      </c>
      <c r="J170" s="57">
        <f t="shared" si="3"/>
        <v>1030</v>
      </c>
      <c r="K170" s="61"/>
    </row>
    <row r="171" spans="1:11" s="65" customFormat="1" ht="20.100000000000001" customHeight="1">
      <c r="A171" s="112">
        <v>73</v>
      </c>
      <c r="B171" s="57" t="s">
        <v>461</v>
      </c>
      <c r="C171" s="57" t="s">
        <v>250</v>
      </c>
      <c r="D171" s="57" t="s">
        <v>322</v>
      </c>
      <c r="E171" s="64">
        <v>43436</v>
      </c>
      <c r="F171" s="57" t="s">
        <v>294</v>
      </c>
      <c r="G171" s="57">
        <v>1020</v>
      </c>
      <c r="H171" s="57">
        <v>100</v>
      </c>
      <c r="I171" s="58">
        <v>30</v>
      </c>
      <c r="J171" s="57">
        <f t="shared" si="3"/>
        <v>1150</v>
      </c>
      <c r="K171" s="61"/>
    </row>
    <row r="172" spans="1:11" s="65" customFormat="1" ht="20.100000000000001" customHeight="1">
      <c r="A172" s="114"/>
      <c r="B172" s="57" t="s">
        <v>461</v>
      </c>
      <c r="C172" s="57" t="s">
        <v>161</v>
      </c>
      <c r="D172" s="57" t="s">
        <v>301</v>
      </c>
      <c r="E172" s="64">
        <v>43434</v>
      </c>
      <c r="F172" s="57" t="s">
        <v>294</v>
      </c>
      <c r="G172" s="57">
        <v>1030</v>
      </c>
      <c r="H172" s="57">
        <v>100</v>
      </c>
      <c r="I172" s="58">
        <v>30</v>
      </c>
      <c r="J172" s="57">
        <f t="shared" si="3"/>
        <v>1160</v>
      </c>
      <c r="K172" s="61"/>
    </row>
    <row r="173" spans="1:11" s="65" customFormat="1" ht="20.100000000000001" customHeight="1">
      <c r="A173" s="112">
        <v>74</v>
      </c>
      <c r="B173" s="57" t="s">
        <v>462</v>
      </c>
      <c r="C173" s="57" t="s">
        <v>251</v>
      </c>
      <c r="D173" s="57" t="s">
        <v>323</v>
      </c>
      <c r="E173" s="64">
        <v>43436</v>
      </c>
      <c r="F173" s="57" t="s">
        <v>294</v>
      </c>
      <c r="G173" s="57">
        <v>255</v>
      </c>
      <c r="H173" s="57">
        <v>0</v>
      </c>
      <c r="I173" s="58">
        <v>30</v>
      </c>
      <c r="J173" s="57">
        <f t="shared" si="3"/>
        <v>285</v>
      </c>
      <c r="K173" s="61"/>
    </row>
    <row r="174" spans="1:11" s="65" customFormat="1" ht="20.100000000000001" customHeight="1">
      <c r="A174" s="113"/>
      <c r="B174" s="58" t="s">
        <v>462</v>
      </c>
      <c r="C174" s="58" t="s">
        <v>252</v>
      </c>
      <c r="D174" s="58" t="s">
        <v>323</v>
      </c>
      <c r="E174" s="68">
        <v>43435</v>
      </c>
      <c r="F174" s="57" t="s">
        <v>294</v>
      </c>
      <c r="G174" s="58">
        <v>620</v>
      </c>
      <c r="H174" s="58">
        <v>70</v>
      </c>
      <c r="I174" s="58">
        <v>30</v>
      </c>
      <c r="J174" s="57">
        <f t="shared" si="3"/>
        <v>720</v>
      </c>
      <c r="K174" s="61"/>
    </row>
    <row r="175" spans="1:11" s="65" customFormat="1" ht="20.100000000000001" customHeight="1">
      <c r="A175" s="114"/>
      <c r="B175" s="57" t="s">
        <v>462</v>
      </c>
      <c r="C175" s="57" t="s">
        <v>253</v>
      </c>
      <c r="D175" s="57" t="s">
        <v>347</v>
      </c>
      <c r="E175" s="64">
        <v>43434</v>
      </c>
      <c r="F175" s="57" t="s">
        <v>294</v>
      </c>
      <c r="G175" s="57">
        <v>850</v>
      </c>
      <c r="H175" s="57">
        <v>70</v>
      </c>
      <c r="I175" s="58">
        <v>30</v>
      </c>
      <c r="J175" s="57">
        <f t="shared" si="3"/>
        <v>950</v>
      </c>
      <c r="K175" s="61"/>
    </row>
    <row r="176" spans="1:11" s="65" customFormat="1" ht="20.100000000000001" customHeight="1">
      <c r="A176" s="112">
        <v>75</v>
      </c>
      <c r="B176" s="57" t="s">
        <v>463</v>
      </c>
      <c r="C176" s="57" t="s">
        <v>254</v>
      </c>
      <c r="D176" s="57" t="s">
        <v>464</v>
      </c>
      <c r="E176" s="64">
        <v>43434</v>
      </c>
      <c r="F176" s="57" t="s">
        <v>294</v>
      </c>
      <c r="G176" s="57">
        <v>740</v>
      </c>
      <c r="H176" s="57">
        <v>100</v>
      </c>
      <c r="I176" s="58">
        <v>30</v>
      </c>
      <c r="J176" s="57">
        <f t="shared" si="3"/>
        <v>870</v>
      </c>
      <c r="K176" s="61"/>
    </row>
    <row r="177" spans="1:11" s="65" customFormat="1" ht="20.100000000000001" customHeight="1">
      <c r="A177" s="114"/>
      <c r="B177" s="57" t="s">
        <v>463</v>
      </c>
      <c r="C177" s="57" t="s">
        <v>255</v>
      </c>
      <c r="D177" s="57" t="s">
        <v>465</v>
      </c>
      <c r="E177" s="64">
        <v>43436</v>
      </c>
      <c r="F177" s="57" t="s">
        <v>294</v>
      </c>
      <c r="G177" s="57">
        <v>990</v>
      </c>
      <c r="H177" s="57">
        <v>100</v>
      </c>
      <c r="I177" s="58">
        <v>30</v>
      </c>
      <c r="J177" s="57">
        <f>SUM(G177:I177)</f>
        <v>1120</v>
      </c>
      <c r="K177" s="61"/>
    </row>
    <row r="178" spans="1:11" s="65" customFormat="1" ht="20.100000000000001" customHeight="1">
      <c r="A178" s="112">
        <v>76</v>
      </c>
      <c r="B178" s="57" t="s">
        <v>466</v>
      </c>
      <c r="C178" s="57" t="s">
        <v>150</v>
      </c>
      <c r="D178" s="57" t="s">
        <v>296</v>
      </c>
      <c r="E178" s="64">
        <v>43434</v>
      </c>
      <c r="F178" s="57" t="s">
        <v>294</v>
      </c>
      <c r="G178" s="57">
        <v>630</v>
      </c>
      <c r="H178" s="57">
        <v>0</v>
      </c>
      <c r="I178" s="58">
        <v>30</v>
      </c>
      <c r="J178" s="57">
        <f t="shared" si="3"/>
        <v>660</v>
      </c>
      <c r="K178" s="61"/>
    </row>
    <row r="179" spans="1:11" s="65" customFormat="1" ht="20.100000000000001" customHeight="1">
      <c r="A179" s="113"/>
      <c r="B179" s="57" t="s">
        <v>466</v>
      </c>
      <c r="C179" s="57" t="s">
        <v>204</v>
      </c>
      <c r="D179" s="57" t="s">
        <v>328</v>
      </c>
      <c r="E179" s="64">
        <v>43436</v>
      </c>
      <c r="F179" s="57" t="s">
        <v>294</v>
      </c>
      <c r="G179" s="57">
        <v>860</v>
      </c>
      <c r="H179" s="57">
        <v>70</v>
      </c>
      <c r="I179" s="58">
        <v>30</v>
      </c>
      <c r="J179" s="57">
        <f t="shared" si="3"/>
        <v>960</v>
      </c>
      <c r="K179" s="61"/>
    </row>
    <row r="180" spans="1:11" s="65" customFormat="1" ht="20.100000000000001" customHeight="1">
      <c r="A180" s="114"/>
      <c r="B180" s="58" t="s">
        <v>466</v>
      </c>
      <c r="C180" s="58" t="s">
        <v>145</v>
      </c>
      <c r="D180" s="58" t="s">
        <v>296</v>
      </c>
      <c r="E180" s="64">
        <v>43434</v>
      </c>
      <c r="F180" s="57" t="s">
        <v>294</v>
      </c>
      <c r="G180" s="58">
        <v>1880</v>
      </c>
      <c r="H180" s="58">
        <v>70</v>
      </c>
      <c r="I180" s="58">
        <v>50</v>
      </c>
      <c r="J180" s="57">
        <f t="shared" si="3"/>
        <v>2000</v>
      </c>
      <c r="K180" s="61"/>
    </row>
    <row r="181" spans="1:11" s="65" customFormat="1" ht="20.100000000000001" customHeight="1">
      <c r="A181" s="112">
        <v>77</v>
      </c>
      <c r="B181" s="57" t="s">
        <v>467</v>
      </c>
      <c r="C181" s="57" t="s">
        <v>162</v>
      </c>
      <c r="D181" s="57" t="s">
        <v>298</v>
      </c>
      <c r="E181" s="64">
        <v>43436</v>
      </c>
      <c r="F181" s="57" t="s">
        <v>294</v>
      </c>
      <c r="G181" s="57">
        <v>900</v>
      </c>
      <c r="H181" s="57">
        <v>100</v>
      </c>
      <c r="I181" s="58">
        <v>30</v>
      </c>
      <c r="J181" s="57">
        <f t="shared" si="3"/>
        <v>1030</v>
      </c>
      <c r="K181" s="61"/>
    </row>
    <row r="182" spans="1:11" s="65" customFormat="1" ht="20.100000000000001" customHeight="1">
      <c r="A182" s="114"/>
      <c r="B182" s="57" t="s">
        <v>467</v>
      </c>
      <c r="C182" s="57" t="s">
        <v>215</v>
      </c>
      <c r="D182" s="57" t="s">
        <v>301</v>
      </c>
      <c r="E182" s="64">
        <v>43434</v>
      </c>
      <c r="F182" s="57" t="s">
        <v>294</v>
      </c>
      <c r="G182" s="57">
        <v>1360</v>
      </c>
      <c r="H182" s="57">
        <v>100</v>
      </c>
      <c r="I182" s="58">
        <v>30</v>
      </c>
      <c r="J182" s="57">
        <f t="shared" si="3"/>
        <v>1490</v>
      </c>
      <c r="K182" s="61"/>
    </row>
    <row r="183" spans="1:11" s="65" customFormat="1" ht="20.100000000000001" customHeight="1">
      <c r="A183" s="112">
        <v>78</v>
      </c>
      <c r="B183" s="57" t="s">
        <v>468</v>
      </c>
      <c r="C183" s="57" t="s">
        <v>256</v>
      </c>
      <c r="D183" s="57" t="s">
        <v>324</v>
      </c>
      <c r="E183" s="64">
        <v>43435</v>
      </c>
      <c r="F183" s="57" t="s">
        <v>294</v>
      </c>
      <c r="G183" s="57">
        <v>830</v>
      </c>
      <c r="H183" s="57">
        <v>100</v>
      </c>
      <c r="I183" s="58">
        <v>30</v>
      </c>
      <c r="J183" s="57">
        <f t="shared" si="3"/>
        <v>960</v>
      </c>
      <c r="K183" s="61"/>
    </row>
    <row r="184" spans="1:11" s="65" customFormat="1" ht="20.100000000000001" customHeight="1">
      <c r="A184" s="113"/>
      <c r="B184" s="58" t="s">
        <v>468</v>
      </c>
      <c r="C184" s="58" t="s">
        <v>257</v>
      </c>
      <c r="D184" s="58" t="s">
        <v>297</v>
      </c>
      <c r="E184" s="64">
        <v>43435</v>
      </c>
      <c r="F184" s="57" t="s">
        <v>294</v>
      </c>
      <c r="G184" s="58">
        <v>1310</v>
      </c>
      <c r="H184" s="58">
        <v>100</v>
      </c>
      <c r="I184" s="58">
        <v>30</v>
      </c>
      <c r="J184" s="57">
        <f t="shared" si="3"/>
        <v>1440</v>
      </c>
      <c r="K184" s="61"/>
    </row>
    <row r="185" spans="1:11" s="65" customFormat="1" ht="20.100000000000001" customHeight="1">
      <c r="A185" s="114"/>
      <c r="B185" s="57" t="s">
        <v>468</v>
      </c>
      <c r="C185" s="57" t="s">
        <v>152</v>
      </c>
      <c r="D185" s="57" t="s">
        <v>297</v>
      </c>
      <c r="E185" s="64">
        <v>43434</v>
      </c>
      <c r="F185" s="57" t="s">
        <v>294</v>
      </c>
      <c r="G185" s="57">
        <v>131</v>
      </c>
      <c r="H185" s="57">
        <v>0</v>
      </c>
      <c r="I185" s="58">
        <v>30</v>
      </c>
      <c r="J185" s="57">
        <f t="shared" si="3"/>
        <v>161</v>
      </c>
      <c r="K185" s="61"/>
    </row>
    <row r="186" spans="1:11" s="65" customFormat="1" ht="20.100000000000001" customHeight="1">
      <c r="A186" s="112">
        <v>79</v>
      </c>
      <c r="B186" s="57" t="s">
        <v>469</v>
      </c>
      <c r="C186" s="57" t="s">
        <v>194</v>
      </c>
      <c r="D186" s="57" t="s">
        <v>303</v>
      </c>
      <c r="E186" s="64">
        <v>43434</v>
      </c>
      <c r="F186" s="57" t="s">
        <v>294</v>
      </c>
      <c r="G186" s="57">
        <v>550</v>
      </c>
      <c r="H186" s="57">
        <v>0</v>
      </c>
      <c r="I186" s="58">
        <v>30</v>
      </c>
      <c r="J186" s="57">
        <f t="shared" si="3"/>
        <v>580</v>
      </c>
      <c r="K186" s="61"/>
    </row>
    <row r="187" spans="1:11" s="65" customFormat="1" ht="20.100000000000001" customHeight="1">
      <c r="A187" s="114"/>
      <c r="B187" s="58" t="s">
        <v>469</v>
      </c>
      <c r="C187" s="58" t="s">
        <v>258</v>
      </c>
      <c r="D187" s="58" t="s">
        <v>348</v>
      </c>
      <c r="E187" s="64">
        <v>43434</v>
      </c>
      <c r="F187" s="57" t="s">
        <v>294</v>
      </c>
      <c r="G187" s="58">
        <v>1250</v>
      </c>
      <c r="H187" s="58">
        <v>100</v>
      </c>
      <c r="I187" s="58">
        <v>30</v>
      </c>
      <c r="J187" s="57">
        <f t="shared" si="3"/>
        <v>1380</v>
      </c>
      <c r="K187" s="61"/>
    </row>
    <row r="188" spans="1:11" s="65" customFormat="1" ht="20.100000000000001" customHeight="1">
      <c r="A188" s="112">
        <v>80</v>
      </c>
      <c r="B188" s="58" t="s">
        <v>470</v>
      </c>
      <c r="C188" s="58" t="s">
        <v>162</v>
      </c>
      <c r="D188" s="58" t="s">
        <v>298</v>
      </c>
      <c r="E188" s="64">
        <v>43436</v>
      </c>
      <c r="F188" s="57" t="s">
        <v>294</v>
      </c>
      <c r="G188" s="58">
        <v>1170</v>
      </c>
      <c r="H188" s="58">
        <v>100</v>
      </c>
      <c r="I188" s="58">
        <v>30</v>
      </c>
      <c r="J188" s="57">
        <f t="shared" si="3"/>
        <v>1300</v>
      </c>
      <c r="K188" s="61"/>
    </row>
    <row r="189" spans="1:11" s="65" customFormat="1" ht="20.100000000000001" customHeight="1">
      <c r="A189" s="114"/>
      <c r="B189" s="58" t="s">
        <v>470</v>
      </c>
      <c r="C189" s="58" t="s">
        <v>161</v>
      </c>
      <c r="D189" s="58" t="s">
        <v>301</v>
      </c>
      <c r="E189" s="64">
        <v>43434</v>
      </c>
      <c r="F189" s="57" t="s">
        <v>294</v>
      </c>
      <c r="G189" s="58">
        <v>1360</v>
      </c>
      <c r="H189" s="58">
        <v>100</v>
      </c>
      <c r="I189" s="58">
        <v>30</v>
      </c>
      <c r="J189" s="57">
        <f t="shared" si="3"/>
        <v>1490</v>
      </c>
      <c r="K189" s="61"/>
    </row>
    <row r="190" spans="1:11" s="65" customFormat="1" ht="20.100000000000001" customHeight="1">
      <c r="A190" s="112">
        <v>81</v>
      </c>
      <c r="B190" s="57" t="s">
        <v>471</v>
      </c>
      <c r="C190" s="57" t="s">
        <v>259</v>
      </c>
      <c r="D190" s="57" t="s">
        <v>310</v>
      </c>
      <c r="E190" s="64">
        <v>43436</v>
      </c>
      <c r="F190" s="57" t="s">
        <v>294</v>
      </c>
      <c r="G190" s="57">
        <v>440</v>
      </c>
      <c r="H190" s="57">
        <v>0</v>
      </c>
      <c r="I190" s="58">
        <v>30</v>
      </c>
      <c r="J190" s="57">
        <f t="shared" si="3"/>
        <v>470</v>
      </c>
      <c r="K190" s="61"/>
    </row>
    <row r="191" spans="1:11" s="65" customFormat="1" ht="20.100000000000001" customHeight="1">
      <c r="A191" s="113"/>
      <c r="B191" s="57" t="s">
        <v>471</v>
      </c>
      <c r="C191" s="57" t="s">
        <v>177</v>
      </c>
      <c r="D191" s="57" t="s">
        <v>309</v>
      </c>
      <c r="E191" s="64">
        <v>43434</v>
      </c>
      <c r="F191" s="57" t="s">
        <v>294</v>
      </c>
      <c r="G191" s="57">
        <v>880</v>
      </c>
      <c r="H191" s="57">
        <v>100</v>
      </c>
      <c r="I191" s="58">
        <v>30</v>
      </c>
      <c r="J191" s="57">
        <f t="shared" si="3"/>
        <v>1010</v>
      </c>
      <c r="K191" s="61"/>
    </row>
    <row r="192" spans="1:11" s="65" customFormat="1" ht="20.100000000000001" customHeight="1">
      <c r="A192" s="113"/>
      <c r="B192" s="59" t="s">
        <v>471</v>
      </c>
      <c r="C192" s="59" t="s">
        <v>260</v>
      </c>
      <c r="D192" s="59" t="s">
        <v>310</v>
      </c>
      <c r="E192" s="64">
        <v>43435</v>
      </c>
      <c r="F192" s="57" t="s">
        <v>294</v>
      </c>
      <c r="G192" s="59">
        <v>1370</v>
      </c>
      <c r="H192" s="59">
        <v>100</v>
      </c>
      <c r="I192" s="58">
        <v>30</v>
      </c>
      <c r="J192" s="57">
        <f t="shared" si="3"/>
        <v>1500</v>
      </c>
      <c r="K192" s="61"/>
    </row>
    <row r="193" spans="1:11" s="65" customFormat="1" ht="20.100000000000001" customHeight="1">
      <c r="A193" s="114"/>
      <c r="B193" s="58" t="s">
        <v>471</v>
      </c>
      <c r="C193" s="58" t="s">
        <v>261</v>
      </c>
      <c r="D193" s="58" t="s">
        <v>310</v>
      </c>
      <c r="E193" s="64">
        <v>43435</v>
      </c>
      <c r="F193" s="57" t="s">
        <v>294</v>
      </c>
      <c r="G193" s="57">
        <v>585</v>
      </c>
      <c r="H193" s="58">
        <v>0</v>
      </c>
      <c r="I193" s="58">
        <v>30</v>
      </c>
      <c r="J193" s="57">
        <f t="shared" si="3"/>
        <v>615</v>
      </c>
      <c r="K193" s="61"/>
    </row>
    <row r="194" spans="1:11" s="65" customFormat="1" ht="20.100000000000001" customHeight="1">
      <c r="A194" s="112">
        <v>82</v>
      </c>
      <c r="B194" s="57" t="s">
        <v>472</v>
      </c>
      <c r="C194" s="57" t="s">
        <v>216</v>
      </c>
      <c r="D194" s="57" t="s">
        <v>317</v>
      </c>
      <c r="E194" s="64">
        <v>43436</v>
      </c>
      <c r="F194" s="57" t="s">
        <v>294</v>
      </c>
      <c r="G194" s="57">
        <v>1090</v>
      </c>
      <c r="H194" s="57">
        <v>100</v>
      </c>
      <c r="I194" s="58">
        <v>30</v>
      </c>
      <c r="J194" s="57">
        <f>SUM(G194:I194)</f>
        <v>1220</v>
      </c>
      <c r="K194" s="61"/>
    </row>
    <row r="195" spans="1:11" s="65" customFormat="1" ht="20.100000000000001" customHeight="1">
      <c r="A195" s="114"/>
      <c r="B195" s="57" t="s">
        <v>472</v>
      </c>
      <c r="C195" s="57" t="s">
        <v>262</v>
      </c>
      <c r="D195" s="57" t="s">
        <v>447</v>
      </c>
      <c r="E195" s="64">
        <v>43434</v>
      </c>
      <c r="F195" s="57" t="s">
        <v>294</v>
      </c>
      <c r="G195" s="57">
        <v>1520</v>
      </c>
      <c r="H195" s="57">
        <v>100</v>
      </c>
      <c r="I195" s="58">
        <v>50</v>
      </c>
      <c r="J195" s="57">
        <f>SUM(G195:I195)</f>
        <v>1670</v>
      </c>
      <c r="K195" s="61"/>
    </row>
    <row r="196" spans="1:11" s="65" customFormat="1" ht="20.100000000000001" customHeight="1">
      <c r="A196" s="112">
        <v>83</v>
      </c>
      <c r="B196" s="58" t="s">
        <v>473</v>
      </c>
      <c r="C196" s="58" t="s">
        <v>263</v>
      </c>
      <c r="D196" s="58" t="s">
        <v>302</v>
      </c>
      <c r="E196" s="64">
        <v>43435</v>
      </c>
      <c r="F196" s="57" t="s">
        <v>294</v>
      </c>
      <c r="G196" s="57">
        <v>430</v>
      </c>
      <c r="H196" s="58">
        <v>0</v>
      </c>
      <c r="I196" s="58">
        <v>30</v>
      </c>
      <c r="J196" s="57">
        <f t="shared" si="3"/>
        <v>460</v>
      </c>
      <c r="K196" s="61"/>
    </row>
    <row r="197" spans="1:11" s="65" customFormat="1" ht="20.100000000000001" customHeight="1">
      <c r="A197" s="113"/>
      <c r="B197" s="57" t="s">
        <v>473</v>
      </c>
      <c r="C197" s="57" t="s">
        <v>160</v>
      </c>
      <c r="D197" s="57" t="s">
        <v>302</v>
      </c>
      <c r="E197" s="64">
        <v>43436</v>
      </c>
      <c r="F197" s="57" t="s">
        <v>294</v>
      </c>
      <c r="G197" s="57">
        <v>430</v>
      </c>
      <c r="H197" s="57">
        <v>0</v>
      </c>
      <c r="I197" s="58">
        <v>30</v>
      </c>
      <c r="J197" s="57">
        <f t="shared" si="3"/>
        <v>460</v>
      </c>
      <c r="K197" s="61"/>
    </row>
    <row r="198" spans="1:11" s="65" customFormat="1" ht="20.100000000000001" customHeight="1">
      <c r="A198" s="113"/>
      <c r="B198" s="59" t="s">
        <v>473</v>
      </c>
      <c r="C198" s="59" t="s">
        <v>264</v>
      </c>
      <c r="D198" s="59" t="s">
        <v>302</v>
      </c>
      <c r="E198" s="64">
        <v>43435</v>
      </c>
      <c r="F198" s="57" t="s">
        <v>294</v>
      </c>
      <c r="G198" s="59">
        <v>490</v>
      </c>
      <c r="H198" s="59">
        <v>70</v>
      </c>
      <c r="I198" s="58">
        <v>30</v>
      </c>
      <c r="J198" s="57">
        <f t="shared" ref="J198:J248" si="4">SUM(G198:I198)</f>
        <v>590</v>
      </c>
      <c r="K198" s="61"/>
    </row>
    <row r="199" spans="1:11" s="65" customFormat="1" ht="20.100000000000001" customHeight="1">
      <c r="A199" s="113"/>
      <c r="B199" s="57" t="s">
        <v>473</v>
      </c>
      <c r="C199" s="57" t="s">
        <v>265</v>
      </c>
      <c r="D199" s="57" t="s">
        <v>296</v>
      </c>
      <c r="E199" s="64">
        <v>43434</v>
      </c>
      <c r="F199" s="57" t="s">
        <v>294</v>
      </c>
      <c r="G199" s="57">
        <v>1880</v>
      </c>
      <c r="H199" s="57">
        <v>70</v>
      </c>
      <c r="I199" s="58">
        <v>50</v>
      </c>
      <c r="J199" s="57">
        <f t="shared" si="4"/>
        <v>2000</v>
      </c>
      <c r="K199" s="61"/>
    </row>
    <row r="200" spans="1:11" s="65" customFormat="1" ht="20.100000000000001" customHeight="1">
      <c r="A200" s="114"/>
      <c r="B200" s="60" t="s">
        <v>473</v>
      </c>
      <c r="C200" s="60" t="s">
        <v>266</v>
      </c>
      <c r="D200" s="60" t="s">
        <v>296</v>
      </c>
      <c r="E200" s="64">
        <v>43434</v>
      </c>
      <c r="F200" s="57" t="s">
        <v>294</v>
      </c>
      <c r="G200" s="60">
        <v>188</v>
      </c>
      <c r="H200" s="60">
        <v>0</v>
      </c>
      <c r="I200" s="58">
        <v>30</v>
      </c>
      <c r="J200" s="57">
        <f t="shared" si="4"/>
        <v>218</v>
      </c>
      <c r="K200" s="61"/>
    </row>
    <row r="201" spans="1:11" s="65" customFormat="1" ht="20.100000000000001" customHeight="1">
      <c r="A201" s="112">
        <v>84</v>
      </c>
      <c r="B201" s="57" t="s">
        <v>474</v>
      </c>
      <c r="C201" s="57" t="s">
        <v>267</v>
      </c>
      <c r="D201" s="57" t="s">
        <v>300</v>
      </c>
      <c r="E201" s="64">
        <v>43434</v>
      </c>
      <c r="F201" s="57" t="s">
        <v>294</v>
      </c>
      <c r="G201" s="57">
        <v>2310</v>
      </c>
      <c r="H201" s="57">
        <v>100</v>
      </c>
      <c r="I201" s="58">
        <v>50</v>
      </c>
      <c r="J201" s="57">
        <f t="shared" si="4"/>
        <v>2460</v>
      </c>
      <c r="K201" s="61"/>
    </row>
    <row r="202" spans="1:11" s="65" customFormat="1" ht="20.100000000000001" customHeight="1">
      <c r="A202" s="114"/>
      <c r="B202" s="57" t="s">
        <v>474</v>
      </c>
      <c r="C202" s="57" t="s">
        <v>268</v>
      </c>
      <c r="D202" s="57" t="s">
        <v>349</v>
      </c>
      <c r="E202" s="64">
        <v>43436</v>
      </c>
      <c r="F202" s="57" t="s">
        <v>294</v>
      </c>
      <c r="G202" s="57">
        <v>2340</v>
      </c>
      <c r="H202" s="57">
        <v>100</v>
      </c>
      <c r="I202" s="58">
        <v>50</v>
      </c>
      <c r="J202" s="57">
        <f t="shared" si="4"/>
        <v>2490</v>
      </c>
      <c r="K202" s="61"/>
    </row>
    <row r="203" spans="1:11" s="65" customFormat="1" ht="20.100000000000001" customHeight="1">
      <c r="A203" s="112">
        <v>85</v>
      </c>
      <c r="B203" s="57" t="s">
        <v>475</v>
      </c>
      <c r="C203" s="57" t="s">
        <v>165</v>
      </c>
      <c r="D203" s="57" t="s">
        <v>303</v>
      </c>
      <c r="E203" s="64">
        <v>43434</v>
      </c>
      <c r="F203" s="57" t="s">
        <v>294</v>
      </c>
      <c r="G203" s="57">
        <v>1240</v>
      </c>
      <c r="H203" s="57">
        <v>100</v>
      </c>
      <c r="I203" s="58">
        <v>30</v>
      </c>
      <c r="J203" s="57">
        <f t="shared" si="4"/>
        <v>1370</v>
      </c>
      <c r="K203" s="61"/>
    </row>
    <row r="204" spans="1:11" s="65" customFormat="1" ht="20.100000000000001" customHeight="1">
      <c r="A204" s="114"/>
      <c r="B204" s="57" t="s">
        <v>475</v>
      </c>
      <c r="C204" s="57" t="s">
        <v>166</v>
      </c>
      <c r="D204" s="57" t="s">
        <v>304</v>
      </c>
      <c r="E204" s="64">
        <v>43436</v>
      </c>
      <c r="F204" s="57" t="s">
        <v>294</v>
      </c>
      <c r="G204" s="57">
        <v>1240</v>
      </c>
      <c r="H204" s="57">
        <v>100</v>
      </c>
      <c r="I204" s="58">
        <v>30</v>
      </c>
      <c r="J204" s="57">
        <f t="shared" si="4"/>
        <v>1370</v>
      </c>
      <c r="K204" s="61"/>
    </row>
    <row r="205" spans="1:11" s="65" customFormat="1" ht="20.100000000000001" customHeight="1">
      <c r="A205" s="112">
        <v>86</v>
      </c>
      <c r="B205" s="57" t="s">
        <v>476</v>
      </c>
      <c r="C205" s="57" t="s">
        <v>150</v>
      </c>
      <c r="D205" s="57" t="s">
        <v>296</v>
      </c>
      <c r="E205" s="64">
        <v>43434</v>
      </c>
      <c r="F205" s="57" t="s">
        <v>294</v>
      </c>
      <c r="G205" s="57">
        <v>1260</v>
      </c>
      <c r="H205" s="57">
        <v>70</v>
      </c>
      <c r="I205" s="58">
        <v>30</v>
      </c>
      <c r="J205" s="57">
        <f t="shared" si="4"/>
        <v>1360</v>
      </c>
      <c r="K205" s="61"/>
    </row>
    <row r="206" spans="1:11" s="65" customFormat="1" ht="20.100000000000001" customHeight="1">
      <c r="A206" s="114"/>
      <c r="B206" s="57" t="s">
        <v>293</v>
      </c>
      <c r="C206" s="57" t="s">
        <v>151</v>
      </c>
      <c r="D206" s="57" t="s">
        <v>328</v>
      </c>
      <c r="E206" s="64">
        <v>43436</v>
      </c>
      <c r="F206" s="57" t="s">
        <v>294</v>
      </c>
      <c r="G206" s="57">
        <v>1080</v>
      </c>
      <c r="H206" s="57">
        <v>70</v>
      </c>
      <c r="I206" s="58">
        <v>30</v>
      </c>
      <c r="J206" s="57">
        <f t="shared" si="4"/>
        <v>1180</v>
      </c>
      <c r="K206" s="61"/>
    </row>
    <row r="207" spans="1:11" s="65" customFormat="1" ht="20.100000000000001" customHeight="1">
      <c r="A207" s="112">
        <v>87</v>
      </c>
      <c r="B207" s="57" t="s">
        <v>477</v>
      </c>
      <c r="C207" s="57" t="s">
        <v>269</v>
      </c>
      <c r="D207" s="57" t="s">
        <v>350</v>
      </c>
      <c r="E207" s="64">
        <v>43435</v>
      </c>
      <c r="F207" s="57" t="s">
        <v>294</v>
      </c>
      <c r="G207" s="57">
        <v>545</v>
      </c>
      <c r="H207" s="57">
        <v>0</v>
      </c>
      <c r="I207" s="58">
        <v>30</v>
      </c>
      <c r="J207" s="57">
        <f t="shared" si="4"/>
        <v>575</v>
      </c>
      <c r="K207" s="61"/>
    </row>
    <row r="208" spans="1:11" s="65" customFormat="1" ht="20.100000000000001" customHeight="1">
      <c r="A208" s="114"/>
      <c r="B208" s="57" t="s">
        <v>477</v>
      </c>
      <c r="C208" s="57" t="s">
        <v>270</v>
      </c>
      <c r="D208" s="57" t="s">
        <v>312</v>
      </c>
      <c r="E208" s="64">
        <v>43434</v>
      </c>
      <c r="F208" s="57" t="s">
        <v>294</v>
      </c>
      <c r="G208" s="57">
        <v>630</v>
      </c>
      <c r="H208" s="57">
        <v>0</v>
      </c>
      <c r="I208" s="58">
        <v>30</v>
      </c>
      <c r="J208" s="57">
        <f t="shared" si="4"/>
        <v>660</v>
      </c>
      <c r="K208" s="61"/>
    </row>
    <row r="209" spans="1:11" s="65" customFormat="1" ht="20.100000000000001" customHeight="1">
      <c r="A209" s="56">
        <v>88</v>
      </c>
      <c r="B209" s="57" t="s">
        <v>478</v>
      </c>
      <c r="C209" s="57" t="s">
        <v>147</v>
      </c>
      <c r="D209" s="57" t="s">
        <v>295</v>
      </c>
      <c r="E209" s="64">
        <v>43434</v>
      </c>
      <c r="F209" s="57" t="s">
        <v>294</v>
      </c>
      <c r="G209" s="57">
        <v>860</v>
      </c>
      <c r="H209" s="57">
        <v>100</v>
      </c>
      <c r="I209" s="58">
        <v>30</v>
      </c>
      <c r="J209" s="57">
        <f t="shared" si="4"/>
        <v>990</v>
      </c>
      <c r="K209" s="61"/>
    </row>
    <row r="210" spans="1:11" s="65" customFormat="1" ht="20.100000000000001" customHeight="1">
      <c r="A210" s="112">
        <v>89</v>
      </c>
      <c r="B210" s="57" t="s">
        <v>479</v>
      </c>
      <c r="C210" s="57" t="s">
        <v>271</v>
      </c>
      <c r="D210" s="57" t="s">
        <v>306</v>
      </c>
      <c r="E210" s="64">
        <v>43436</v>
      </c>
      <c r="F210" s="57" t="s">
        <v>294</v>
      </c>
      <c r="G210" s="57">
        <v>288</v>
      </c>
      <c r="H210" s="57">
        <v>0</v>
      </c>
      <c r="I210" s="58">
        <v>30</v>
      </c>
      <c r="J210" s="57">
        <f t="shared" si="4"/>
        <v>318</v>
      </c>
      <c r="K210" s="61"/>
    </row>
    <row r="211" spans="1:11" s="65" customFormat="1" ht="20.100000000000001" customHeight="1">
      <c r="A211" s="113"/>
      <c r="B211" s="57" t="s">
        <v>479</v>
      </c>
      <c r="C211" s="57" t="s">
        <v>272</v>
      </c>
      <c r="D211" s="57" t="s">
        <v>305</v>
      </c>
      <c r="E211" s="64">
        <v>43434</v>
      </c>
      <c r="F211" s="57" t="s">
        <v>294</v>
      </c>
      <c r="G211" s="57">
        <v>960</v>
      </c>
      <c r="H211" s="57">
        <v>100</v>
      </c>
      <c r="I211" s="58">
        <v>30</v>
      </c>
      <c r="J211" s="57">
        <f t="shared" si="4"/>
        <v>1090</v>
      </c>
      <c r="K211" s="61"/>
    </row>
    <row r="212" spans="1:11" s="65" customFormat="1" ht="20.100000000000001" customHeight="1">
      <c r="A212" s="114"/>
      <c r="B212" s="58" t="s">
        <v>479</v>
      </c>
      <c r="C212" s="58" t="s">
        <v>408</v>
      </c>
      <c r="D212" s="58" t="s">
        <v>306</v>
      </c>
      <c r="E212" s="64">
        <v>43435</v>
      </c>
      <c r="F212" s="57" t="s">
        <v>294</v>
      </c>
      <c r="G212" s="58">
        <v>960</v>
      </c>
      <c r="H212" s="58">
        <v>100</v>
      </c>
      <c r="I212" s="58">
        <v>30</v>
      </c>
      <c r="J212" s="57">
        <f t="shared" si="4"/>
        <v>1090</v>
      </c>
      <c r="K212" s="61"/>
    </row>
    <row r="213" spans="1:11" s="65" customFormat="1" ht="20.100000000000001" customHeight="1">
      <c r="A213" s="112">
        <v>90</v>
      </c>
      <c r="B213" s="58" t="s">
        <v>480</v>
      </c>
      <c r="C213" s="58" t="s">
        <v>161</v>
      </c>
      <c r="D213" s="58" t="s">
        <v>301</v>
      </c>
      <c r="E213" s="64">
        <v>43434</v>
      </c>
      <c r="F213" s="57" t="s">
        <v>294</v>
      </c>
      <c r="G213" s="58">
        <v>1030</v>
      </c>
      <c r="H213" s="58">
        <v>100</v>
      </c>
      <c r="I213" s="58">
        <v>30</v>
      </c>
      <c r="J213" s="57">
        <f t="shared" si="4"/>
        <v>1160</v>
      </c>
      <c r="K213" s="61"/>
    </row>
    <row r="214" spans="1:11" s="65" customFormat="1" ht="20.100000000000001" customHeight="1">
      <c r="A214" s="113"/>
      <c r="B214" s="58" t="s">
        <v>480</v>
      </c>
      <c r="C214" s="58" t="s">
        <v>162</v>
      </c>
      <c r="D214" s="58" t="s">
        <v>298</v>
      </c>
      <c r="E214" s="64">
        <v>43436</v>
      </c>
      <c r="F214" s="57" t="s">
        <v>294</v>
      </c>
      <c r="G214" s="58">
        <v>1030</v>
      </c>
      <c r="H214" s="58">
        <v>100</v>
      </c>
      <c r="I214" s="58">
        <v>30</v>
      </c>
      <c r="J214" s="57">
        <f t="shared" si="4"/>
        <v>1160</v>
      </c>
      <c r="K214" s="61"/>
    </row>
    <row r="215" spans="1:11" s="65" customFormat="1" ht="20.100000000000001" customHeight="1">
      <c r="A215" s="114"/>
      <c r="B215" s="58" t="s">
        <v>480</v>
      </c>
      <c r="C215" s="58" t="s">
        <v>189</v>
      </c>
      <c r="D215" s="58" t="s">
        <v>301</v>
      </c>
      <c r="E215" s="68">
        <v>43434</v>
      </c>
      <c r="F215" s="57" t="s">
        <v>294</v>
      </c>
      <c r="G215" s="58">
        <v>536</v>
      </c>
      <c r="H215" s="58">
        <v>0</v>
      </c>
      <c r="I215" s="58">
        <v>30</v>
      </c>
      <c r="J215" s="57">
        <f t="shared" si="4"/>
        <v>566</v>
      </c>
      <c r="K215" s="61"/>
    </row>
    <row r="216" spans="1:11" s="65" customFormat="1" ht="20.100000000000001" customHeight="1">
      <c r="A216" s="112">
        <v>91</v>
      </c>
      <c r="B216" s="57" t="s">
        <v>481</v>
      </c>
      <c r="C216" s="57" t="s">
        <v>166</v>
      </c>
      <c r="D216" s="57" t="s">
        <v>304</v>
      </c>
      <c r="E216" s="64">
        <v>43436</v>
      </c>
      <c r="F216" s="57" t="s">
        <v>294</v>
      </c>
      <c r="G216" s="57">
        <v>1240</v>
      </c>
      <c r="H216" s="57">
        <v>100</v>
      </c>
      <c r="I216" s="58">
        <v>30</v>
      </c>
      <c r="J216" s="57">
        <f t="shared" si="4"/>
        <v>1370</v>
      </c>
      <c r="K216" s="61"/>
    </row>
    <row r="217" spans="1:11" s="65" customFormat="1" ht="20.100000000000001" customHeight="1">
      <c r="A217" s="114"/>
      <c r="B217" s="57" t="s">
        <v>481</v>
      </c>
      <c r="C217" s="57" t="s">
        <v>273</v>
      </c>
      <c r="D217" s="57" t="s">
        <v>303</v>
      </c>
      <c r="E217" s="64">
        <v>43434</v>
      </c>
      <c r="F217" s="57" t="s">
        <v>294</v>
      </c>
      <c r="G217" s="57">
        <v>1480</v>
      </c>
      <c r="H217" s="57">
        <v>100</v>
      </c>
      <c r="I217" s="58">
        <v>50</v>
      </c>
      <c r="J217" s="57">
        <f t="shared" si="4"/>
        <v>1630</v>
      </c>
      <c r="K217" s="61"/>
    </row>
    <row r="218" spans="1:11" s="65" customFormat="1" ht="20.100000000000001" customHeight="1">
      <c r="A218" s="112">
        <v>92</v>
      </c>
      <c r="B218" s="57" t="s">
        <v>482</v>
      </c>
      <c r="C218" s="57" t="s">
        <v>163</v>
      </c>
      <c r="D218" s="57" t="s">
        <v>298</v>
      </c>
      <c r="E218" s="64">
        <v>43436</v>
      </c>
      <c r="F218" s="57" t="s">
        <v>294</v>
      </c>
      <c r="G218" s="57">
        <v>900</v>
      </c>
      <c r="H218" s="57">
        <v>100</v>
      </c>
      <c r="I218" s="58">
        <v>30</v>
      </c>
      <c r="J218" s="57">
        <f t="shared" si="4"/>
        <v>1030</v>
      </c>
      <c r="K218" s="61"/>
    </row>
    <row r="219" spans="1:11" s="65" customFormat="1" ht="20.100000000000001" customHeight="1">
      <c r="A219" s="114"/>
      <c r="B219" s="57" t="s">
        <v>482</v>
      </c>
      <c r="C219" s="57" t="s">
        <v>221</v>
      </c>
      <c r="D219" s="57" t="s">
        <v>301</v>
      </c>
      <c r="E219" s="64">
        <v>43434</v>
      </c>
      <c r="F219" s="57" t="s">
        <v>294</v>
      </c>
      <c r="G219" s="57">
        <v>1030</v>
      </c>
      <c r="H219" s="57">
        <v>100</v>
      </c>
      <c r="I219" s="58">
        <v>30</v>
      </c>
      <c r="J219" s="57">
        <f t="shared" si="4"/>
        <v>1160</v>
      </c>
      <c r="K219" s="61"/>
    </row>
    <row r="220" spans="1:11" s="65" customFormat="1" ht="20.100000000000001" customHeight="1">
      <c r="A220" s="112">
        <v>93</v>
      </c>
      <c r="B220" s="57" t="s">
        <v>483</v>
      </c>
      <c r="C220" s="57" t="s">
        <v>233</v>
      </c>
      <c r="D220" s="57" t="s">
        <v>298</v>
      </c>
      <c r="E220" s="64">
        <v>43436</v>
      </c>
      <c r="F220" s="57" t="s">
        <v>294</v>
      </c>
      <c r="G220" s="57">
        <v>412</v>
      </c>
      <c r="H220" s="57">
        <v>0</v>
      </c>
      <c r="I220" s="58">
        <v>30</v>
      </c>
      <c r="J220" s="57">
        <f t="shared" si="4"/>
        <v>442</v>
      </c>
      <c r="K220" s="61"/>
    </row>
    <row r="221" spans="1:11" s="65" customFormat="1" ht="20.100000000000001" customHeight="1">
      <c r="A221" s="113"/>
      <c r="B221" s="57" t="s">
        <v>483</v>
      </c>
      <c r="C221" s="57" t="s">
        <v>200</v>
      </c>
      <c r="D221" s="57" t="s">
        <v>301</v>
      </c>
      <c r="E221" s="64">
        <v>43434</v>
      </c>
      <c r="F221" s="57" t="s">
        <v>294</v>
      </c>
      <c r="G221" s="57">
        <v>790</v>
      </c>
      <c r="H221" s="57">
        <v>100</v>
      </c>
      <c r="I221" s="58">
        <v>30</v>
      </c>
      <c r="J221" s="57">
        <f t="shared" si="4"/>
        <v>920</v>
      </c>
      <c r="K221" s="61"/>
    </row>
    <row r="222" spans="1:11" s="65" customFormat="1" ht="20.100000000000001" customHeight="1">
      <c r="A222" s="114"/>
      <c r="B222" s="59" t="s">
        <v>483</v>
      </c>
      <c r="C222" s="59" t="s">
        <v>153</v>
      </c>
      <c r="D222" s="59" t="s">
        <v>298</v>
      </c>
      <c r="E222" s="64">
        <v>43436</v>
      </c>
      <c r="F222" s="57" t="s">
        <v>294</v>
      </c>
      <c r="G222" s="59">
        <v>1360</v>
      </c>
      <c r="H222" s="59">
        <v>100</v>
      </c>
      <c r="I222" s="58">
        <v>30</v>
      </c>
      <c r="J222" s="57">
        <f t="shared" si="4"/>
        <v>1490</v>
      </c>
      <c r="K222" s="61"/>
    </row>
    <row r="223" spans="1:11" s="65" customFormat="1" ht="20.100000000000001" customHeight="1">
      <c r="A223" s="112">
        <v>94</v>
      </c>
      <c r="B223" s="57" t="s">
        <v>484</v>
      </c>
      <c r="C223" s="57" t="s">
        <v>199</v>
      </c>
      <c r="D223" s="57" t="s">
        <v>298</v>
      </c>
      <c r="E223" s="64">
        <v>43436</v>
      </c>
      <c r="F223" s="57" t="s">
        <v>294</v>
      </c>
      <c r="G223" s="57">
        <v>900</v>
      </c>
      <c r="H223" s="57">
        <v>100</v>
      </c>
      <c r="I223" s="58">
        <v>30</v>
      </c>
      <c r="J223" s="57">
        <f t="shared" si="4"/>
        <v>1030</v>
      </c>
      <c r="K223" s="61"/>
    </row>
    <row r="224" spans="1:11" s="65" customFormat="1" ht="20.100000000000001" customHeight="1">
      <c r="A224" s="114"/>
      <c r="B224" s="57" t="s">
        <v>484</v>
      </c>
      <c r="C224" s="57" t="s">
        <v>200</v>
      </c>
      <c r="D224" s="57" t="s">
        <v>301</v>
      </c>
      <c r="E224" s="64">
        <v>43434</v>
      </c>
      <c r="F224" s="57" t="s">
        <v>294</v>
      </c>
      <c r="G224" s="57">
        <v>790</v>
      </c>
      <c r="H224" s="57">
        <v>100</v>
      </c>
      <c r="I224" s="58">
        <v>30</v>
      </c>
      <c r="J224" s="57">
        <f t="shared" si="4"/>
        <v>920</v>
      </c>
      <c r="K224" s="61"/>
    </row>
    <row r="225" spans="1:11" s="65" customFormat="1" ht="20.100000000000001" customHeight="1">
      <c r="A225" s="112">
        <v>95</v>
      </c>
      <c r="B225" s="57" t="s">
        <v>485</v>
      </c>
      <c r="C225" s="57" t="s">
        <v>219</v>
      </c>
      <c r="D225" s="57" t="s">
        <v>298</v>
      </c>
      <c r="E225" s="64">
        <v>43436</v>
      </c>
      <c r="F225" s="57" t="s">
        <v>294</v>
      </c>
      <c r="G225" s="57">
        <v>351</v>
      </c>
      <c r="H225" s="57">
        <v>0</v>
      </c>
      <c r="I225" s="58">
        <v>30</v>
      </c>
      <c r="J225" s="57">
        <f t="shared" si="4"/>
        <v>381</v>
      </c>
      <c r="K225" s="61"/>
    </row>
    <row r="226" spans="1:11" s="65" customFormat="1" ht="20.100000000000001" customHeight="1">
      <c r="A226" s="114"/>
      <c r="B226" s="57" t="s">
        <v>485</v>
      </c>
      <c r="C226" s="57" t="s">
        <v>164</v>
      </c>
      <c r="D226" s="57" t="s">
        <v>301</v>
      </c>
      <c r="E226" s="64">
        <v>43434</v>
      </c>
      <c r="F226" s="57" t="s">
        <v>294</v>
      </c>
      <c r="G226" s="57">
        <v>136</v>
      </c>
      <c r="H226" s="57">
        <v>0</v>
      </c>
      <c r="I226" s="58">
        <v>30</v>
      </c>
      <c r="J226" s="57">
        <f t="shared" si="4"/>
        <v>166</v>
      </c>
      <c r="K226" s="61"/>
    </row>
    <row r="227" spans="1:11" s="65" customFormat="1" ht="20.100000000000001" customHeight="1">
      <c r="A227" s="112">
        <v>96</v>
      </c>
      <c r="B227" s="57" t="s">
        <v>486</v>
      </c>
      <c r="C227" s="57" t="s">
        <v>274</v>
      </c>
      <c r="D227" s="57" t="s">
        <v>301</v>
      </c>
      <c r="E227" s="64">
        <v>43434</v>
      </c>
      <c r="F227" s="57" t="s">
        <v>294</v>
      </c>
      <c r="G227" s="57">
        <v>1350</v>
      </c>
      <c r="H227" s="57">
        <v>100</v>
      </c>
      <c r="I227" s="58">
        <v>30</v>
      </c>
      <c r="J227" s="57">
        <f t="shared" si="4"/>
        <v>1480</v>
      </c>
      <c r="K227" s="61"/>
    </row>
    <row r="228" spans="1:11" s="65" customFormat="1" ht="20.100000000000001" customHeight="1">
      <c r="A228" s="113"/>
      <c r="B228" s="58" t="s">
        <v>486</v>
      </c>
      <c r="C228" s="58" t="s">
        <v>190</v>
      </c>
      <c r="D228" s="58" t="s">
        <v>299</v>
      </c>
      <c r="E228" s="68">
        <v>43435</v>
      </c>
      <c r="F228" s="57" t="s">
        <v>294</v>
      </c>
      <c r="G228" s="58">
        <v>1310</v>
      </c>
      <c r="H228" s="58">
        <v>100</v>
      </c>
      <c r="I228" s="58">
        <v>30</v>
      </c>
      <c r="J228" s="57">
        <f t="shared" si="4"/>
        <v>1440</v>
      </c>
      <c r="K228" s="61"/>
    </row>
    <row r="229" spans="1:11" s="65" customFormat="1" ht="20.100000000000001" customHeight="1">
      <c r="A229" s="114"/>
      <c r="B229" s="57" t="s">
        <v>486</v>
      </c>
      <c r="C229" s="57" t="s">
        <v>275</v>
      </c>
      <c r="D229" s="57" t="s">
        <v>325</v>
      </c>
      <c r="E229" s="64">
        <v>43436</v>
      </c>
      <c r="F229" s="57" t="s">
        <v>294</v>
      </c>
      <c r="G229" s="57">
        <v>920</v>
      </c>
      <c r="H229" s="57">
        <v>0</v>
      </c>
      <c r="I229" s="58">
        <v>30</v>
      </c>
      <c r="J229" s="57">
        <f t="shared" si="4"/>
        <v>950</v>
      </c>
      <c r="K229" s="61"/>
    </row>
    <row r="230" spans="1:11" s="65" customFormat="1" ht="20.100000000000001" customHeight="1">
      <c r="A230" s="112">
        <v>97</v>
      </c>
      <c r="B230" s="57" t="s">
        <v>487</v>
      </c>
      <c r="C230" s="57" t="s">
        <v>276</v>
      </c>
      <c r="D230" s="57" t="s">
        <v>488</v>
      </c>
      <c r="E230" s="64">
        <v>43435</v>
      </c>
      <c r="F230" s="57" t="s">
        <v>294</v>
      </c>
      <c r="G230" s="57">
        <v>1050</v>
      </c>
      <c r="H230" s="57">
        <v>100</v>
      </c>
      <c r="I230" s="58">
        <v>30</v>
      </c>
      <c r="J230" s="57">
        <f t="shared" si="4"/>
        <v>1180</v>
      </c>
      <c r="K230" s="61"/>
    </row>
    <row r="231" spans="1:11" s="65" customFormat="1" ht="20.100000000000001" customHeight="1">
      <c r="A231" s="114"/>
      <c r="B231" s="57" t="s">
        <v>487</v>
      </c>
      <c r="C231" s="57" t="s">
        <v>277</v>
      </c>
      <c r="D231" s="57" t="s">
        <v>489</v>
      </c>
      <c r="E231" s="64">
        <v>43434</v>
      </c>
      <c r="F231" s="57" t="s">
        <v>294</v>
      </c>
      <c r="G231" s="57">
        <v>900</v>
      </c>
      <c r="H231" s="57">
        <v>100</v>
      </c>
      <c r="I231" s="58">
        <v>30</v>
      </c>
      <c r="J231" s="57">
        <f t="shared" si="4"/>
        <v>1030</v>
      </c>
      <c r="K231" s="61"/>
    </row>
    <row r="232" spans="1:11" s="65" customFormat="1" ht="20.100000000000001" customHeight="1">
      <c r="A232" s="112">
        <v>98</v>
      </c>
      <c r="B232" s="57" t="s">
        <v>490</v>
      </c>
      <c r="C232" s="57" t="s">
        <v>278</v>
      </c>
      <c r="D232" s="57" t="s">
        <v>309</v>
      </c>
      <c r="E232" s="64">
        <v>43433</v>
      </c>
      <c r="F232" s="57" t="s">
        <v>294</v>
      </c>
      <c r="G232" s="57">
        <v>880</v>
      </c>
      <c r="H232" s="57">
        <v>100</v>
      </c>
      <c r="I232" s="58">
        <v>30</v>
      </c>
      <c r="J232" s="57">
        <f t="shared" si="4"/>
        <v>1010</v>
      </c>
      <c r="K232" s="61"/>
    </row>
    <row r="233" spans="1:11" s="65" customFormat="1" ht="20.100000000000001" customHeight="1">
      <c r="A233" s="114"/>
      <c r="B233" s="57" t="s">
        <v>490</v>
      </c>
      <c r="C233" s="57" t="s">
        <v>261</v>
      </c>
      <c r="D233" s="57" t="s">
        <v>310</v>
      </c>
      <c r="E233" s="64">
        <v>43435</v>
      </c>
      <c r="F233" s="57" t="s">
        <v>294</v>
      </c>
      <c r="G233" s="57">
        <v>880</v>
      </c>
      <c r="H233" s="57">
        <v>100</v>
      </c>
      <c r="I233" s="58">
        <v>30</v>
      </c>
      <c r="J233" s="57">
        <f t="shared" si="4"/>
        <v>1010</v>
      </c>
      <c r="K233" s="61"/>
    </row>
    <row r="234" spans="1:11" s="65" customFormat="1" ht="20.100000000000001" customHeight="1">
      <c r="A234" s="112">
        <v>99</v>
      </c>
      <c r="B234" s="57" t="s">
        <v>491</v>
      </c>
      <c r="C234" s="57" t="s">
        <v>279</v>
      </c>
      <c r="D234" s="57" t="s">
        <v>301</v>
      </c>
      <c r="E234" s="64">
        <v>43434</v>
      </c>
      <c r="F234" s="57" t="s">
        <v>294</v>
      </c>
      <c r="G234" s="57">
        <v>1350</v>
      </c>
      <c r="H234" s="57">
        <v>100</v>
      </c>
      <c r="I234" s="58">
        <v>30</v>
      </c>
      <c r="J234" s="57">
        <f t="shared" si="4"/>
        <v>1480</v>
      </c>
      <c r="K234" s="61"/>
    </row>
    <row r="235" spans="1:11" s="65" customFormat="1" ht="20.100000000000001" customHeight="1">
      <c r="A235" s="114"/>
      <c r="B235" s="57" t="s">
        <v>491</v>
      </c>
      <c r="C235" s="57" t="s">
        <v>163</v>
      </c>
      <c r="D235" s="57" t="s">
        <v>298</v>
      </c>
      <c r="E235" s="64">
        <v>43436</v>
      </c>
      <c r="F235" s="57" t="s">
        <v>294</v>
      </c>
      <c r="G235" s="57">
        <v>900</v>
      </c>
      <c r="H235" s="57">
        <v>100</v>
      </c>
      <c r="I235" s="58">
        <v>30</v>
      </c>
      <c r="J235" s="57">
        <f t="shared" si="4"/>
        <v>1030</v>
      </c>
      <c r="K235" s="61"/>
    </row>
    <row r="236" spans="1:11" s="65" customFormat="1" ht="20.100000000000001" customHeight="1">
      <c r="A236" s="112">
        <v>100</v>
      </c>
      <c r="B236" s="57" t="s">
        <v>492</v>
      </c>
      <c r="C236" s="57" t="s">
        <v>280</v>
      </c>
      <c r="D236" s="57" t="s">
        <v>301</v>
      </c>
      <c r="E236" s="64">
        <v>43434</v>
      </c>
      <c r="F236" s="57" t="s">
        <v>294</v>
      </c>
      <c r="G236" s="57">
        <v>1360</v>
      </c>
      <c r="H236" s="57">
        <v>100</v>
      </c>
      <c r="I236" s="58">
        <v>30</v>
      </c>
      <c r="J236" s="57">
        <f t="shared" si="4"/>
        <v>1490</v>
      </c>
      <c r="K236" s="61"/>
    </row>
    <row r="237" spans="1:11" s="65" customFormat="1" ht="20.100000000000001" customHeight="1">
      <c r="A237" s="114"/>
      <c r="B237" s="57" t="s">
        <v>492</v>
      </c>
      <c r="C237" s="57" t="s">
        <v>243</v>
      </c>
      <c r="D237" s="57" t="s">
        <v>298</v>
      </c>
      <c r="E237" s="64">
        <v>43436</v>
      </c>
      <c r="F237" s="57" t="s">
        <v>294</v>
      </c>
      <c r="G237" s="57">
        <v>1030</v>
      </c>
      <c r="H237" s="57">
        <v>100</v>
      </c>
      <c r="I237" s="58">
        <v>30</v>
      </c>
      <c r="J237" s="57">
        <f t="shared" si="4"/>
        <v>1160</v>
      </c>
      <c r="K237" s="61"/>
    </row>
    <row r="238" spans="1:11" s="65" customFormat="1" ht="20.100000000000001" customHeight="1">
      <c r="A238" s="112">
        <v>101</v>
      </c>
      <c r="B238" s="57" t="s">
        <v>493</v>
      </c>
      <c r="C238" s="57" t="s">
        <v>281</v>
      </c>
      <c r="D238" s="57" t="s">
        <v>311</v>
      </c>
      <c r="E238" s="64">
        <v>43436</v>
      </c>
      <c r="F238" s="57" t="s">
        <v>294</v>
      </c>
      <c r="G238" s="57">
        <v>390</v>
      </c>
      <c r="H238" s="57">
        <v>0</v>
      </c>
      <c r="I238" s="58">
        <v>30</v>
      </c>
      <c r="J238" s="57">
        <f t="shared" si="4"/>
        <v>420</v>
      </c>
      <c r="K238" s="61"/>
    </row>
    <row r="239" spans="1:11" s="65" customFormat="1" ht="20.100000000000001" customHeight="1">
      <c r="A239" s="114"/>
      <c r="B239" s="57" t="s">
        <v>493</v>
      </c>
      <c r="C239" s="57" t="s">
        <v>180</v>
      </c>
      <c r="D239" s="57" t="s">
        <v>312</v>
      </c>
      <c r="E239" s="64">
        <v>43434</v>
      </c>
      <c r="F239" s="57" t="s">
        <v>294</v>
      </c>
      <c r="G239" s="57">
        <v>480</v>
      </c>
      <c r="H239" s="57">
        <v>0</v>
      </c>
      <c r="I239" s="58">
        <v>30</v>
      </c>
      <c r="J239" s="57">
        <f t="shared" si="4"/>
        <v>510</v>
      </c>
      <c r="K239" s="61"/>
    </row>
    <row r="240" spans="1:11" s="65" customFormat="1" ht="20.100000000000001" customHeight="1">
      <c r="A240" s="112">
        <v>102</v>
      </c>
      <c r="B240" s="57" t="s">
        <v>494</v>
      </c>
      <c r="C240" s="57" t="s">
        <v>281</v>
      </c>
      <c r="D240" s="57" t="s">
        <v>311</v>
      </c>
      <c r="E240" s="64">
        <v>43436</v>
      </c>
      <c r="F240" s="57" t="s">
        <v>294</v>
      </c>
      <c r="G240" s="57">
        <v>780</v>
      </c>
      <c r="H240" s="57">
        <v>100</v>
      </c>
      <c r="I240" s="58">
        <v>30</v>
      </c>
      <c r="J240" s="57">
        <f t="shared" si="4"/>
        <v>910</v>
      </c>
      <c r="K240" s="61"/>
    </row>
    <row r="241" spans="1:11" s="65" customFormat="1" ht="20.100000000000001" customHeight="1">
      <c r="A241" s="114"/>
      <c r="B241" s="57" t="s">
        <v>494</v>
      </c>
      <c r="C241" s="57" t="s">
        <v>180</v>
      </c>
      <c r="D241" s="57" t="s">
        <v>312</v>
      </c>
      <c r="E241" s="64">
        <v>43434</v>
      </c>
      <c r="F241" s="57" t="s">
        <v>294</v>
      </c>
      <c r="G241" s="57">
        <v>1600</v>
      </c>
      <c r="H241" s="57">
        <v>100</v>
      </c>
      <c r="I241" s="58">
        <v>50</v>
      </c>
      <c r="J241" s="57">
        <f t="shared" si="4"/>
        <v>1750</v>
      </c>
      <c r="K241" s="61"/>
    </row>
    <row r="242" spans="1:11" s="65" customFormat="1" ht="20.100000000000001" customHeight="1">
      <c r="A242" s="112">
        <v>103</v>
      </c>
      <c r="B242" s="57" t="s">
        <v>495</v>
      </c>
      <c r="C242" s="57" t="s">
        <v>282</v>
      </c>
      <c r="D242" s="57" t="s">
        <v>326</v>
      </c>
      <c r="E242" s="64">
        <v>43434</v>
      </c>
      <c r="F242" s="57" t="s">
        <v>294</v>
      </c>
      <c r="G242" s="57">
        <v>690</v>
      </c>
      <c r="H242" s="57">
        <v>100</v>
      </c>
      <c r="I242" s="58">
        <v>30</v>
      </c>
      <c r="J242" s="57">
        <f t="shared" si="4"/>
        <v>820</v>
      </c>
      <c r="K242" s="61"/>
    </row>
    <row r="243" spans="1:11" s="65" customFormat="1" ht="20.100000000000001" customHeight="1">
      <c r="A243" s="114"/>
      <c r="B243" s="57" t="s">
        <v>495</v>
      </c>
      <c r="C243" s="57" t="s">
        <v>283</v>
      </c>
      <c r="D243" s="57" t="s">
        <v>327</v>
      </c>
      <c r="E243" s="64">
        <v>43436</v>
      </c>
      <c r="F243" s="57" t="s">
        <v>294</v>
      </c>
      <c r="G243" s="57">
        <v>1080</v>
      </c>
      <c r="H243" s="57">
        <v>100</v>
      </c>
      <c r="I243" s="58">
        <v>30</v>
      </c>
      <c r="J243" s="57">
        <f t="shared" si="4"/>
        <v>1210</v>
      </c>
      <c r="K243" s="61"/>
    </row>
    <row r="244" spans="1:11" s="65" customFormat="1" ht="20.100000000000001" customHeight="1">
      <c r="A244" s="112">
        <v>104</v>
      </c>
      <c r="B244" s="57" t="s">
        <v>496</v>
      </c>
      <c r="C244" s="57" t="s">
        <v>156</v>
      </c>
      <c r="D244" s="57" t="s">
        <v>301</v>
      </c>
      <c r="E244" s="64">
        <v>43434</v>
      </c>
      <c r="F244" s="57" t="s">
        <v>294</v>
      </c>
      <c r="G244" s="57">
        <v>1360</v>
      </c>
      <c r="H244" s="57">
        <v>100</v>
      </c>
      <c r="I244" s="58">
        <v>30</v>
      </c>
      <c r="J244" s="57">
        <f t="shared" si="4"/>
        <v>1490</v>
      </c>
      <c r="K244" s="61"/>
    </row>
    <row r="245" spans="1:11" s="65" customFormat="1" ht="20.100000000000001" customHeight="1">
      <c r="A245" s="113"/>
      <c r="B245" s="57" t="s">
        <v>496</v>
      </c>
      <c r="C245" s="57" t="s">
        <v>157</v>
      </c>
      <c r="D245" s="57" t="s">
        <v>298</v>
      </c>
      <c r="E245" s="64">
        <v>43436</v>
      </c>
      <c r="F245" s="57" t="s">
        <v>294</v>
      </c>
      <c r="G245" s="57">
        <v>900</v>
      </c>
      <c r="H245" s="57">
        <v>100</v>
      </c>
      <c r="I245" s="58">
        <v>30</v>
      </c>
      <c r="J245" s="57">
        <f t="shared" si="4"/>
        <v>1030</v>
      </c>
      <c r="K245" s="61"/>
    </row>
    <row r="246" spans="1:11" s="65" customFormat="1" ht="20.100000000000001" customHeight="1">
      <c r="A246" s="114"/>
      <c r="B246" s="59" t="s">
        <v>496</v>
      </c>
      <c r="C246" s="59" t="s">
        <v>158</v>
      </c>
      <c r="D246" s="59" t="s">
        <v>298</v>
      </c>
      <c r="E246" s="69">
        <v>43436</v>
      </c>
      <c r="F246" s="57" t="s">
        <v>294</v>
      </c>
      <c r="G246" s="59">
        <v>560</v>
      </c>
      <c r="H246" s="59">
        <v>0</v>
      </c>
      <c r="I246" s="58">
        <v>30</v>
      </c>
      <c r="J246" s="57">
        <f t="shared" si="4"/>
        <v>590</v>
      </c>
      <c r="K246" s="61"/>
    </row>
    <row r="247" spans="1:11" s="65" customFormat="1" ht="20.100000000000001" customHeight="1">
      <c r="A247" s="112">
        <v>105</v>
      </c>
      <c r="B247" s="58" t="s">
        <v>497</v>
      </c>
      <c r="C247" s="58" t="s">
        <v>284</v>
      </c>
      <c r="D247" s="58" t="s">
        <v>351</v>
      </c>
      <c r="E247" s="68">
        <v>43435</v>
      </c>
      <c r="F247" s="57" t="s">
        <v>294</v>
      </c>
      <c r="G247" s="57">
        <v>480</v>
      </c>
      <c r="H247" s="58">
        <v>0</v>
      </c>
      <c r="I247" s="58">
        <v>30</v>
      </c>
      <c r="J247" s="57">
        <f t="shared" si="4"/>
        <v>510</v>
      </c>
      <c r="K247" s="61"/>
    </row>
    <row r="248" spans="1:11" s="65" customFormat="1" ht="20.100000000000001" customHeight="1">
      <c r="A248" s="113"/>
      <c r="B248" s="59" t="s">
        <v>497</v>
      </c>
      <c r="C248" s="59" t="s">
        <v>285</v>
      </c>
      <c r="D248" s="59" t="s">
        <v>351</v>
      </c>
      <c r="E248" s="64">
        <v>43436</v>
      </c>
      <c r="F248" s="57" t="s">
        <v>294</v>
      </c>
      <c r="G248" s="59">
        <v>970</v>
      </c>
      <c r="H248" s="59">
        <v>100</v>
      </c>
      <c r="I248" s="58">
        <v>30</v>
      </c>
      <c r="J248" s="57">
        <f t="shared" si="4"/>
        <v>1100</v>
      </c>
      <c r="K248" s="61"/>
    </row>
    <row r="249" spans="1:11" s="65" customFormat="1" ht="20.100000000000001" customHeight="1">
      <c r="A249" s="114"/>
      <c r="B249" s="59" t="s">
        <v>497</v>
      </c>
      <c r="C249" s="59" t="s">
        <v>286</v>
      </c>
      <c r="D249" s="59" t="s">
        <v>351</v>
      </c>
      <c r="E249" s="64">
        <v>43436</v>
      </c>
      <c r="F249" s="57" t="s">
        <v>294</v>
      </c>
      <c r="G249" s="57">
        <v>960</v>
      </c>
      <c r="H249" s="59">
        <v>0</v>
      </c>
      <c r="I249" s="58">
        <v>30</v>
      </c>
      <c r="J249" s="57">
        <f t="shared" ref="J249:J258" si="5">SUM(G249:I249)</f>
        <v>990</v>
      </c>
      <c r="K249" s="61"/>
    </row>
    <row r="250" spans="1:11" s="65" customFormat="1" ht="20.100000000000001" customHeight="1">
      <c r="A250" s="56">
        <v>106</v>
      </c>
      <c r="B250" s="59" t="s">
        <v>409</v>
      </c>
      <c r="C250" s="59" t="s">
        <v>411</v>
      </c>
      <c r="D250" s="59" t="s">
        <v>412</v>
      </c>
      <c r="E250" s="64">
        <v>43434</v>
      </c>
      <c r="F250" s="57" t="s">
        <v>294</v>
      </c>
      <c r="G250" s="57">
        <v>500</v>
      </c>
      <c r="H250" s="59">
        <v>100</v>
      </c>
      <c r="I250" s="58">
        <v>30</v>
      </c>
      <c r="J250" s="57">
        <f t="shared" si="5"/>
        <v>630</v>
      </c>
      <c r="K250" s="61"/>
    </row>
    <row r="251" spans="1:11" s="65" customFormat="1" ht="20.100000000000001" customHeight="1">
      <c r="A251" s="56">
        <v>107</v>
      </c>
      <c r="B251" s="59" t="s">
        <v>410</v>
      </c>
      <c r="C251" s="59" t="s">
        <v>411</v>
      </c>
      <c r="D251" s="59" t="s">
        <v>412</v>
      </c>
      <c r="E251" s="64">
        <v>43434</v>
      </c>
      <c r="F251" s="57" t="s">
        <v>294</v>
      </c>
      <c r="G251" s="57">
        <v>500</v>
      </c>
      <c r="H251" s="59">
        <v>100</v>
      </c>
      <c r="I251" s="58">
        <v>30</v>
      </c>
      <c r="J251" s="57">
        <f t="shared" si="5"/>
        <v>630</v>
      </c>
      <c r="K251" s="61"/>
    </row>
    <row r="252" spans="1:11" s="65" customFormat="1" ht="20.100000000000001" customHeight="1">
      <c r="A252" s="116">
        <v>108</v>
      </c>
      <c r="B252" s="115" t="s">
        <v>413</v>
      </c>
      <c r="C252" s="59" t="s">
        <v>414</v>
      </c>
      <c r="D252" s="59" t="s">
        <v>415</v>
      </c>
      <c r="E252" s="64">
        <v>43434</v>
      </c>
      <c r="F252" s="57" t="s">
        <v>294</v>
      </c>
      <c r="G252" s="57">
        <v>520</v>
      </c>
      <c r="H252" s="59">
        <v>100</v>
      </c>
      <c r="I252" s="58">
        <v>30</v>
      </c>
      <c r="J252" s="57">
        <f t="shared" si="5"/>
        <v>650</v>
      </c>
      <c r="K252" s="61"/>
    </row>
    <row r="253" spans="1:11" s="65" customFormat="1" ht="20.100000000000001" customHeight="1">
      <c r="A253" s="116"/>
      <c r="B253" s="115"/>
      <c r="C253" s="59" t="s">
        <v>416</v>
      </c>
      <c r="D253" s="59" t="s">
        <v>498</v>
      </c>
      <c r="E253" s="64">
        <v>43436</v>
      </c>
      <c r="F253" s="57" t="s">
        <v>294</v>
      </c>
      <c r="G253" s="57">
        <v>520</v>
      </c>
      <c r="H253" s="59">
        <v>100</v>
      </c>
      <c r="I253" s="58">
        <v>30</v>
      </c>
      <c r="J253" s="57">
        <f>SUM(G253:I253)</f>
        <v>650</v>
      </c>
      <c r="K253" s="61"/>
    </row>
    <row r="254" spans="1:11" s="70" customFormat="1" ht="20.100000000000001" customHeight="1">
      <c r="A254" s="116">
        <v>109</v>
      </c>
      <c r="B254" s="62" t="s">
        <v>499</v>
      </c>
      <c r="C254" s="58" t="s">
        <v>287</v>
      </c>
      <c r="D254" s="58" t="s">
        <v>301</v>
      </c>
      <c r="E254" s="68">
        <v>43433</v>
      </c>
      <c r="F254" s="57" t="s">
        <v>294</v>
      </c>
      <c r="G254" s="58">
        <v>1030</v>
      </c>
      <c r="H254" s="58">
        <v>100</v>
      </c>
      <c r="I254" s="58">
        <v>30</v>
      </c>
      <c r="J254" s="57">
        <f t="shared" si="5"/>
        <v>1160</v>
      </c>
      <c r="K254" s="61"/>
    </row>
    <row r="255" spans="1:11" s="70" customFormat="1" ht="20.100000000000001" customHeight="1">
      <c r="A255" s="116"/>
      <c r="B255" s="63" t="s">
        <v>499</v>
      </c>
      <c r="C255" s="59" t="s">
        <v>220</v>
      </c>
      <c r="D255" s="59" t="s">
        <v>298</v>
      </c>
      <c r="E255" s="69">
        <v>43436</v>
      </c>
      <c r="F255" s="57" t="s">
        <v>294</v>
      </c>
      <c r="G255" s="59">
        <v>650</v>
      </c>
      <c r="H255" s="59">
        <v>100</v>
      </c>
      <c r="I255" s="58">
        <v>30</v>
      </c>
      <c r="J255" s="57">
        <f t="shared" si="5"/>
        <v>780</v>
      </c>
      <c r="K255" s="61"/>
    </row>
    <row r="256" spans="1:11" s="70" customFormat="1" ht="20.100000000000001" customHeight="1">
      <c r="A256" s="116">
        <v>110</v>
      </c>
      <c r="B256" s="62" t="s">
        <v>500</v>
      </c>
      <c r="C256" s="58" t="s">
        <v>287</v>
      </c>
      <c r="D256" s="58" t="s">
        <v>301</v>
      </c>
      <c r="E256" s="68">
        <v>43433</v>
      </c>
      <c r="F256" s="57" t="s">
        <v>294</v>
      </c>
      <c r="G256" s="58">
        <v>1030</v>
      </c>
      <c r="H256" s="58">
        <v>100</v>
      </c>
      <c r="I256" s="58">
        <v>30</v>
      </c>
      <c r="J256" s="57">
        <f t="shared" si="5"/>
        <v>1160</v>
      </c>
      <c r="K256" s="61"/>
    </row>
    <row r="257" spans="1:11" s="70" customFormat="1" ht="20.100000000000001" customHeight="1">
      <c r="A257" s="116"/>
      <c r="B257" s="63" t="s">
        <v>500</v>
      </c>
      <c r="C257" s="59" t="s">
        <v>220</v>
      </c>
      <c r="D257" s="59" t="s">
        <v>298</v>
      </c>
      <c r="E257" s="69">
        <v>43436</v>
      </c>
      <c r="F257" s="57" t="s">
        <v>294</v>
      </c>
      <c r="G257" s="59">
        <v>650</v>
      </c>
      <c r="H257" s="59">
        <v>100</v>
      </c>
      <c r="I257" s="58">
        <v>30</v>
      </c>
      <c r="J257" s="57">
        <f t="shared" si="5"/>
        <v>780</v>
      </c>
      <c r="K257" s="61"/>
    </row>
    <row r="258" spans="1:11" s="70" customFormat="1" ht="20.100000000000001" customHeight="1">
      <c r="A258" s="116">
        <v>111</v>
      </c>
      <c r="B258" s="62" t="s">
        <v>501</v>
      </c>
      <c r="C258" s="58" t="s">
        <v>287</v>
      </c>
      <c r="D258" s="58" t="s">
        <v>301</v>
      </c>
      <c r="E258" s="68">
        <v>43433</v>
      </c>
      <c r="F258" s="57" t="s">
        <v>294</v>
      </c>
      <c r="G258" s="58">
        <v>1030</v>
      </c>
      <c r="H258" s="58">
        <v>100</v>
      </c>
      <c r="I258" s="58">
        <v>30</v>
      </c>
      <c r="J258" s="57">
        <f t="shared" si="5"/>
        <v>1160</v>
      </c>
      <c r="K258" s="61"/>
    </row>
    <row r="259" spans="1:11" s="70" customFormat="1" ht="20.100000000000001" customHeight="1">
      <c r="A259" s="116"/>
      <c r="B259" s="63" t="s">
        <v>501</v>
      </c>
      <c r="C259" s="59" t="s">
        <v>220</v>
      </c>
      <c r="D259" s="59" t="s">
        <v>298</v>
      </c>
      <c r="E259" s="69">
        <v>43436</v>
      </c>
      <c r="F259" s="57" t="s">
        <v>294</v>
      </c>
      <c r="G259" s="59">
        <v>650</v>
      </c>
      <c r="H259" s="59">
        <v>100</v>
      </c>
      <c r="I259" s="58">
        <v>30</v>
      </c>
      <c r="J259" s="57">
        <f t="shared" ref="J259" si="6">SUM(G259:I259)</f>
        <v>780</v>
      </c>
      <c r="K259" s="61"/>
    </row>
    <row r="260" spans="1:11" ht="24" customHeight="1">
      <c r="I260" s="71" t="s">
        <v>502</v>
      </c>
      <c r="J260" s="72">
        <f>SUM(J2:J259)</f>
        <v>263722</v>
      </c>
    </row>
  </sheetData>
  <mergeCells count="106">
    <mergeCell ref="A6:A7"/>
    <mergeCell ref="A37:A38"/>
    <mergeCell ref="A76:A77"/>
    <mergeCell ref="A60:A61"/>
    <mergeCell ref="A32:A33"/>
    <mergeCell ref="A34:A36"/>
    <mergeCell ref="A39:A40"/>
    <mergeCell ref="A41:A42"/>
    <mergeCell ref="A43:A44"/>
    <mergeCell ref="A45:A46"/>
    <mergeCell ref="A52:A53"/>
    <mergeCell ref="A54:A55"/>
    <mergeCell ref="A56:A57"/>
    <mergeCell ref="A71:A72"/>
    <mergeCell ref="A73:A75"/>
    <mergeCell ref="A47:A51"/>
    <mergeCell ref="A258:A259"/>
    <mergeCell ref="A194:A195"/>
    <mergeCell ref="A230:A231"/>
    <mergeCell ref="A2:A3"/>
    <mergeCell ref="A4:A5"/>
    <mergeCell ref="A8:A9"/>
    <mergeCell ref="A10:A11"/>
    <mergeCell ref="A12:A13"/>
    <mergeCell ref="A14:A16"/>
    <mergeCell ref="A17:A18"/>
    <mergeCell ref="A19:A20"/>
    <mergeCell ref="A21:A22"/>
    <mergeCell ref="A23:A24"/>
    <mergeCell ref="A25:A26"/>
    <mergeCell ref="A27:A28"/>
    <mergeCell ref="A30:A31"/>
    <mergeCell ref="A216:A217"/>
    <mergeCell ref="A90:A91"/>
    <mergeCell ref="A254:A255"/>
    <mergeCell ref="A256:A257"/>
    <mergeCell ref="A101:A102"/>
    <mergeCell ref="A103:A104"/>
    <mergeCell ref="A105:A106"/>
    <mergeCell ref="A107:A109"/>
    <mergeCell ref="A78:A79"/>
    <mergeCell ref="A80:A82"/>
    <mergeCell ref="A83:A87"/>
    <mergeCell ref="A58:A59"/>
    <mergeCell ref="A62:A63"/>
    <mergeCell ref="A64:A65"/>
    <mergeCell ref="A66:A68"/>
    <mergeCell ref="A69:A70"/>
    <mergeCell ref="A129:A132"/>
    <mergeCell ref="A133:A134"/>
    <mergeCell ref="A135:A137"/>
    <mergeCell ref="A139:A140"/>
    <mergeCell ref="A141:A143"/>
    <mergeCell ref="A88:A89"/>
    <mergeCell ref="A92:A94"/>
    <mergeCell ref="A95:A98"/>
    <mergeCell ref="A99:A100"/>
    <mergeCell ref="A110:A112"/>
    <mergeCell ref="A113:A115"/>
    <mergeCell ref="A116:A117"/>
    <mergeCell ref="A118:A119"/>
    <mergeCell ref="A120:A121"/>
    <mergeCell ref="A122:A125"/>
    <mergeCell ref="A126:A128"/>
    <mergeCell ref="A154:A155"/>
    <mergeCell ref="A156:A160"/>
    <mergeCell ref="A161:A162"/>
    <mergeCell ref="A163:A164"/>
    <mergeCell ref="A165:A166"/>
    <mergeCell ref="A145:A146"/>
    <mergeCell ref="A147:A148"/>
    <mergeCell ref="A149:A150"/>
    <mergeCell ref="A151:A153"/>
    <mergeCell ref="A181:A182"/>
    <mergeCell ref="A183:A185"/>
    <mergeCell ref="A186:A187"/>
    <mergeCell ref="A188:A189"/>
    <mergeCell ref="A190:A193"/>
    <mergeCell ref="A167:A168"/>
    <mergeCell ref="A169:A170"/>
    <mergeCell ref="A171:A172"/>
    <mergeCell ref="A173:A175"/>
    <mergeCell ref="A178:A180"/>
    <mergeCell ref="A176:A177"/>
    <mergeCell ref="A210:A212"/>
    <mergeCell ref="A213:A215"/>
    <mergeCell ref="A218:A219"/>
    <mergeCell ref="A220:A222"/>
    <mergeCell ref="A196:A200"/>
    <mergeCell ref="A201:A202"/>
    <mergeCell ref="A203:A204"/>
    <mergeCell ref="A205:A206"/>
    <mergeCell ref="A207:A208"/>
    <mergeCell ref="A247:A249"/>
    <mergeCell ref="B252:B253"/>
    <mergeCell ref="A252:A253"/>
    <mergeCell ref="A236:A237"/>
    <mergeCell ref="A238:A239"/>
    <mergeCell ref="A240:A241"/>
    <mergeCell ref="A242:A243"/>
    <mergeCell ref="A244:A246"/>
    <mergeCell ref="A223:A224"/>
    <mergeCell ref="A225:A226"/>
    <mergeCell ref="A227:A229"/>
    <mergeCell ref="A232:A233"/>
    <mergeCell ref="A234:A235"/>
  </mergeCells>
  <phoneticPr fontId="28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6" sqref="G2:G56"/>
    </sheetView>
  </sheetViews>
  <sheetFormatPr defaultRowHeight="13.5"/>
  <cols>
    <col min="1" max="1" width="6.375" customWidth="1"/>
    <col min="3" max="3" width="9.25" bestFit="1" customWidth="1"/>
    <col min="10" max="10" width="24" bestFit="1" customWidth="1"/>
    <col min="11" max="11" width="10.625" customWidth="1"/>
  </cols>
  <sheetData>
    <row r="1" spans="1:10" ht="20.100000000000001" customHeight="1">
      <c r="A1" s="79" t="s">
        <v>503</v>
      </c>
      <c r="B1" s="79" t="s">
        <v>507</v>
      </c>
      <c r="C1" s="79" t="s">
        <v>510</v>
      </c>
      <c r="D1" s="79" t="s">
        <v>509</v>
      </c>
      <c r="E1" s="79" t="s">
        <v>504</v>
      </c>
      <c r="F1" s="79" t="s">
        <v>505</v>
      </c>
      <c r="G1" s="79" t="s">
        <v>506</v>
      </c>
      <c r="H1" s="79" t="s">
        <v>511</v>
      </c>
      <c r="I1" s="74" t="s">
        <v>508</v>
      </c>
    </row>
    <row r="2" spans="1:10" s="65" customFormat="1" ht="20.100000000000001" customHeight="1">
      <c r="A2" s="116">
        <v>1</v>
      </c>
      <c r="B2" s="73" t="s">
        <v>512</v>
      </c>
      <c r="C2" s="78">
        <v>43434</v>
      </c>
      <c r="D2" s="73" t="s">
        <v>513</v>
      </c>
      <c r="E2" s="73" t="s">
        <v>514</v>
      </c>
      <c r="F2" s="73" t="s">
        <v>515</v>
      </c>
      <c r="G2" s="73">
        <v>341</v>
      </c>
      <c r="H2" s="73" t="s">
        <v>516</v>
      </c>
      <c r="I2" s="73" t="s">
        <v>521</v>
      </c>
      <c r="J2" s="82" t="s">
        <v>664</v>
      </c>
    </row>
    <row r="3" spans="1:10" s="65" customFormat="1" ht="20.100000000000001" customHeight="1">
      <c r="A3" s="116"/>
      <c r="B3" s="73" t="s">
        <v>517</v>
      </c>
      <c r="C3" s="78">
        <v>43436</v>
      </c>
      <c r="D3" s="73" t="s">
        <v>518</v>
      </c>
      <c r="E3" s="73" t="s">
        <v>519</v>
      </c>
      <c r="F3" s="73" t="s">
        <v>520</v>
      </c>
      <c r="G3" s="73">
        <v>279</v>
      </c>
      <c r="H3" s="73" t="s">
        <v>516</v>
      </c>
      <c r="I3" s="73" t="s">
        <v>521</v>
      </c>
      <c r="J3" s="82" t="s">
        <v>664</v>
      </c>
    </row>
    <row r="4" spans="1:10" s="65" customFormat="1" ht="20.100000000000001" customHeight="1">
      <c r="A4" s="116">
        <v>2</v>
      </c>
      <c r="B4" s="73" t="s">
        <v>522</v>
      </c>
      <c r="C4" s="78">
        <v>43434</v>
      </c>
      <c r="D4" s="73" t="s">
        <v>523</v>
      </c>
      <c r="E4" s="73" t="s">
        <v>524</v>
      </c>
      <c r="F4" s="73" t="s">
        <v>525</v>
      </c>
      <c r="G4" s="73">
        <v>38.5</v>
      </c>
      <c r="H4" s="73" t="s">
        <v>526</v>
      </c>
      <c r="I4" s="73" t="s">
        <v>521</v>
      </c>
      <c r="J4" s="82" t="s">
        <v>664</v>
      </c>
    </row>
    <row r="5" spans="1:10" s="65" customFormat="1" ht="20.100000000000001" customHeight="1">
      <c r="A5" s="116"/>
      <c r="B5" s="73" t="s">
        <v>522</v>
      </c>
      <c r="C5" s="78">
        <v>43436</v>
      </c>
      <c r="D5" s="73" t="s">
        <v>527</v>
      </c>
      <c r="E5" s="73" t="s">
        <v>528</v>
      </c>
      <c r="F5" s="73" t="s">
        <v>524</v>
      </c>
      <c r="G5" s="73">
        <v>61.5</v>
      </c>
      <c r="H5" s="73" t="s">
        <v>529</v>
      </c>
      <c r="I5" s="73" t="s">
        <v>521</v>
      </c>
      <c r="J5" s="82" t="s">
        <v>664</v>
      </c>
    </row>
    <row r="6" spans="1:10" s="65" customFormat="1" ht="20.100000000000001" customHeight="1">
      <c r="A6" s="73">
        <v>3</v>
      </c>
      <c r="B6" s="73" t="s">
        <v>530</v>
      </c>
      <c r="C6" s="78">
        <v>43436</v>
      </c>
      <c r="D6" s="73" t="s">
        <v>527</v>
      </c>
      <c r="E6" s="73" t="s">
        <v>515</v>
      </c>
      <c r="F6" s="73" t="s">
        <v>531</v>
      </c>
      <c r="G6" s="73">
        <v>61.5</v>
      </c>
      <c r="H6" s="73" t="s">
        <v>516</v>
      </c>
      <c r="I6" s="73" t="s">
        <v>521</v>
      </c>
      <c r="J6" s="82" t="s">
        <v>664</v>
      </c>
    </row>
    <row r="7" spans="1:10" s="65" customFormat="1" ht="20.100000000000001" customHeight="1">
      <c r="A7" s="116">
        <v>4</v>
      </c>
      <c r="B7" s="73" t="s">
        <v>532</v>
      </c>
      <c r="C7" s="78">
        <v>43434</v>
      </c>
      <c r="D7" s="73" t="s">
        <v>533</v>
      </c>
      <c r="E7" s="73" t="s">
        <v>534</v>
      </c>
      <c r="F7" s="73" t="s">
        <v>515</v>
      </c>
      <c r="G7" s="73">
        <v>548</v>
      </c>
      <c r="H7" s="73" t="s">
        <v>516</v>
      </c>
      <c r="I7" s="73" t="s">
        <v>521</v>
      </c>
      <c r="J7" s="82" t="s">
        <v>664</v>
      </c>
    </row>
    <row r="8" spans="1:10" s="65" customFormat="1" ht="20.100000000000001" customHeight="1">
      <c r="A8" s="116"/>
      <c r="B8" s="73" t="s">
        <v>532</v>
      </c>
      <c r="C8" s="78">
        <v>43436</v>
      </c>
      <c r="D8" s="73" t="s">
        <v>535</v>
      </c>
      <c r="E8" s="73" t="s">
        <v>536</v>
      </c>
      <c r="F8" s="73" t="s">
        <v>534</v>
      </c>
      <c r="G8" s="73">
        <v>548</v>
      </c>
      <c r="H8" s="73" t="s">
        <v>537</v>
      </c>
      <c r="I8" s="73" t="s">
        <v>521</v>
      </c>
      <c r="J8" s="82" t="s">
        <v>664</v>
      </c>
    </row>
    <row r="9" spans="1:10" s="65" customFormat="1" ht="20.100000000000001" customHeight="1">
      <c r="A9" s="116">
        <v>5</v>
      </c>
      <c r="B9" s="73" t="s">
        <v>538</v>
      </c>
      <c r="C9" s="78">
        <v>43434</v>
      </c>
      <c r="D9" s="73" t="s">
        <v>539</v>
      </c>
      <c r="E9" s="73" t="s">
        <v>540</v>
      </c>
      <c r="F9" s="73" t="s">
        <v>515</v>
      </c>
      <c r="G9" s="73">
        <v>117</v>
      </c>
      <c r="H9" s="73" t="s">
        <v>516</v>
      </c>
      <c r="I9" s="73" t="s">
        <v>521</v>
      </c>
      <c r="J9" s="82" t="s">
        <v>664</v>
      </c>
    </row>
    <row r="10" spans="1:10" s="65" customFormat="1" ht="20.100000000000001" customHeight="1">
      <c r="A10" s="116"/>
      <c r="B10" s="73" t="s">
        <v>541</v>
      </c>
      <c r="C10" s="78">
        <v>43436</v>
      </c>
      <c r="D10" s="73" t="s">
        <v>542</v>
      </c>
      <c r="E10" s="73" t="s">
        <v>543</v>
      </c>
      <c r="F10" s="73" t="s">
        <v>540</v>
      </c>
      <c r="G10" s="73">
        <v>117</v>
      </c>
      <c r="H10" s="73" t="s">
        <v>544</v>
      </c>
      <c r="I10" s="73" t="s">
        <v>521</v>
      </c>
      <c r="J10" s="82" t="s">
        <v>664</v>
      </c>
    </row>
    <row r="11" spans="1:10" s="65" customFormat="1" ht="20.100000000000001" customHeight="1">
      <c r="A11" s="73">
        <v>6</v>
      </c>
      <c r="B11" s="73" t="s">
        <v>545</v>
      </c>
      <c r="C11" s="78">
        <v>43435</v>
      </c>
      <c r="D11" s="73" t="s">
        <v>546</v>
      </c>
      <c r="E11" s="73" t="s">
        <v>515</v>
      </c>
      <c r="F11" s="73" t="s">
        <v>547</v>
      </c>
      <c r="G11" s="73">
        <v>201.5</v>
      </c>
      <c r="H11" s="73" t="s">
        <v>516</v>
      </c>
      <c r="I11" s="73" t="s">
        <v>521</v>
      </c>
      <c r="J11" s="82" t="s">
        <v>664</v>
      </c>
    </row>
    <row r="12" spans="1:10" s="65" customFormat="1" ht="20.100000000000001" customHeight="1">
      <c r="A12" s="116">
        <v>7</v>
      </c>
      <c r="B12" s="73" t="s">
        <v>548</v>
      </c>
      <c r="C12" s="78">
        <v>43434</v>
      </c>
      <c r="D12" s="73" t="s">
        <v>549</v>
      </c>
      <c r="E12" s="73" t="s">
        <v>550</v>
      </c>
      <c r="F12" s="73" t="s">
        <v>543</v>
      </c>
      <c r="G12" s="73">
        <v>335.5</v>
      </c>
      <c r="H12" s="73" t="s">
        <v>551</v>
      </c>
      <c r="I12" s="73" t="s">
        <v>521</v>
      </c>
      <c r="J12" s="82" t="s">
        <v>664</v>
      </c>
    </row>
    <row r="13" spans="1:10" s="65" customFormat="1" ht="20.100000000000001" customHeight="1">
      <c r="A13" s="116"/>
      <c r="B13" s="73" t="s">
        <v>548</v>
      </c>
      <c r="C13" s="78">
        <v>43436</v>
      </c>
      <c r="D13" s="73" t="s">
        <v>552</v>
      </c>
      <c r="E13" s="73" t="s">
        <v>515</v>
      </c>
      <c r="F13" s="73" t="s">
        <v>550</v>
      </c>
      <c r="G13" s="73">
        <v>335</v>
      </c>
      <c r="H13" s="73" t="s">
        <v>553</v>
      </c>
      <c r="I13" s="73" t="s">
        <v>521</v>
      </c>
      <c r="J13" s="82" t="s">
        <v>664</v>
      </c>
    </row>
    <row r="14" spans="1:10" s="65" customFormat="1" ht="20.100000000000001" customHeight="1">
      <c r="A14" s="116">
        <v>8</v>
      </c>
      <c r="B14" s="73" t="s">
        <v>554</v>
      </c>
      <c r="C14" s="78">
        <v>43434</v>
      </c>
      <c r="D14" s="73" t="s">
        <v>555</v>
      </c>
      <c r="E14" s="73" t="s">
        <v>514</v>
      </c>
      <c r="F14" s="73" t="s">
        <v>515</v>
      </c>
      <c r="G14" s="73">
        <v>335</v>
      </c>
      <c r="H14" s="73" t="s">
        <v>516</v>
      </c>
      <c r="I14" s="73" t="s">
        <v>521</v>
      </c>
      <c r="J14" s="82" t="s">
        <v>664</v>
      </c>
    </row>
    <row r="15" spans="1:10" s="65" customFormat="1" ht="20.100000000000001" customHeight="1">
      <c r="A15" s="116"/>
      <c r="B15" s="73" t="s">
        <v>554</v>
      </c>
      <c r="C15" s="78">
        <v>43435</v>
      </c>
      <c r="D15" s="73" t="s">
        <v>556</v>
      </c>
      <c r="E15" s="73" t="s">
        <v>515</v>
      </c>
      <c r="F15" s="73" t="s">
        <v>550</v>
      </c>
      <c r="G15" s="73">
        <v>319.5</v>
      </c>
      <c r="H15" s="73" t="s">
        <v>553</v>
      </c>
      <c r="I15" s="73" t="s">
        <v>521</v>
      </c>
      <c r="J15" s="82" t="s">
        <v>664</v>
      </c>
    </row>
    <row r="16" spans="1:10" s="65" customFormat="1" ht="20.100000000000001" customHeight="1">
      <c r="A16" s="116">
        <v>9</v>
      </c>
      <c r="B16" s="73" t="s">
        <v>557</v>
      </c>
      <c r="C16" s="78">
        <v>43434</v>
      </c>
      <c r="D16" s="73" t="s">
        <v>558</v>
      </c>
      <c r="E16" s="73" t="s">
        <v>559</v>
      </c>
      <c r="F16" s="73" t="s">
        <v>528</v>
      </c>
      <c r="G16" s="73">
        <v>117</v>
      </c>
      <c r="H16" s="73" t="s">
        <v>516</v>
      </c>
      <c r="I16" s="73" t="s">
        <v>521</v>
      </c>
      <c r="J16" s="82" t="s">
        <v>664</v>
      </c>
    </row>
    <row r="17" spans="1:11" s="65" customFormat="1" ht="20.100000000000001" customHeight="1">
      <c r="A17" s="116"/>
      <c r="B17" s="73" t="s">
        <v>560</v>
      </c>
      <c r="C17" s="78">
        <v>43436</v>
      </c>
      <c r="D17" s="73" t="s">
        <v>527</v>
      </c>
      <c r="E17" s="73" t="s">
        <v>515</v>
      </c>
      <c r="F17" s="73" t="s">
        <v>559</v>
      </c>
      <c r="G17" s="73">
        <v>123.5</v>
      </c>
      <c r="H17" s="73" t="s">
        <v>529</v>
      </c>
      <c r="I17" s="73" t="s">
        <v>521</v>
      </c>
      <c r="J17" s="82" t="s">
        <v>664</v>
      </c>
    </row>
    <row r="18" spans="1:11" s="65" customFormat="1" ht="20.100000000000001" customHeight="1">
      <c r="A18" s="116">
        <v>10</v>
      </c>
      <c r="B18" s="73" t="s">
        <v>561</v>
      </c>
      <c r="C18" s="78">
        <v>43434</v>
      </c>
      <c r="D18" s="73" t="s">
        <v>562</v>
      </c>
      <c r="E18" s="73" t="s">
        <v>563</v>
      </c>
      <c r="F18" s="73" t="s">
        <v>528</v>
      </c>
      <c r="G18" s="73">
        <v>414</v>
      </c>
      <c r="H18" s="73" t="s">
        <v>516</v>
      </c>
      <c r="I18" s="73" t="s">
        <v>521</v>
      </c>
      <c r="J18" s="82" t="s">
        <v>664</v>
      </c>
    </row>
    <row r="19" spans="1:11" s="65" customFormat="1" ht="20.100000000000001" customHeight="1">
      <c r="A19" s="116"/>
      <c r="B19" s="73" t="s">
        <v>561</v>
      </c>
      <c r="C19" s="78">
        <v>43436</v>
      </c>
      <c r="D19" s="73" t="s">
        <v>564</v>
      </c>
      <c r="E19" s="73" t="s">
        <v>515</v>
      </c>
      <c r="F19" s="73" t="s">
        <v>563</v>
      </c>
      <c r="G19" s="73">
        <v>352</v>
      </c>
      <c r="H19" s="73" t="s">
        <v>516</v>
      </c>
      <c r="I19" s="73" t="s">
        <v>521</v>
      </c>
      <c r="J19" s="82" t="s">
        <v>664</v>
      </c>
    </row>
    <row r="20" spans="1:11" s="65" customFormat="1" ht="20.100000000000001" customHeight="1">
      <c r="A20" s="116">
        <v>11</v>
      </c>
      <c r="B20" s="73" t="s">
        <v>565</v>
      </c>
      <c r="C20" s="78">
        <v>43434</v>
      </c>
      <c r="D20" s="73" t="s">
        <v>562</v>
      </c>
      <c r="E20" s="73" t="s">
        <v>563</v>
      </c>
      <c r="F20" s="73" t="s">
        <v>515</v>
      </c>
      <c r="G20" s="73">
        <v>414</v>
      </c>
      <c r="H20" s="73" t="s">
        <v>516</v>
      </c>
      <c r="I20" s="73" t="s">
        <v>521</v>
      </c>
      <c r="J20" s="82" t="s">
        <v>664</v>
      </c>
    </row>
    <row r="21" spans="1:11" s="65" customFormat="1" ht="20.100000000000001" customHeight="1">
      <c r="A21" s="116"/>
      <c r="B21" s="73" t="s">
        <v>565</v>
      </c>
      <c r="C21" s="78">
        <v>43436</v>
      </c>
      <c r="D21" s="73" t="s">
        <v>566</v>
      </c>
      <c r="E21" s="73" t="s">
        <v>515</v>
      </c>
      <c r="F21" s="73" t="s">
        <v>567</v>
      </c>
      <c r="G21" s="73">
        <v>220</v>
      </c>
      <c r="H21" s="73" t="s">
        <v>568</v>
      </c>
      <c r="I21" s="73" t="s">
        <v>521</v>
      </c>
      <c r="J21" s="82" t="s">
        <v>664</v>
      </c>
    </row>
    <row r="22" spans="1:11" s="65" customFormat="1" ht="20.100000000000001" customHeight="1">
      <c r="A22" s="73">
        <v>12</v>
      </c>
      <c r="B22" s="73" t="s">
        <v>569</v>
      </c>
      <c r="C22" s="78">
        <v>43436</v>
      </c>
      <c r="D22" s="73" t="s">
        <v>570</v>
      </c>
      <c r="E22" s="73" t="s">
        <v>515</v>
      </c>
      <c r="F22" s="73" t="s">
        <v>571</v>
      </c>
      <c r="G22" s="73">
        <v>853.5</v>
      </c>
      <c r="H22" s="75" t="s">
        <v>516</v>
      </c>
      <c r="I22" s="73" t="s">
        <v>521</v>
      </c>
      <c r="J22" s="82" t="s">
        <v>664</v>
      </c>
    </row>
    <row r="23" spans="1:11" s="65" customFormat="1" ht="20.100000000000001" customHeight="1">
      <c r="A23" s="73">
        <v>13</v>
      </c>
      <c r="B23" s="73" t="s">
        <v>572</v>
      </c>
      <c r="C23" s="78">
        <v>43436</v>
      </c>
      <c r="D23" s="73" t="s">
        <v>570</v>
      </c>
      <c r="E23" s="73" t="s">
        <v>573</v>
      </c>
      <c r="F23" s="73" t="s">
        <v>571</v>
      </c>
      <c r="G23" s="73">
        <v>853.5</v>
      </c>
      <c r="H23" s="75" t="s">
        <v>516</v>
      </c>
      <c r="I23" s="73" t="s">
        <v>521</v>
      </c>
      <c r="J23" s="82" t="s">
        <v>664</v>
      </c>
    </row>
    <row r="24" spans="1:11" s="65" customFormat="1" ht="20.100000000000001" customHeight="1">
      <c r="A24" s="116">
        <v>14</v>
      </c>
      <c r="B24" s="75" t="s">
        <v>614</v>
      </c>
      <c r="C24" s="78">
        <v>43435</v>
      </c>
      <c r="D24" s="75" t="s">
        <v>615</v>
      </c>
      <c r="E24" s="75" t="s">
        <v>616</v>
      </c>
      <c r="F24" s="75" t="s">
        <v>617</v>
      </c>
      <c r="G24" s="75">
        <v>39.5</v>
      </c>
      <c r="H24" s="75" t="s">
        <v>622</v>
      </c>
      <c r="I24" s="75" t="s">
        <v>521</v>
      </c>
      <c r="J24" s="75" t="s">
        <v>661</v>
      </c>
      <c r="K24" s="65" t="s">
        <v>670</v>
      </c>
    </row>
    <row r="25" spans="1:11" s="65" customFormat="1" ht="20.100000000000001" customHeight="1">
      <c r="A25" s="116"/>
      <c r="B25" s="75" t="s">
        <v>618</v>
      </c>
      <c r="C25" s="78">
        <v>43436</v>
      </c>
      <c r="D25" s="75" t="s">
        <v>619</v>
      </c>
      <c r="E25" s="75" t="s">
        <v>620</v>
      </c>
      <c r="F25" s="75" t="s">
        <v>621</v>
      </c>
      <c r="G25" s="75">
        <v>39.5</v>
      </c>
      <c r="H25" s="75" t="s">
        <v>623</v>
      </c>
      <c r="I25" s="75" t="s">
        <v>521</v>
      </c>
      <c r="J25" s="75" t="s">
        <v>661</v>
      </c>
      <c r="K25" s="65" t="s">
        <v>670</v>
      </c>
    </row>
    <row r="26" spans="1:11" s="70" customFormat="1" ht="20.100000000000001" customHeight="1">
      <c r="A26" s="118">
        <v>15</v>
      </c>
      <c r="B26" s="76" t="s">
        <v>643</v>
      </c>
      <c r="C26" s="77">
        <v>43434</v>
      </c>
      <c r="D26" s="76" t="s">
        <v>644</v>
      </c>
      <c r="E26" s="76" t="s">
        <v>645</v>
      </c>
      <c r="F26" s="76" t="s">
        <v>515</v>
      </c>
      <c r="G26" s="76">
        <v>356</v>
      </c>
      <c r="H26" s="76"/>
      <c r="I26" s="76" t="s">
        <v>521</v>
      </c>
      <c r="J26" s="76" t="s">
        <v>658</v>
      </c>
    </row>
    <row r="27" spans="1:11" s="70" customFormat="1" ht="20.100000000000001" customHeight="1">
      <c r="A27" s="118"/>
      <c r="B27" s="76" t="s">
        <v>646</v>
      </c>
      <c r="C27" s="77">
        <v>43436</v>
      </c>
      <c r="D27" s="76" t="s">
        <v>647</v>
      </c>
      <c r="E27" s="76" t="s">
        <v>515</v>
      </c>
      <c r="F27" s="76" t="s">
        <v>648</v>
      </c>
      <c r="G27" s="76">
        <v>356</v>
      </c>
      <c r="H27" s="76"/>
      <c r="I27" s="76" t="s">
        <v>521</v>
      </c>
      <c r="J27" s="76"/>
    </row>
    <row r="28" spans="1:11" s="65" customFormat="1" ht="20.100000000000001" customHeight="1">
      <c r="A28" s="118">
        <v>16</v>
      </c>
      <c r="B28" s="73" t="s">
        <v>574</v>
      </c>
      <c r="C28" s="78">
        <v>43434</v>
      </c>
      <c r="D28" s="73" t="s">
        <v>575</v>
      </c>
      <c r="E28" s="73" t="s">
        <v>576</v>
      </c>
      <c r="F28" s="73" t="s">
        <v>528</v>
      </c>
      <c r="G28" s="73">
        <v>673.5</v>
      </c>
      <c r="H28" s="73" t="s">
        <v>516</v>
      </c>
      <c r="I28" s="73" t="s">
        <v>586</v>
      </c>
      <c r="J28" s="82" t="s">
        <v>662</v>
      </c>
    </row>
    <row r="29" spans="1:11" s="65" customFormat="1" ht="20.100000000000001" customHeight="1">
      <c r="A29" s="118"/>
      <c r="B29" s="73" t="s">
        <v>574</v>
      </c>
      <c r="C29" s="78">
        <v>43436</v>
      </c>
      <c r="D29" s="73" t="s">
        <v>577</v>
      </c>
      <c r="E29" s="73" t="s">
        <v>528</v>
      </c>
      <c r="F29" s="73" t="s">
        <v>576</v>
      </c>
      <c r="G29" s="73">
        <v>673.5</v>
      </c>
      <c r="H29" s="73" t="s">
        <v>516</v>
      </c>
      <c r="I29" s="73" t="s">
        <v>586</v>
      </c>
      <c r="J29" s="82" t="s">
        <v>662</v>
      </c>
    </row>
    <row r="30" spans="1:11" s="65" customFormat="1" ht="20.100000000000001" customHeight="1">
      <c r="A30" s="118">
        <v>17</v>
      </c>
      <c r="B30" s="73" t="s">
        <v>663</v>
      </c>
      <c r="C30" s="78">
        <v>43434</v>
      </c>
      <c r="D30" s="73" t="s">
        <v>578</v>
      </c>
      <c r="E30" s="73" t="s">
        <v>576</v>
      </c>
      <c r="F30" s="73" t="s">
        <v>515</v>
      </c>
      <c r="G30" s="73">
        <v>673.5</v>
      </c>
      <c r="H30" s="73" t="s">
        <v>516</v>
      </c>
      <c r="I30" s="73" t="s">
        <v>586</v>
      </c>
      <c r="J30" s="82" t="s">
        <v>662</v>
      </c>
    </row>
    <row r="31" spans="1:11" s="65" customFormat="1" ht="20.100000000000001" customHeight="1">
      <c r="A31" s="118"/>
      <c r="B31" s="75" t="s">
        <v>663</v>
      </c>
      <c r="C31" s="78">
        <v>43436</v>
      </c>
      <c r="D31" s="73" t="s">
        <v>577</v>
      </c>
      <c r="E31" s="73" t="s">
        <v>515</v>
      </c>
      <c r="F31" s="73" t="s">
        <v>576</v>
      </c>
      <c r="G31" s="73">
        <v>673.5</v>
      </c>
      <c r="H31" s="73" t="s">
        <v>516</v>
      </c>
      <c r="I31" s="73" t="s">
        <v>586</v>
      </c>
      <c r="J31" s="82" t="s">
        <v>662</v>
      </c>
    </row>
    <row r="32" spans="1:11" s="65" customFormat="1" ht="20.100000000000001" customHeight="1">
      <c r="A32" s="118">
        <v>18</v>
      </c>
      <c r="B32" s="73" t="s">
        <v>579</v>
      </c>
      <c r="C32" s="78">
        <v>43434</v>
      </c>
      <c r="D32" s="73" t="s">
        <v>580</v>
      </c>
      <c r="E32" s="73" t="s">
        <v>581</v>
      </c>
      <c r="F32" s="73" t="s">
        <v>515</v>
      </c>
      <c r="G32" s="73">
        <v>673.5</v>
      </c>
      <c r="H32" s="73" t="s">
        <v>529</v>
      </c>
      <c r="I32" s="73" t="s">
        <v>586</v>
      </c>
      <c r="J32" s="82" t="s">
        <v>662</v>
      </c>
    </row>
    <row r="33" spans="1:11" s="65" customFormat="1" ht="20.100000000000001" customHeight="1">
      <c r="A33" s="118"/>
      <c r="B33" s="73" t="s">
        <v>582</v>
      </c>
      <c r="C33" s="78">
        <v>43436</v>
      </c>
      <c r="D33" s="73" t="s">
        <v>583</v>
      </c>
      <c r="E33" s="73" t="s">
        <v>515</v>
      </c>
      <c r="F33" s="73" t="s">
        <v>581</v>
      </c>
      <c r="G33" s="73">
        <v>673.5</v>
      </c>
      <c r="H33" s="73" t="s">
        <v>516</v>
      </c>
      <c r="I33" s="73" t="s">
        <v>586</v>
      </c>
      <c r="J33" s="82" t="s">
        <v>662</v>
      </c>
    </row>
    <row r="34" spans="1:11" s="65" customFormat="1" ht="20.100000000000001" customHeight="1">
      <c r="A34" s="118">
        <v>19</v>
      </c>
      <c r="B34" s="73" t="s">
        <v>584</v>
      </c>
      <c r="C34" s="78">
        <v>43434</v>
      </c>
      <c r="D34" s="73" t="s">
        <v>580</v>
      </c>
      <c r="E34" s="73" t="s">
        <v>576</v>
      </c>
      <c r="F34" s="73" t="s">
        <v>515</v>
      </c>
      <c r="G34" s="73">
        <v>673.5</v>
      </c>
      <c r="H34" s="73" t="s">
        <v>529</v>
      </c>
      <c r="I34" s="73" t="s">
        <v>586</v>
      </c>
      <c r="J34" s="82" t="s">
        <v>662</v>
      </c>
    </row>
    <row r="35" spans="1:11" s="65" customFormat="1" ht="20.100000000000001" customHeight="1">
      <c r="A35" s="118"/>
      <c r="B35" s="73" t="s">
        <v>584</v>
      </c>
      <c r="C35" s="78">
        <v>43436</v>
      </c>
      <c r="D35" s="73" t="s">
        <v>583</v>
      </c>
      <c r="E35" s="73" t="s">
        <v>515</v>
      </c>
      <c r="F35" s="73" t="s">
        <v>585</v>
      </c>
      <c r="G35" s="73">
        <v>673.5</v>
      </c>
      <c r="H35" s="73" t="s">
        <v>529</v>
      </c>
      <c r="I35" s="73" t="s">
        <v>586</v>
      </c>
      <c r="J35" s="82" t="s">
        <v>662</v>
      </c>
    </row>
    <row r="36" spans="1:11" s="65" customFormat="1" ht="20.100000000000001" customHeight="1">
      <c r="A36" s="118">
        <v>20</v>
      </c>
      <c r="B36" s="73" t="s">
        <v>587</v>
      </c>
      <c r="C36" s="78">
        <v>43434</v>
      </c>
      <c r="D36" s="73" t="s">
        <v>588</v>
      </c>
      <c r="E36" s="73" t="s">
        <v>589</v>
      </c>
      <c r="F36" s="73" t="s">
        <v>515</v>
      </c>
      <c r="G36" s="73">
        <v>939</v>
      </c>
      <c r="H36" s="73" t="s">
        <v>590</v>
      </c>
      <c r="I36" s="73" t="s">
        <v>586</v>
      </c>
      <c r="J36" s="82" t="s">
        <v>662</v>
      </c>
    </row>
    <row r="37" spans="1:11" s="65" customFormat="1" ht="20.100000000000001" customHeight="1">
      <c r="A37" s="118"/>
      <c r="B37" s="73" t="s">
        <v>591</v>
      </c>
      <c r="C37" s="78">
        <v>43436</v>
      </c>
      <c r="D37" s="73" t="s">
        <v>592</v>
      </c>
      <c r="E37" s="73" t="s">
        <v>515</v>
      </c>
      <c r="F37" s="73" t="s">
        <v>593</v>
      </c>
      <c r="G37" s="73">
        <v>933</v>
      </c>
      <c r="H37" s="73" t="s">
        <v>516</v>
      </c>
      <c r="I37" s="73" t="s">
        <v>586</v>
      </c>
      <c r="J37" s="82" t="s">
        <v>662</v>
      </c>
    </row>
    <row r="38" spans="1:11" s="65" customFormat="1" ht="20.100000000000001" customHeight="1">
      <c r="A38" s="118">
        <v>21</v>
      </c>
      <c r="B38" s="73" t="s">
        <v>594</v>
      </c>
      <c r="C38" s="78">
        <v>43434</v>
      </c>
      <c r="D38" s="73" t="s">
        <v>595</v>
      </c>
      <c r="E38" s="73" t="s">
        <v>593</v>
      </c>
      <c r="F38" s="73" t="s">
        <v>515</v>
      </c>
      <c r="G38" s="73">
        <v>939</v>
      </c>
      <c r="H38" s="73" t="s">
        <v>596</v>
      </c>
      <c r="I38" s="73" t="s">
        <v>586</v>
      </c>
      <c r="J38" s="82" t="s">
        <v>662</v>
      </c>
    </row>
    <row r="39" spans="1:11" s="65" customFormat="1" ht="20.100000000000001" customHeight="1">
      <c r="A39" s="118"/>
      <c r="B39" s="73" t="s">
        <v>594</v>
      </c>
      <c r="C39" s="78">
        <v>43436</v>
      </c>
      <c r="D39" s="73" t="s">
        <v>597</v>
      </c>
      <c r="E39" s="73" t="s">
        <v>515</v>
      </c>
      <c r="F39" s="73" t="s">
        <v>593</v>
      </c>
      <c r="G39" s="73">
        <v>933</v>
      </c>
      <c r="H39" s="73" t="s">
        <v>598</v>
      </c>
      <c r="I39" s="73" t="s">
        <v>586</v>
      </c>
      <c r="J39" s="82" t="s">
        <v>662</v>
      </c>
    </row>
    <row r="40" spans="1:11" s="65" customFormat="1" ht="20.100000000000001" customHeight="1">
      <c r="A40" s="118">
        <v>22</v>
      </c>
      <c r="B40" s="73" t="s">
        <v>599</v>
      </c>
      <c r="C40" s="78">
        <v>43434</v>
      </c>
      <c r="D40" s="73" t="s">
        <v>600</v>
      </c>
      <c r="E40" s="73" t="s">
        <v>589</v>
      </c>
      <c r="F40" s="73" t="s">
        <v>601</v>
      </c>
      <c r="G40" s="73">
        <v>933</v>
      </c>
      <c r="H40" s="73" t="s">
        <v>516</v>
      </c>
      <c r="I40" s="73" t="s">
        <v>586</v>
      </c>
      <c r="J40" s="82" t="s">
        <v>662</v>
      </c>
    </row>
    <row r="41" spans="1:11" s="65" customFormat="1" ht="20.100000000000001" customHeight="1">
      <c r="A41" s="118"/>
      <c r="B41" s="73" t="s">
        <v>599</v>
      </c>
      <c r="C41" s="78">
        <v>43436</v>
      </c>
      <c r="D41" s="73" t="s">
        <v>602</v>
      </c>
      <c r="E41" s="73" t="s">
        <v>603</v>
      </c>
      <c r="F41" s="73" t="s">
        <v>604</v>
      </c>
      <c r="G41" s="73">
        <v>933</v>
      </c>
      <c r="H41" s="73" t="s">
        <v>516</v>
      </c>
      <c r="I41" s="73" t="s">
        <v>586</v>
      </c>
      <c r="J41" s="82" t="s">
        <v>662</v>
      </c>
    </row>
    <row r="42" spans="1:11" s="65" customFormat="1" ht="20.100000000000001" customHeight="1">
      <c r="A42" s="118">
        <v>23</v>
      </c>
      <c r="B42" s="73" t="s">
        <v>605</v>
      </c>
      <c r="C42" s="78">
        <v>43434</v>
      </c>
      <c r="D42" s="73" t="s">
        <v>606</v>
      </c>
      <c r="E42" s="73" t="s">
        <v>607</v>
      </c>
      <c r="F42" s="73" t="s">
        <v>608</v>
      </c>
      <c r="G42" s="73">
        <v>939</v>
      </c>
      <c r="H42" s="73" t="s">
        <v>516</v>
      </c>
      <c r="I42" s="73" t="s">
        <v>586</v>
      </c>
      <c r="J42" s="82" t="s">
        <v>662</v>
      </c>
    </row>
    <row r="43" spans="1:11" s="65" customFormat="1" ht="20.100000000000001" customHeight="1">
      <c r="A43" s="118"/>
      <c r="B43" s="73" t="s">
        <v>605</v>
      </c>
      <c r="C43" s="78">
        <v>43435</v>
      </c>
      <c r="D43" s="73" t="s">
        <v>592</v>
      </c>
      <c r="E43" s="73" t="s">
        <v>515</v>
      </c>
      <c r="F43" s="73" t="s">
        <v>607</v>
      </c>
      <c r="G43" s="73">
        <v>933</v>
      </c>
      <c r="H43" s="75" t="s">
        <v>516</v>
      </c>
      <c r="I43" s="73" t="s">
        <v>586</v>
      </c>
      <c r="J43" s="82" t="s">
        <v>662</v>
      </c>
    </row>
    <row r="44" spans="1:11" s="65" customFormat="1" ht="20.100000000000001" customHeight="1">
      <c r="A44" s="118">
        <v>24</v>
      </c>
      <c r="B44" s="73" t="s">
        <v>609</v>
      </c>
      <c r="C44" s="78">
        <v>43434</v>
      </c>
      <c r="D44" s="73" t="s">
        <v>606</v>
      </c>
      <c r="E44" s="73" t="s">
        <v>607</v>
      </c>
      <c r="F44" s="73" t="s">
        <v>608</v>
      </c>
      <c r="G44" s="73">
        <v>939</v>
      </c>
      <c r="H44" s="75" t="s">
        <v>516</v>
      </c>
      <c r="I44" s="73" t="s">
        <v>586</v>
      </c>
      <c r="J44" s="82" t="s">
        <v>662</v>
      </c>
    </row>
    <row r="45" spans="1:11" s="65" customFormat="1" ht="20.100000000000001" customHeight="1">
      <c r="A45" s="118"/>
      <c r="B45" s="73" t="s">
        <v>609</v>
      </c>
      <c r="C45" s="78">
        <v>43435</v>
      </c>
      <c r="D45" s="73" t="s">
        <v>610</v>
      </c>
      <c r="E45" s="73" t="s">
        <v>608</v>
      </c>
      <c r="F45" s="73" t="s">
        <v>604</v>
      </c>
      <c r="G45" s="73">
        <v>933</v>
      </c>
      <c r="H45" s="75" t="s">
        <v>516</v>
      </c>
      <c r="I45" s="73" t="s">
        <v>586</v>
      </c>
      <c r="J45" s="82" t="s">
        <v>662</v>
      </c>
    </row>
    <row r="46" spans="1:11" s="65" customFormat="1" ht="20.100000000000001" customHeight="1">
      <c r="A46" s="118">
        <v>25</v>
      </c>
      <c r="B46" s="73" t="s">
        <v>611</v>
      </c>
      <c r="C46" s="78">
        <v>43434</v>
      </c>
      <c r="D46" s="73" t="s">
        <v>612</v>
      </c>
      <c r="E46" s="73" t="s">
        <v>585</v>
      </c>
      <c r="F46" s="73" t="s">
        <v>515</v>
      </c>
      <c r="G46" s="73">
        <v>673.5</v>
      </c>
      <c r="H46" s="73" t="s">
        <v>529</v>
      </c>
      <c r="I46" s="73" t="s">
        <v>586</v>
      </c>
    </row>
    <row r="47" spans="1:11" s="65" customFormat="1" ht="20.100000000000001" customHeight="1">
      <c r="A47" s="118"/>
      <c r="B47" s="73" t="s">
        <v>611</v>
      </c>
      <c r="C47" s="78">
        <v>43435</v>
      </c>
      <c r="D47" s="73" t="s">
        <v>613</v>
      </c>
      <c r="E47" s="73" t="s">
        <v>515</v>
      </c>
      <c r="F47" s="73" t="s">
        <v>585</v>
      </c>
      <c r="G47" s="73">
        <v>673.5</v>
      </c>
      <c r="H47" s="73" t="s">
        <v>529</v>
      </c>
      <c r="I47" s="73" t="s">
        <v>586</v>
      </c>
    </row>
    <row r="48" spans="1:11" s="65" customFormat="1" ht="20.100000000000001" customHeight="1">
      <c r="A48" s="117">
        <v>26</v>
      </c>
      <c r="B48" s="76" t="s">
        <v>667</v>
      </c>
      <c r="C48" s="77">
        <v>43434</v>
      </c>
      <c r="D48" s="76" t="s">
        <v>649</v>
      </c>
      <c r="E48" s="76" t="s">
        <v>632</v>
      </c>
      <c r="F48" s="76" t="s">
        <v>633</v>
      </c>
      <c r="G48" s="76">
        <v>933</v>
      </c>
      <c r="H48" s="76" t="s">
        <v>529</v>
      </c>
      <c r="I48" s="76" t="s">
        <v>586</v>
      </c>
      <c r="J48" s="83" t="s">
        <v>669</v>
      </c>
      <c r="K48" s="65" t="s">
        <v>668</v>
      </c>
    </row>
    <row r="49" spans="1:11" s="65" customFormat="1" ht="20.100000000000001" customHeight="1">
      <c r="A49" s="117"/>
      <c r="B49" s="76" t="s">
        <v>624</v>
      </c>
      <c r="C49" s="77">
        <v>43436</v>
      </c>
      <c r="D49" s="76" t="s">
        <v>650</v>
      </c>
      <c r="E49" s="76" t="s">
        <v>633</v>
      </c>
      <c r="F49" s="76" t="s">
        <v>634</v>
      </c>
      <c r="G49" s="76">
        <v>933</v>
      </c>
      <c r="H49" s="76" t="s">
        <v>529</v>
      </c>
      <c r="I49" s="76" t="s">
        <v>586</v>
      </c>
      <c r="J49" s="83" t="s">
        <v>631</v>
      </c>
    </row>
    <row r="50" spans="1:11" s="65" customFormat="1" ht="20.100000000000001" customHeight="1">
      <c r="A50" s="117">
        <v>27</v>
      </c>
      <c r="B50" s="76" t="s">
        <v>625</v>
      </c>
      <c r="C50" s="77">
        <v>43434</v>
      </c>
      <c r="D50" s="76" t="s">
        <v>651</v>
      </c>
      <c r="E50" s="76" t="s">
        <v>635</v>
      </c>
      <c r="F50" s="76" t="s">
        <v>636</v>
      </c>
      <c r="G50" s="76">
        <v>749.5</v>
      </c>
      <c r="H50" s="76" t="s">
        <v>529</v>
      </c>
      <c r="I50" s="76" t="s">
        <v>586</v>
      </c>
      <c r="J50" s="83" t="s">
        <v>631</v>
      </c>
      <c r="K50" s="65" t="s">
        <v>666</v>
      </c>
    </row>
    <row r="51" spans="1:11" s="65" customFormat="1" ht="20.100000000000001" customHeight="1">
      <c r="A51" s="117"/>
      <c r="B51" s="76" t="s">
        <v>625</v>
      </c>
      <c r="C51" s="77">
        <v>43435</v>
      </c>
      <c r="D51" s="76" t="s">
        <v>652</v>
      </c>
      <c r="E51" s="76" t="s">
        <v>637</v>
      </c>
      <c r="F51" s="76" t="s">
        <v>630</v>
      </c>
      <c r="G51" s="76">
        <v>739</v>
      </c>
      <c r="H51" s="76" t="s">
        <v>529</v>
      </c>
      <c r="I51" s="76" t="s">
        <v>586</v>
      </c>
      <c r="J51" s="83" t="s">
        <v>631</v>
      </c>
    </row>
    <row r="52" spans="1:11" s="65" customFormat="1" ht="20.100000000000001" customHeight="1">
      <c r="A52" s="117">
        <v>28</v>
      </c>
      <c r="B52" s="76" t="s">
        <v>626</v>
      </c>
      <c r="C52" s="77">
        <v>43434</v>
      </c>
      <c r="D52" s="76" t="s">
        <v>653</v>
      </c>
      <c r="E52" s="76" t="s">
        <v>638</v>
      </c>
      <c r="F52" s="76" t="s">
        <v>633</v>
      </c>
      <c r="G52" s="76">
        <v>739</v>
      </c>
      <c r="H52" s="76" t="s">
        <v>529</v>
      </c>
      <c r="I52" s="76" t="s">
        <v>586</v>
      </c>
      <c r="J52" s="83" t="s">
        <v>631</v>
      </c>
      <c r="K52" s="65" t="s">
        <v>665</v>
      </c>
    </row>
    <row r="53" spans="1:11" s="65" customFormat="1" ht="20.100000000000001" customHeight="1">
      <c r="A53" s="117"/>
      <c r="B53" s="76" t="s">
        <v>626</v>
      </c>
      <c r="C53" s="77">
        <v>43436</v>
      </c>
      <c r="D53" s="76" t="s">
        <v>654</v>
      </c>
      <c r="E53" s="76" t="s">
        <v>639</v>
      </c>
      <c r="F53" s="76" t="s">
        <v>638</v>
      </c>
      <c r="G53" s="76">
        <v>739</v>
      </c>
      <c r="H53" s="76" t="s">
        <v>529</v>
      </c>
      <c r="I53" s="76" t="s">
        <v>586</v>
      </c>
      <c r="J53" s="83" t="s">
        <v>631</v>
      </c>
    </row>
    <row r="54" spans="1:11" s="65" customFormat="1" ht="20.100000000000001" customHeight="1">
      <c r="A54" s="116">
        <v>29</v>
      </c>
      <c r="B54" s="75" t="s">
        <v>627</v>
      </c>
      <c r="C54" s="78">
        <v>43434</v>
      </c>
      <c r="D54" s="75" t="s">
        <v>655</v>
      </c>
      <c r="E54" s="75" t="s">
        <v>640</v>
      </c>
      <c r="F54" s="75" t="s">
        <v>641</v>
      </c>
      <c r="G54" s="75">
        <v>749.5</v>
      </c>
      <c r="H54" s="75" t="s">
        <v>529</v>
      </c>
      <c r="I54" s="75" t="s">
        <v>586</v>
      </c>
      <c r="J54" s="82" t="s">
        <v>662</v>
      </c>
    </row>
    <row r="55" spans="1:11" s="65" customFormat="1" ht="20.100000000000001" customHeight="1">
      <c r="A55" s="116"/>
      <c r="B55" s="81" t="s">
        <v>627</v>
      </c>
      <c r="C55" s="77">
        <v>43436</v>
      </c>
      <c r="D55" s="81" t="s">
        <v>656</v>
      </c>
      <c r="E55" s="81" t="s">
        <v>629</v>
      </c>
      <c r="F55" s="81" t="s">
        <v>630</v>
      </c>
      <c r="G55" s="81">
        <v>813</v>
      </c>
      <c r="H55" s="81" t="s">
        <v>529</v>
      </c>
      <c r="I55" s="81" t="s">
        <v>586</v>
      </c>
      <c r="J55" s="83" t="s">
        <v>671</v>
      </c>
    </row>
    <row r="56" spans="1:11" s="65" customFormat="1" ht="20.100000000000001" customHeight="1">
      <c r="A56" s="76">
        <v>30</v>
      </c>
      <c r="B56" s="76" t="s">
        <v>628</v>
      </c>
      <c r="C56" s="77">
        <v>43436</v>
      </c>
      <c r="D56" s="76" t="s">
        <v>657</v>
      </c>
      <c r="E56" s="76" t="s">
        <v>642</v>
      </c>
      <c r="F56" s="76" t="s">
        <v>630</v>
      </c>
      <c r="G56" s="76">
        <v>739</v>
      </c>
      <c r="H56" s="76" t="s">
        <v>529</v>
      </c>
      <c r="I56" s="76" t="s">
        <v>586</v>
      </c>
      <c r="J56" s="83" t="s">
        <v>631</v>
      </c>
    </row>
    <row r="57" spans="1:11" ht="20.100000000000001" customHeight="1">
      <c r="F57" s="80" t="s">
        <v>659</v>
      </c>
      <c r="G57" s="71">
        <f>SUM(G2:G56)</f>
        <v>30999.5</v>
      </c>
    </row>
    <row r="58" spans="1:11" ht="20.100000000000001" customHeight="1"/>
    <row r="59" spans="1:11" ht="20.100000000000001" customHeight="1"/>
    <row r="60" spans="1:11" ht="20.100000000000001" customHeight="1"/>
    <row r="61" spans="1:11" ht="20.100000000000001" customHeight="1"/>
    <row r="62" spans="1:11" ht="20.100000000000001" customHeight="1"/>
    <row r="63" spans="1:11" ht="20.100000000000001" customHeight="1"/>
    <row r="64" spans="1:11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</sheetData>
  <mergeCells count="25">
    <mergeCell ref="A14:A15"/>
    <mergeCell ref="A2:A3"/>
    <mergeCell ref="A4:A5"/>
    <mergeCell ref="A7:A8"/>
    <mergeCell ref="A9:A10"/>
    <mergeCell ref="A12:A13"/>
    <mergeCell ref="A38:A39"/>
    <mergeCell ref="A16:A17"/>
    <mergeCell ref="A18:A19"/>
    <mergeCell ref="A20:A21"/>
    <mergeCell ref="A24:A25"/>
    <mergeCell ref="A26:A27"/>
    <mergeCell ref="A28:A29"/>
    <mergeCell ref="A30:A31"/>
    <mergeCell ref="A32:A33"/>
    <mergeCell ref="A34:A35"/>
    <mergeCell ref="A36:A37"/>
    <mergeCell ref="A52:A53"/>
    <mergeCell ref="A54:A55"/>
    <mergeCell ref="A40:A41"/>
    <mergeCell ref="A42:A43"/>
    <mergeCell ref="A44:A45"/>
    <mergeCell ref="A46:A47"/>
    <mergeCell ref="A48:A49"/>
    <mergeCell ref="A50:A51"/>
  </mergeCells>
  <phoneticPr fontId="26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结算-会前会</vt:lpstr>
      <vt:lpstr>结算-大会</vt:lpstr>
      <vt:lpstr>机票明细</vt:lpstr>
      <vt:lpstr>火车票明细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2018-12-25T15:49:55Z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