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<sst xmlns="http://schemas.openxmlformats.org/spreadsheetml/2006/main" count="98">
  <si>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</si>
  <si>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团号：HMZA-180810-CZH683</t>
  </si>
  <si>
    <t>会议日期：9月6日-9日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</si>
  <si>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</si>
  <si>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</si>
  <si>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</si>
  <si>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</si>
  <si>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</si>
  <si>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</si>
  <si>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</si>
  <si>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</si>
  <si>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</si>
  <si>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</si>
  <si>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</si>
  <si>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</si>
  <si>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</si>
  <si>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</si>
  <si>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</si>
  <si>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</si>
  <si>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</si>
  <si>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</si>
  <si>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</si>
  <si>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</si>
  <si>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</si>
  <si>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</si>
  <si>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</si>
  <si>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</si>
  <si>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</si>
  <si>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</si>
  <si>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</si>
  <si>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</si>
  <si>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</si>
  <si>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</si>
  <si>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</si>
  <si>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</si>
  <si>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</si>
  <si>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</si>
  <si>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</si>
  <si>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</si>
  <si>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</si>
  <si>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</si>
  <si>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</si>
  <si>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酒店杂费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</si>
  <si>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</si>
  <si>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</si>
  <si>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</si>
  <si>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</si>
  <si>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</si>
  <si>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</si>
  <si>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</si>
  <si>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</si>
  <si>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</si>
  <si>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</si>
  <si>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</si>
  <si>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</si>
  <si>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</si>
  <si>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</si>
  <si>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</si>
  <si>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</si>
  <si>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</si>
  <si>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上海、北京、成都</t>
  </si>
  <si>
    <t>部门:</t>
  </si>
  <si>
    <t>上海事业部</t>
  </si>
  <si>
    <t>发生日期:</t>
  </si>
  <si>
    <t>9月5日-9月10日</t>
  </si>
  <si>
    <t>报销日期:</t>
  </si>
  <si>
    <t>团号:</t>
  </si>
  <si>
    <t>HMZA-180810-CZH683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</si>
  <si>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</si>
  <si>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</si>
  <si>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</si>
  <si>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</si>
  <si>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</si>
  <si>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</si>
  <si>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</si>
  <si>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</si>
  <si>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</si>
  <si>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</si>
  <si>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差发票</t>
  </si>
  <si>
    <t>见滴滴行程单</t>
  </si>
  <si>
    <t>见首约行程单</t>
  </si>
  <si>
    <t>酒店-餐厅</t>
  </si>
  <si>
    <t>高速路费</t>
  </si>
  <si>
    <t>住宿费</t>
  </si>
  <si>
    <t>成都住宿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</si>
  <si>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</si>
  <si>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</si>
  <si>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</si>
  <si>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</si>
  <si>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</si>
  <si>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</si>
  <si>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</si>
  <si>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</si>
  <si>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</si>
  <si>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</si>
  <si>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</si>
  <si>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9月5日-9月8日</t>
  </si>
  <si>
    <t>9月9日-9月10日</t>
  </si>
</sst>
</file>

<file path=xl/styles.xml><?xml version="1.0" encoding="utf-8"?>
<styleSheet xmlns="http://schemas.openxmlformats.org/spreadsheetml/2006/main">
  <numFmts count="10">
    <numFmt numFmtId="176" formatCode="0.00_ "/>
    <numFmt numFmtId="44" formatCode="_ &quot;￥&quot;* #,##0.00_ ;_ &quot;￥&quot;* \-#,##0.00_ ;_ &quot;￥&quot;* &quot;-&quot;??_ ;_ @_ "/>
    <numFmt numFmtId="177" formatCode="#,##0.00_ "/>
    <numFmt numFmtId="178" formatCode="#,##0.00;[Red]#,##0.00"/>
    <numFmt numFmtId="179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);[Red]\(#,##0.00\)"/>
    <numFmt numFmtId="181" formatCode="m&quot;月&quot;d&quot;日&quot;;@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4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8" borderId="19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30" fillId="15" borderId="17" applyNumberFormat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58" fontId="4" fillId="3" borderId="8" xfId="50" applyNumberFormat="1" applyFont="1" applyFill="1" applyBorder="1" applyAlignment="1">
      <alignment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6" fontId="5" fillId="0" borderId="8" xfId="50" applyNumberFormat="1" applyFont="1" applyBorder="1" applyAlignment="1">
      <alignment horizontal="center" vertical="center"/>
    </xf>
    <xf numFmtId="181" fontId="4" fillId="2" borderId="0" xfId="50" applyNumberFormat="1" applyFont="1" applyFill="1" applyBorder="1" applyAlignment="1">
      <alignment horizontal="center" vertical="center"/>
    </xf>
    <xf numFmtId="181" fontId="4" fillId="2" borderId="12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6" fontId="9" fillId="6" borderId="8" xfId="0" applyNumberFormat="1" applyFont="1" applyFill="1" applyBorder="1" applyAlignment="1">
      <alignment horizontal="center" vertical="center"/>
    </xf>
    <xf numFmtId="176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5" workbookViewId="0">
      <selection activeCell="B61" sqref="B61"/>
    </sheetView>
  </sheetViews>
  <sheetFormatPr defaultColWidth="9" defaultRowHeight="21" customHeight="1"/>
  <cols>
    <col min="1" max="1" width="9" style="67"/>
    <col min="2" max="2" width="16.75" customWidth="1"/>
    <col min="3" max="3" width="9" style="68"/>
    <col min="6" max="6" width="10.7777777777778"/>
    <col min="8" max="8" width="11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69" t="s">
        <v>1</v>
      </c>
      <c r="I4" s="69"/>
      <c r="J4" s="69" t="s">
        <v>2</v>
      </c>
    </row>
    <row r="5" customHeight="1" spans="8:10">
      <c r="H5" s="70"/>
      <c r="I5" s="70"/>
      <c r="J5" s="70"/>
    </row>
    <row r="6" customHeight="1" spans="1:10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0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0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5" si="0">F8+G8</f>
        <v>0</v>
      </c>
      <c r="I8" s="100"/>
      <c r="J8" s="101" t="s">
        <v>16</v>
      </c>
    </row>
    <row r="9" customHeight="1" spans="1:10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100"/>
      <c r="J9" s="102"/>
    </row>
    <row r="10" customHeight="1" spans="1:10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100"/>
      <c r="J10" s="102"/>
    </row>
    <row r="11" customHeight="1" spans="1:10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100"/>
      <c r="J11" s="102"/>
    </row>
    <row r="12" customHeight="1" spans="1:10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100"/>
      <c r="J12" s="102"/>
    </row>
    <row r="13" s="66" customFormat="1" customHeight="1" spans="1:10">
      <c r="A13" s="81"/>
      <c r="B13" s="82" t="s">
        <v>17</v>
      </c>
      <c r="C13" s="83">
        <f>SUM(C8)</f>
        <v>0</v>
      </c>
      <c r="D13" s="83">
        <f>SUM(D8)</f>
        <v>0</v>
      </c>
      <c r="E13" s="83">
        <f>SUM(E8)</f>
        <v>0</v>
      </c>
      <c r="F13" s="83">
        <f>SUM(F8:F12)</f>
        <v>0</v>
      </c>
      <c r="G13" s="83">
        <f t="shared" ref="G13:H13" si="1">SUM(G8:G12)</f>
        <v>0</v>
      </c>
      <c r="H13" s="83">
        <f t="shared" si="1"/>
        <v>0</v>
      </c>
      <c r="I13" s="103"/>
      <c r="J13" s="104"/>
    </row>
    <row r="14" customHeight="1" spans="1:10">
      <c r="A14" s="84">
        <v>2</v>
      </c>
      <c r="B14" s="85" t="s">
        <v>18</v>
      </c>
      <c r="C14" s="86">
        <v>0</v>
      </c>
      <c r="D14" s="84"/>
      <c r="E14" s="86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100"/>
      <c r="J14" s="105" t="s">
        <v>19</v>
      </c>
    </row>
    <row r="15" customHeight="1" spans="1:10">
      <c r="A15" s="87"/>
      <c r="B15" s="88"/>
      <c r="C15" s="89"/>
      <c r="D15" s="87"/>
      <c r="E15" s="89"/>
      <c r="F15" s="79">
        <v>0</v>
      </c>
      <c r="G15" s="79">
        <v>0</v>
      </c>
      <c r="H15" s="79">
        <f t="shared" ref="H15" si="3">F15+G15</f>
        <v>0</v>
      </c>
      <c r="I15" s="100"/>
      <c r="J15" s="102"/>
    </row>
    <row r="16" s="66" customFormat="1" customHeight="1" spans="1:10">
      <c r="A16" s="81"/>
      <c r="B16" s="82" t="s">
        <v>20</v>
      </c>
      <c r="C16" s="83">
        <f>SUM(C14)</f>
        <v>0</v>
      </c>
      <c r="D16" s="83">
        <f>SUM(D14)</f>
        <v>0</v>
      </c>
      <c r="E16" s="83">
        <f>SUM(E14)</f>
        <v>0</v>
      </c>
      <c r="F16" s="83">
        <f>SUM(F14:F15)</f>
        <v>0</v>
      </c>
      <c r="G16" s="83">
        <f>SUM(G14:G15)</f>
        <v>0</v>
      </c>
      <c r="H16" s="83">
        <f>SUM(H14:H15)</f>
        <v>0</v>
      </c>
      <c r="I16" s="103"/>
      <c r="J16" s="104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>
        <v>0</v>
      </c>
      <c r="G17" s="79">
        <v>0</v>
      </c>
      <c r="H17" s="79">
        <f t="shared" si="0"/>
        <v>0</v>
      </c>
      <c r="I17" s="100"/>
      <c r="J17" s="106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100"/>
      <c r="J18" s="107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100"/>
      <c r="J19" s="107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100"/>
      <c r="J20" s="107"/>
    </row>
    <row r="21" s="66" customFormat="1" customHeight="1" spans="1:10">
      <c r="A21" s="81"/>
      <c r="B21" s="82" t="s">
        <v>23</v>
      </c>
      <c r="C21" s="83">
        <f>SUM(C17)</f>
        <v>0</v>
      </c>
      <c r="D21" s="83">
        <f t="shared" ref="D21:E21" si="4">SUM(D17)</f>
        <v>0</v>
      </c>
      <c r="E21" s="83">
        <f t="shared" si="4"/>
        <v>0</v>
      </c>
      <c r="F21" s="83">
        <f>SUM(F17:F20)</f>
        <v>0</v>
      </c>
      <c r="G21" s="83">
        <f t="shared" ref="G21:H21" si="5">SUM(G17:G20)</f>
        <v>0</v>
      </c>
      <c r="H21" s="83">
        <f t="shared" si="5"/>
        <v>0</v>
      </c>
      <c r="I21" s="103"/>
      <c r="J21" s="108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100"/>
      <c r="J22" s="106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100"/>
      <c r="J23" s="107"/>
    </row>
    <row r="24" s="66" customFormat="1" customHeight="1" spans="1:10">
      <c r="A24" s="81"/>
      <c r="B24" s="82" t="s">
        <v>26</v>
      </c>
      <c r="C24" s="83">
        <f>SUM(C22)</f>
        <v>0</v>
      </c>
      <c r="D24" s="83">
        <f t="shared" ref="D24:E24" si="6">SUM(D22)</f>
        <v>0</v>
      </c>
      <c r="E24" s="83">
        <f t="shared" si="6"/>
        <v>0</v>
      </c>
      <c r="F24" s="83">
        <f>SUM(F22:F23)</f>
        <v>0</v>
      </c>
      <c r="G24" s="83">
        <f t="shared" ref="G24:H24" si="7">SUM(G22:G23)</f>
        <v>0</v>
      </c>
      <c r="H24" s="83">
        <f t="shared" si="7"/>
        <v>0</v>
      </c>
      <c r="I24" s="103"/>
      <c r="J24" s="108"/>
    </row>
    <row r="25" customHeight="1" spans="1:10">
      <c r="A25" s="84">
        <v>5</v>
      </c>
      <c r="B25" s="85" t="s">
        <v>27</v>
      </c>
      <c r="C25" s="86">
        <v>0</v>
      </c>
      <c r="D25" s="84"/>
      <c r="E25" s="86">
        <f t="shared" si="2"/>
        <v>0</v>
      </c>
      <c r="F25" s="79">
        <v>0</v>
      </c>
      <c r="G25" s="79">
        <v>0</v>
      </c>
      <c r="H25" s="79">
        <f t="shared" si="0"/>
        <v>0</v>
      </c>
      <c r="I25" s="100"/>
      <c r="J25" s="105" t="s">
        <v>28</v>
      </c>
    </row>
    <row r="26" customHeight="1" spans="1:10">
      <c r="A26" s="87"/>
      <c r="B26" s="88"/>
      <c r="C26" s="89"/>
      <c r="D26" s="87"/>
      <c r="E26" s="89"/>
      <c r="F26" s="79">
        <v>0</v>
      </c>
      <c r="G26" s="79">
        <v>0</v>
      </c>
      <c r="H26" s="79">
        <f t="shared" ref="H26" si="8">F26+G26</f>
        <v>0</v>
      </c>
      <c r="I26" s="100"/>
      <c r="J26" s="102"/>
    </row>
    <row r="27" s="66" customFormat="1" customHeight="1" spans="1:10">
      <c r="A27" s="81"/>
      <c r="B27" s="82" t="s">
        <v>29</v>
      </c>
      <c r="C27" s="83">
        <f>SUM(C25)</f>
        <v>0</v>
      </c>
      <c r="D27" s="83">
        <f t="shared" ref="D27:E27" si="9">SUM(D25)</f>
        <v>0</v>
      </c>
      <c r="E27" s="83">
        <f t="shared" si="9"/>
        <v>0</v>
      </c>
      <c r="F27" s="83">
        <f>SUM(F25:F26)</f>
        <v>0</v>
      </c>
      <c r="G27" s="83">
        <f>SUM(G25:G26)</f>
        <v>0</v>
      </c>
      <c r="H27" s="83">
        <f t="shared" ref="H27" si="10">SUM(H25:H26)</f>
        <v>0</v>
      </c>
      <c r="I27" s="103"/>
      <c r="J27" s="104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100"/>
      <c r="J28" s="105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100"/>
      <c r="J29" s="107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100"/>
      <c r="J30" s="107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100"/>
      <c r="J31" s="107"/>
    </row>
    <row r="32" s="66" customFormat="1" customHeight="1" spans="1:10">
      <c r="A32" s="81"/>
      <c r="B32" s="82" t="s">
        <v>32</v>
      </c>
      <c r="C32" s="83">
        <f>SUM(C28)</f>
        <v>0</v>
      </c>
      <c r="D32" s="83">
        <f t="shared" ref="D32:E32" si="11">SUM(D28)</f>
        <v>0</v>
      </c>
      <c r="E32" s="83">
        <f t="shared" si="11"/>
        <v>0</v>
      </c>
      <c r="F32" s="83">
        <f>SUM(F28:F31)</f>
        <v>0</v>
      </c>
      <c r="G32" s="83">
        <f t="shared" ref="G32:H32" si="12">SUM(G28:G31)</f>
        <v>0</v>
      </c>
      <c r="H32" s="83">
        <f t="shared" si="12"/>
        <v>0</v>
      </c>
      <c r="I32" s="103"/>
      <c r="J32" s="108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100"/>
      <c r="J33" s="109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100"/>
      <c r="J34" s="110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100"/>
      <c r="J35" s="110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100"/>
      <c r="J36" s="110"/>
    </row>
    <row r="37" s="66" customFormat="1" customHeight="1" spans="1:10">
      <c r="A37" s="81"/>
      <c r="B37" s="82" t="s">
        <v>34</v>
      </c>
      <c r="C37" s="83">
        <f>SUM(C33)</f>
        <v>0</v>
      </c>
      <c r="D37" s="83">
        <f t="shared" ref="D37:E37" si="13">SUM(D33)</f>
        <v>0</v>
      </c>
      <c r="E37" s="83">
        <f t="shared" si="13"/>
        <v>0</v>
      </c>
      <c r="F37" s="83">
        <f>SUM(F33:F36)</f>
        <v>0</v>
      </c>
      <c r="G37" s="83">
        <f t="shared" ref="G37:H37" si="14">SUM(G33:G36)</f>
        <v>0</v>
      </c>
      <c r="H37" s="83">
        <f t="shared" si="14"/>
        <v>0</v>
      </c>
      <c r="I37" s="103"/>
      <c r="J37" s="11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100"/>
      <c r="J38" s="106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100"/>
      <c r="J39" s="107"/>
    </row>
    <row r="40" s="66" customFormat="1" customHeight="1" spans="1:10">
      <c r="A40" s="81"/>
      <c r="B40" s="82" t="s">
        <v>37</v>
      </c>
      <c r="C40" s="83">
        <f>SUM(C38)</f>
        <v>0</v>
      </c>
      <c r="D40" s="83">
        <f t="shared" ref="D40:E40" si="15">SUM(D38)</f>
        <v>0</v>
      </c>
      <c r="E40" s="83">
        <f t="shared" si="15"/>
        <v>0</v>
      </c>
      <c r="F40" s="83">
        <f>SUM(F38:F39)</f>
        <v>0</v>
      </c>
      <c r="G40" s="83">
        <f t="shared" ref="G40:H40" si="16">SUM(G38:G39)</f>
        <v>0</v>
      </c>
      <c r="H40" s="83">
        <f t="shared" si="16"/>
        <v>0</v>
      </c>
      <c r="I40" s="103"/>
      <c r="J40" s="108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100"/>
      <c r="J41" s="105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100"/>
      <c r="J42" s="102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100"/>
      <c r="J43" s="102"/>
    </row>
    <row r="44" s="66" customFormat="1" customHeight="1" spans="1:10">
      <c r="A44" s="81"/>
      <c r="B44" s="82" t="s">
        <v>40</v>
      </c>
      <c r="C44" s="83">
        <f>SUM(C41)</f>
        <v>0</v>
      </c>
      <c r="D44" s="83">
        <f t="shared" ref="D44:E44" si="17">SUM(D41)</f>
        <v>0</v>
      </c>
      <c r="E44" s="83">
        <f t="shared" si="17"/>
        <v>0</v>
      </c>
      <c r="F44" s="83">
        <f>SUM(F41:F43)</f>
        <v>0</v>
      </c>
      <c r="G44" s="83">
        <f t="shared" ref="G44:H44" si="18">SUM(G41:G43)</f>
        <v>0</v>
      </c>
      <c r="H44" s="83">
        <f t="shared" si="18"/>
        <v>0</v>
      </c>
      <c r="I44" s="103"/>
      <c r="J44" s="104"/>
    </row>
    <row r="45" customHeight="1" spans="1:10">
      <c r="A45" s="84">
        <v>10</v>
      </c>
      <c r="B45" s="78" t="s">
        <v>41</v>
      </c>
      <c r="C45" s="79">
        <v>0</v>
      </c>
      <c r="D45" s="80"/>
      <c r="E45" s="79">
        <f t="shared" si="2"/>
        <v>0</v>
      </c>
      <c r="F45" s="79">
        <v>1002.76</v>
      </c>
      <c r="G45" s="79">
        <v>0</v>
      </c>
      <c r="H45" s="79">
        <f t="shared" si="0"/>
        <v>1002.76</v>
      </c>
      <c r="I45" s="100" t="s">
        <v>42</v>
      </c>
      <c r="J45" s="109"/>
    </row>
    <row r="46" customHeight="1" spans="1:10">
      <c r="A46" s="90"/>
      <c r="B46" s="78"/>
      <c r="C46" s="79"/>
      <c r="D46" s="80"/>
      <c r="E46" s="79"/>
      <c r="F46" s="79">
        <v>0</v>
      </c>
      <c r="G46" s="79">
        <v>0</v>
      </c>
      <c r="H46" s="79">
        <f t="shared" ref="H46:H51" si="19">F46+G46</f>
        <v>0</v>
      </c>
      <c r="I46" s="100"/>
      <c r="J46" s="110"/>
    </row>
    <row r="47" customHeight="1" spans="1:10">
      <c r="A47" s="90"/>
      <c r="B47" s="78"/>
      <c r="C47" s="79"/>
      <c r="D47" s="80"/>
      <c r="E47" s="79"/>
      <c r="F47" s="79">
        <v>0</v>
      </c>
      <c r="G47" s="79">
        <v>0</v>
      </c>
      <c r="H47" s="79">
        <f t="shared" si="19"/>
        <v>0</v>
      </c>
      <c r="I47" s="100"/>
      <c r="J47" s="110"/>
    </row>
    <row r="48" customHeight="1" spans="1:10">
      <c r="A48" s="90"/>
      <c r="B48" s="78"/>
      <c r="C48" s="79"/>
      <c r="D48" s="80"/>
      <c r="E48" s="79"/>
      <c r="F48" s="79">
        <v>0</v>
      </c>
      <c r="G48" s="79">
        <v>0</v>
      </c>
      <c r="H48" s="79">
        <f t="shared" si="19"/>
        <v>0</v>
      </c>
      <c r="I48" s="100"/>
      <c r="J48" s="110"/>
    </row>
    <row r="49" customHeight="1" spans="1:10">
      <c r="A49" s="90"/>
      <c r="B49" s="78"/>
      <c r="C49" s="79"/>
      <c r="D49" s="80"/>
      <c r="E49" s="79"/>
      <c r="F49" s="79">
        <v>0</v>
      </c>
      <c r="G49" s="79">
        <v>0</v>
      </c>
      <c r="H49" s="79">
        <f t="shared" si="19"/>
        <v>0</v>
      </c>
      <c r="I49" s="100"/>
      <c r="J49" s="110"/>
    </row>
    <row r="50" customHeight="1" spans="1:10">
      <c r="A50" s="90"/>
      <c r="B50" s="78"/>
      <c r="C50" s="79"/>
      <c r="D50" s="80"/>
      <c r="E50" s="79"/>
      <c r="F50" s="79">
        <v>0</v>
      </c>
      <c r="G50" s="79">
        <v>0</v>
      </c>
      <c r="H50" s="79">
        <f t="shared" si="19"/>
        <v>0</v>
      </c>
      <c r="I50" s="100"/>
      <c r="J50" s="110"/>
    </row>
    <row r="51" customHeight="1" spans="1:10">
      <c r="A51" s="87"/>
      <c r="B51" s="78"/>
      <c r="C51" s="79"/>
      <c r="D51" s="80"/>
      <c r="E51" s="79"/>
      <c r="F51" s="79">
        <v>0</v>
      </c>
      <c r="G51" s="79">
        <v>0</v>
      </c>
      <c r="H51" s="79">
        <f t="shared" si="19"/>
        <v>0</v>
      </c>
      <c r="I51" s="100"/>
      <c r="J51" s="110"/>
    </row>
    <row r="52" s="66" customFormat="1" customHeight="1" spans="1:10">
      <c r="A52" s="81"/>
      <c r="B52" s="82" t="s">
        <v>43</v>
      </c>
      <c r="C52" s="83">
        <f>SUM(C45)</f>
        <v>0</v>
      </c>
      <c r="D52" s="83">
        <f t="shared" ref="D52:E52" si="20">SUM(D45)</f>
        <v>0</v>
      </c>
      <c r="E52" s="83">
        <f t="shared" si="20"/>
        <v>0</v>
      </c>
      <c r="F52" s="83">
        <f>SUM(F45:F51)</f>
        <v>1002.76</v>
      </c>
      <c r="G52" s="83">
        <f t="shared" ref="G52:H52" si="21">SUM(G45:G51)</f>
        <v>0</v>
      </c>
      <c r="H52" s="83">
        <f t="shared" si="21"/>
        <v>1002.76</v>
      </c>
      <c r="I52" s="103"/>
      <c r="J52" s="111"/>
    </row>
    <row r="53" customHeight="1" spans="1:10">
      <c r="A53" s="81"/>
      <c r="B53" s="82" t="s">
        <v>44</v>
      </c>
      <c r="C53" s="83">
        <f>SUM(C52,C44,C40,C37,C32,C27,C24,C21,C16,C13)</f>
        <v>0</v>
      </c>
      <c r="D53" s="83">
        <f t="shared" ref="D53:H53" si="22">SUM(D52,D44,D40,D37,D32,D27,D24,D21,D16,D13)</f>
        <v>0</v>
      </c>
      <c r="E53" s="83">
        <f t="shared" si="22"/>
        <v>0</v>
      </c>
      <c r="F53" s="83">
        <f t="shared" si="22"/>
        <v>1002.76</v>
      </c>
      <c r="G53" s="83">
        <f t="shared" si="22"/>
        <v>0</v>
      </c>
      <c r="H53" s="83">
        <f t="shared" si="22"/>
        <v>1002.76</v>
      </c>
      <c r="I53" s="103"/>
      <c r="J53" s="112"/>
    </row>
    <row r="57" customHeight="1" spans="1:9">
      <c r="A57" s="91" t="s">
        <v>45</v>
      </c>
      <c r="B57" s="92"/>
      <c r="C57" s="93" t="s">
        <v>46</v>
      </c>
      <c r="D57" s="93"/>
      <c r="E57" s="93" t="s">
        <v>47</v>
      </c>
      <c r="F57" s="93"/>
      <c r="G57" s="93" t="s">
        <v>48</v>
      </c>
      <c r="H57" s="93"/>
      <c r="I57" s="113" t="s">
        <v>49</v>
      </c>
    </row>
    <row r="58" customHeight="1" spans="1:9">
      <c r="A58" s="94">
        <f>E53</f>
        <v>0</v>
      </c>
      <c r="B58" s="95"/>
      <c r="C58" s="95">
        <f>H53</f>
        <v>1002.76</v>
      </c>
      <c r="D58" s="95"/>
      <c r="E58" s="95">
        <f>F53</f>
        <v>1002.76</v>
      </c>
      <c r="F58" s="95"/>
      <c r="G58" s="95">
        <f>G53</f>
        <v>0</v>
      </c>
      <c r="H58" s="95"/>
      <c r="I58" s="114">
        <f>A58-C58</f>
        <v>-1002.76</v>
      </c>
    </row>
    <row r="60" customHeight="1" spans="1:9">
      <c r="A60" s="96" t="s">
        <v>50</v>
      </c>
      <c r="B60" s="97" t="s">
        <v>51</v>
      </c>
      <c r="C60" s="98" t="s">
        <v>52</v>
      </c>
      <c r="D60" s="96"/>
      <c r="E60" s="96" t="s">
        <v>53</v>
      </c>
      <c r="F60" s="96"/>
      <c r="G60" s="96" t="s">
        <v>54</v>
      </c>
      <c r="H60" s="96"/>
      <c r="I60" s="9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33" workbookViewId="0">
      <selection activeCell="J45" sqref="J45:K4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56</v>
      </c>
      <c r="E5" s="6"/>
      <c r="F5" s="7" t="s">
        <v>51</v>
      </c>
      <c r="G5" s="7"/>
      <c r="H5" s="6" t="s">
        <v>57</v>
      </c>
      <c r="I5" s="5"/>
      <c r="J5" s="7" t="s">
        <v>58</v>
      </c>
      <c r="K5" s="42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3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4"/>
      <c r="J7" s="45">
        <v>43355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6"/>
      <c r="J8" s="15" t="s">
        <v>67</v>
      </c>
      <c r="K8" s="4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8"/>
      <c r="J11" s="49"/>
      <c r="K11" s="50" t="s">
        <v>76</v>
      </c>
    </row>
    <row r="12" ht="20.1" customHeight="1" spans="2:11">
      <c r="B12" s="26">
        <v>2</v>
      </c>
      <c r="C12" s="27"/>
      <c r="D12" s="28"/>
      <c r="E12" s="26" t="s">
        <v>77</v>
      </c>
      <c r="F12" s="27"/>
      <c r="G12" s="25">
        <v>185</v>
      </c>
      <c r="H12" s="25">
        <v>185</v>
      </c>
      <c r="I12" s="48"/>
      <c r="J12" s="49"/>
      <c r="K12" s="50" t="s">
        <v>78</v>
      </c>
    </row>
    <row r="13" ht="20.1" customHeight="1" spans="2:11">
      <c r="B13" s="29"/>
      <c r="C13" s="30"/>
      <c r="D13" s="28"/>
      <c r="E13" s="29"/>
      <c r="F13" s="30"/>
      <c r="G13" s="25">
        <v>254.95</v>
      </c>
      <c r="H13" s="25">
        <v>254.95</v>
      </c>
      <c r="I13" s="48"/>
      <c r="J13" s="49"/>
      <c r="K13" s="50" t="s">
        <v>79</v>
      </c>
    </row>
    <row r="14" ht="20.1" customHeight="1" spans="2:11">
      <c r="B14" s="29"/>
      <c r="C14" s="30"/>
      <c r="D14" s="28"/>
      <c r="E14" s="29"/>
      <c r="F14" s="30"/>
      <c r="G14" s="25">
        <v>418.85</v>
      </c>
      <c r="H14" s="25">
        <v>418.85</v>
      </c>
      <c r="I14" s="48"/>
      <c r="J14" s="49"/>
      <c r="K14" s="50" t="s">
        <v>80</v>
      </c>
    </row>
    <row r="15" ht="20.1" customHeight="1" spans="2:11">
      <c r="B15" s="29"/>
      <c r="C15" s="30"/>
      <c r="D15" s="28"/>
      <c r="E15" s="29"/>
      <c r="F15" s="30"/>
      <c r="G15" s="25">
        <v>11</v>
      </c>
      <c r="H15" s="25">
        <v>11</v>
      </c>
      <c r="I15" s="48"/>
      <c r="J15" s="49"/>
      <c r="K15" s="50" t="s">
        <v>81</v>
      </c>
    </row>
    <row r="16" ht="20.1" customHeight="1" spans="2:11">
      <c r="B16" s="29"/>
      <c r="C16" s="30"/>
      <c r="D16" s="28"/>
      <c r="E16" s="29"/>
      <c r="F16" s="30"/>
      <c r="G16" s="25">
        <v>10</v>
      </c>
      <c r="H16" s="25">
        <v>10</v>
      </c>
      <c r="I16" s="48"/>
      <c r="J16" s="49"/>
      <c r="K16" s="51" t="s">
        <v>82</v>
      </c>
    </row>
    <row r="17" ht="20.1" customHeight="1" spans="2:11">
      <c r="B17" s="29"/>
      <c r="C17" s="30"/>
      <c r="D17" s="28"/>
      <c r="E17" s="29"/>
      <c r="F17" s="30"/>
      <c r="G17" s="25">
        <v>13</v>
      </c>
      <c r="H17" s="25">
        <v>13</v>
      </c>
      <c r="I17" s="48"/>
      <c r="J17" s="49"/>
      <c r="K17" s="52"/>
    </row>
    <row r="18" ht="20.1" customHeight="1" spans="2:11">
      <c r="B18" s="29"/>
      <c r="C18" s="30"/>
      <c r="D18" s="28"/>
      <c r="E18" s="29"/>
      <c r="F18" s="30"/>
      <c r="G18" s="25">
        <v>16</v>
      </c>
      <c r="H18" s="25">
        <v>16</v>
      </c>
      <c r="I18" s="48"/>
      <c r="J18" s="49"/>
      <c r="K18" s="52"/>
    </row>
    <row r="19" ht="20.1" customHeight="1" spans="2:11">
      <c r="B19" s="29"/>
      <c r="C19" s="30"/>
      <c r="D19" s="28"/>
      <c r="E19" s="29"/>
      <c r="F19" s="30"/>
      <c r="G19" s="25">
        <v>10</v>
      </c>
      <c r="H19" s="25">
        <v>10</v>
      </c>
      <c r="I19" s="48"/>
      <c r="J19" s="49"/>
      <c r="K19" s="52"/>
    </row>
    <row r="20" ht="20.1" customHeight="1" spans="2:11">
      <c r="B20" s="29"/>
      <c r="C20" s="30"/>
      <c r="D20" s="28"/>
      <c r="E20" s="29"/>
      <c r="F20" s="30"/>
      <c r="G20" s="25">
        <v>10</v>
      </c>
      <c r="H20" s="25">
        <v>10</v>
      </c>
      <c r="I20" s="48"/>
      <c r="J20" s="49"/>
      <c r="K20" s="53"/>
    </row>
    <row r="21" ht="20.1" customHeight="1" spans="2:11">
      <c r="B21" s="22">
        <v>3</v>
      </c>
      <c r="C21" s="23"/>
      <c r="D21" s="28"/>
      <c r="E21" s="22" t="s">
        <v>83</v>
      </c>
      <c r="F21" s="23"/>
      <c r="G21" s="25">
        <v>1032</v>
      </c>
      <c r="H21" s="25">
        <v>1032</v>
      </c>
      <c r="I21" s="48"/>
      <c r="J21" s="49"/>
      <c r="K21" s="50" t="s">
        <v>84</v>
      </c>
    </row>
    <row r="22" ht="20.1" customHeight="1" spans="2:11">
      <c r="B22" s="22">
        <v>4</v>
      </c>
      <c r="C22" s="23"/>
      <c r="D22" s="28"/>
      <c r="E22" s="26" t="s">
        <v>85</v>
      </c>
      <c r="F22" s="27"/>
      <c r="G22" s="25">
        <v>63</v>
      </c>
      <c r="H22" s="25">
        <v>63</v>
      </c>
      <c r="I22" s="48"/>
      <c r="J22" s="49"/>
      <c r="K22" s="54">
        <v>43348</v>
      </c>
    </row>
    <row r="23" ht="20.1" customHeight="1" spans="2:11">
      <c r="B23" s="22"/>
      <c r="C23" s="23"/>
      <c r="D23" s="31"/>
      <c r="E23" s="29"/>
      <c r="F23" s="30"/>
      <c r="G23" s="25">
        <v>47</v>
      </c>
      <c r="H23" s="25">
        <v>47</v>
      </c>
      <c r="I23" s="48"/>
      <c r="J23" s="49"/>
      <c r="K23" s="54">
        <v>43349</v>
      </c>
    </row>
    <row r="24" ht="20.1" customHeight="1" spans="2:11">
      <c r="B24" s="22"/>
      <c r="C24" s="23"/>
      <c r="D24" s="31"/>
      <c r="E24" s="29"/>
      <c r="F24" s="30"/>
      <c r="G24" s="25">
        <v>42</v>
      </c>
      <c r="H24" s="25">
        <v>42</v>
      </c>
      <c r="I24" s="48"/>
      <c r="J24" s="49"/>
      <c r="K24" s="54">
        <v>43349</v>
      </c>
    </row>
    <row r="25" ht="20.1" customHeight="1" spans="2:11">
      <c r="B25" s="22"/>
      <c r="C25" s="23"/>
      <c r="D25" s="31"/>
      <c r="E25" s="29"/>
      <c r="F25" s="30"/>
      <c r="G25" s="25">
        <v>52</v>
      </c>
      <c r="H25" s="25">
        <v>52</v>
      </c>
      <c r="I25" s="48"/>
      <c r="J25" s="49"/>
      <c r="K25" s="54">
        <v>43350</v>
      </c>
    </row>
    <row r="26" ht="20.1" customHeight="1" spans="2:11">
      <c r="B26" s="22"/>
      <c r="C26" s="23"/>
      <c r="D26" s="31"/>
      <c r="E26" s="29"/>
      <c r="F26" s="30"/>
      <c r="G26" s="25">
        <v>158</v>
      </c>
      <c r="H26" s="25"/>
      <c r="I26" s="55">
        <v>158</v>
      </c>
      <c r="J26" s="56"/>
      <c r="K26" s="54">
        <v>43351</v>
      </c>
    </row>
    <row r="27" ht="20.1" customHeight="1" spans="2:11">
      <c r="B27" s="22"/>
      <c r="C27" s="23"/>
      <c r="D27" s="31"/>
      <c r="E27" s="29"/>
      <c r="F27" s="30"/>
      <c r="G27" s="25">
        <v>60</v>
      </c>
      <c r="H27" s="25">
        <v>60</v>
      </c>
      <c r="I27" s="48"/>
      <c r="J27" s="49"/>
      <c r="K27" s="54">
        <v>43352</v>
      </c>
    </row>
    <row r="28" ht="20.1" customHeight="1" spans="2:11">
      <c r="B28" s="22"/>
      <c r="C28" s="23"/>
      <c r="D28" s="31"/>
      <c r="E28" s="32"/>
      <c r="F28" s="33"/>
      <c r="G28" s="25">
        <v>47</v>
      </c>
      <c r="H28" s="25">
        <v>47</v>
      </c>
      <c r="I28" s="48"/>
      <c r="J28" s="49"/>
      <c r="K28" s="54">
        <v>43353</v>
      </c>
    </row>
    <row r="29" ht="20.1" customHeight="1" spans="2:11">
      <c r="B29" s="22">
        <v>5</v>
      </c>
      <c r="C29" s="23"/>
      <c r="D29" s="24" t="s">
        <v>41</v>
      </c>
      <c r="E29" s="34"/>
      <c r="F29" s="34"/>
      <c r="G29" s="25">
        <v>0</v>
      </c>
      <c r="H29" s="25"/>
      <c r="I29" s="48"/>
      <c r="J29" s="49"/>
      <c r="K29" s="50"/>
    </row>
    <row r="30" ht="20.1" customHeight="1" spans="2:11">
      <c r="B30" s="22">
        <v>6</v>
      </c>
      <c r="C30" s="23"/>
      <c r="D30" s="28"/>
      <c r="E30" s="34"/>
      <c r="F30" s="34"/>
      <c r="G30" s="25">
        <v>0</v>
      </c>
      <c r="H30" s="25"/>
      <c r="I30" s="48"/>
      <c r="J30" s="49"/>
      <c r="K30" s="50"/>
    </row>
    <row r="31" ht="20.1" customHeight="1" spans="2:11">
      <c r="B31" s="22">
        <v>7</v>
      </c>
      <c r="C31" s="23"/>
      <c r="D31" s="35"/>
      <c r="E31" s="34"/>
      <c r="F31" s="34"/>
      <c r="G31" s="25">
        <v>0</v>
      </c>
      <c r="H31" s="25"/>
      <c r="I31" s="48"/>
      <c r="J31" s="49"/>
      <c r="K31" s="50"/>
    </row>
    <row r="32" ht="20.1" customHeight="1" spans="2:11">
      <c r="B32" s="19" t="s">
        <v>44</v>
      </c>
      <c r="C32" s="36"/>
      <c r="D32" s="36"/>
      <c r="E32" s="36"/>
      <c r="F32" s="20"/>
      <c r="G32" s="37">
        <f>SUM(G11:G31)</f>
        <v>2429.8</v>
      </c>
      <c r="H32" s="37">
        <f>SUM(H11:H31)</f>
        <v>2271.8</v>
      </c>
      <c r="I32" s="57">
        <f>SUM(I11:J31)</f>
        <v>158</v>
      </c>
      <c r="J32" s="58"/>
      <c r="K32" s="59"/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60"/>
      <c r="K33" s="16"/>
    </row>
    <row r="34" ht="20.1" customHeight="1" spans="2:11">
      <c r="B34" s="21" t="s">
        <v>71</v>
      </c>
      <c r="C34" s="21"/>
      <c r="D34" s="21"/>
      <c r="E34" s="21"/>
      <c r="F34" s="21"/>
      <c r="G34" s="21" t="s">
        <v>86</v>
      </c>
      <c r="H34" s="21"/>
      <c r="I34" s="21"/>
      <c r="J34" s="21"/>
      <c r="K34" s="21" t="s">
        <v>87</v>
      </c>
    </row>
    <row r="35" ht="20.1" customHeight="1" spans="2:11">
      <c r="B35" s="38">
        <f>H32</f>
        <v>2271.8</v>
      </c>
      <c r="C35" s="38"/>
      <c r="D35" s="38"/>
      <c r="E35" s="38"/>
      <c r="F35" s="38"/>
      <c r="G35" s="38">
        <f>I32</f>
        <v>158</v>
      </c>
      <c r="H35" s="38"/>
      <c r="I35" s="38"/>
      <c r="J35" s="38"/>
      <c r="K35" s="61">
        <f>SUM(B35:J35)</f>
        <v>2429.8</v>
      </c>
    </row>
    <row r="36" ht="20.1" customHeight="1" spans="2:11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ht="20.1" customHeight="1" spans="2:11">
      <c r="B37" s="16" t="s">
        <v>88</v>
      </c>
      <c r="C37" s="16"/>
      <c r="D37" s="16" t="s">
        <v>51</v>
      </c>
      <c r="E37" s="16"/>
      <c r="F37" s="16" t="s">
        <v>52</v>
      </c>
      <c r="G37" s="16" t="s">
        <v>89</v>
      </c>
      <c r="H37" s="16"/>
      <c r="I37" s="16"/>
      <c r="J37" s="16" t="s">
        <v>54</v>
      </c>
      <c r="K37" s="16"/>
    </row>
    <row r="40" ht="17.4" spans="1:11">
      <c r="A40" s="2" t="s">
        <v>90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ht="20.1" customHeight="1" spans="2:11">
      <c r="B42" s="4"/>
      <c r="C42" s="5"/>
      <c r="D42" s="6" t="s">
        <v>56</v>
      </c>
      <c r="E42" s="6"/>
      <c r="F42" s="7" t="str">
        <f>F5</f>
        <v>岑余</v>
      </c>
      <c r="G42" s="7"/>
      <c r="H42" s="6" t="s">
        <v>57</v>
      </c>
      <c r="I42" s="5"/>
      <c r="J42" s="7" t="str">
        <f>J5</f>
        <v>经理</v>
      </c>
      <c r="K42" s="42"/>
    </row>
    <row r="43" ht="20.1" customHeight="1" spans="2:11">
      <c r="B43" s="8"/>
      <c r="C43" s="9"/>
      <c r="D43" s="10" t="s">
        <v>59</v>
      </c>
      <c r="E43" s="10"/>
      <c r="F43" s="11" t="str">
        <f>F6</f>
        <v>上海、北京、成都</v>
      </c>
      <c r="G43" s="11"/>
      <c r="H43" s="10" t="s">
        <v>61</v>
      </c>
      <c r="I43" s="9"/>
      <c r="J43" s="11" t="str">
        <f>J6</f>
        <v>上海事业部</v>
      </c>
      <c r="K43" s="43"/>
    </row>
    <row r="44" ht="20.1" customHeight="1" spans="2:11">
      <c r="B44" s="8"/>
      <c r="C44" s="9"/>
      <c r="D44" s="10" t="s">
        <v>63</v>
      </c>
      <c r="E44" s="10"/>
      <c r="F44" s="11" t="str">
        <f>F7</f>
        <v>9月5日-9月10日</v>
      </c>
      <c r="G44" s="11"/>
      <c r="H44" s="10" t="s">
        <v>65</v>
      </c>
      <c r="I44" s="44"/>
      <c r="J44" s="62">
        <f>J7</f>
        <v>43355</v>
      </c>
      <c r="K44" s="63"/>
    </row>
    <row r="45" ht="20.1" customHeight="1" spans="2:11">
      <c r="B45" s="12"/>
      <c r="C45" s="13"/>
      <c r="D45" s="14"/>
      <c r="E45" s="14"/>
      <c r="F45" s="15"/>
      <c r="G45" s="15"/>
      <c r="H45" s="14" t="s">
        <v>66</v>
      </c>
      <c r="I45" s="46"/>
      <c r="J45" s="15" t="str">
        <f>J8</f>
        <v>HMZA-180810-CZH683</v>
      </c>
      <c r="K45" s="47"/>
    </row>
    <row r="46" ht="20.1" customHeight="1"/>
    <row r="47" ht="20.1" customHeight="1" spans="2:11">
      <c r="B47" s="34"/>
      <c r="C47" s="34"/>
      <c r="D47" s="39" t="s">
        <v>91</v>
      </c>
      <c r="E47" s="34" t="s">
        <v>92</v>
      </c>
      <c r="F47" s="34"/>
      <c r="G47" s="25" t="s">
        <v>93</v>
      </c>
      <c r="H47" s="25" t="s">
        <v>94</v>
      </c>
      <c r="I47" s="25" t="s">
        <v>44</v>
      </c>
      <c r="J47" s="25"/>
      <c r="K47" s="64" t="s">
        <v>73</v>
      </c>
    </row>
    <row r="48" ht="20.1" customHeight="1" spans="2:11">
      <c r="B48" s="34">
        <v>1</v>
      </c>
      <c r="C48" s="34"/>
      <c r="D48" s="40" t="s">
        <v>95</v>
      </c>
      <c r="E48" s="34" t="s">
        <v>96</v>
      </c>
      <c r="F48" s="34"/>
      <c r="G48" s="25">
        <v>100</v>
      </c>
      <c r="H48" s="25">
        <v>4</v>
      </c>
      <c r="I48" s="48">
        <f>G48*H48</f>
        <v>400</v>
      </c>
      <c r="J48" s="49"/>
      <c r="K48" s="65"/>
    </row>
    <row r="49" ht="20.1" customHeight="1" spans="2:11">
      <c r="B49" s="34">
        <v>2</v>
      </c>
      <c r="C49" s="34"/>
      <c r="D49" s="40" t="s">
        <v>95</v>
      </c>
      <c r="E49" s="34" t="s">
        <v>97</v>
      </c>
      <c r="F49" s="34"/>
      <c r="G49" s="25">
        <v>200</v>
      </c>
      <c r="H49" s="25">
        <v>2</v>
      </c>
      <c r="I49" s="48">
        <f t="shared" ref="I49:I50" si="0">G49*H49</f>
        <v>400</v>
      </c>
      <c r="J49" s="49"/>
      <c r="K49" s="65"/>
    </row>
    <row r="50" ht="20.1" customHeight="1" spans="2:11">
      <c r="B50" s="34">
        <v>3</v>
      </c>
      <c r="C50" s="34"/>
      <c r="D50" s="40"/>
      <c r="E50" s="34"/>
      <c r="F50" s="34"/>
      <c r="G50" s="25">
        <v>0</v>
      </c>
      <c r="H50" s="25">
        <v>2</v>
      </c>
      <c r="I50" s="48">
        <f t="shared" si="0"/>
        <v>0</v>
      </c>
      <c r="J50" s="49"/>
      <c r="K50" s="65"/>
    </row>
    <row r="51" ht="20.1" customHeight="1" spans="2:11">
      <c r="B51" s="19" t="s">
        <v>44</v>
      </c>
      <c r="C51" s="36"/>
      <c r="D51" s="36"/>
      <c r="E51" s="36"/>
      <c r="F51" s="20"/>
      <c r="G51" s="37"/>
      <c r="H51" s="37">
        <f>SUM(H33:H50)</f>
        <v>8</v>
      </c>
      <c r="I51" s="57">
        <f>SUM(I48:J50)</f>
        <v>800</v>
      </c>
      <c r="J51" s="58"/>
      <c r="K51" s="59"/>
    </row>
    <row r="52" ht="20.1" customHeight="1" spans="2:11">
      <c r="B52" s="16" t="s">
        <v>88</v>
      </c>
      <c r="C52" s="16"/>
      <c r="D52" s="16" t="s">
        <v>51</v>
      </c>
      <c r="E52" s="16"/>
      <c r="F52" s="16" t="s">
        <v>52</v>
      </c>
      <c r="G52" s="16" t="s">
        <v>89</v>
      </c>
      <c r="H52" s="16"/>
      <c r="I52" s="16"/>
      <c r="J52" s="16" t="s">
        <v>54</v>
      </c>
      <c r="K52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I13:J13"/>
    <mergeCell ref="I14:J14"/>
    <mergeCell ref="I15:J15"/>
    <mergeCell ref="B21:C21"/>
    <mergeCell ref="E21:F21"/>
    <mergeCell ref="I21:J21"/>
    <mergeCell ref="B22:C22"/>
    <mergeCell ref="I22:J22"/>
    <mergeCell ref="I26:J26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22"/>
    <mergeCell ref="D29:D31"/>
    <mergeCell ref="K16:K20"/>
    <mergeCell ref="E12:F20"/>
    <mergeCell ref="B12:C20"/>
    <mergeCell ref="E22:F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2018-09-12T09:58:42Z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