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<sst xmlns="http://schemas.openxmlformats.org/spreadsheetml/2006/main" count="109" uniqueCount="81">
  <si>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</si>
  <si>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 xml:space="preserve">团号：HMZA-260301-ZJT806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</si>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</sst>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0.2727272727273" customWidth="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20000</v>
      </c>
      <c r="D43" s="54">
        <v>1</v>
      </c>
      <c r="E43" s="53">
        <f t="shared" si="1"/>
        <v>20000</v>
      </c>
      <c r="F43" s="75"/>
      <c r="G43" s="55"/>
      <c r="H43" s="75"/>
      <c r="I43" s="75"/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41</v>
      </c>
      <c r="C57" s="60">
        <f>SUM(C43)</f>
        <v>20000</v>
      </c>
      <c r="D57" s="60">
        <f>SUM(D43)</f>
        <v>1</v>
      </c>
      <c r="E57" s="60">
        <f>SUM(E43)</f>
        <v>20000</v>
      </c>
      <c r="F57" s="60">
        <f>SUM(F43:F56)</f>
        <v>0</v>
      </c>
      <c r="G57" s="60"/>
      <c r="H57" s="60">
        <f>SUM(H43:H56)</f>
        <v>0</v>
      </c>
      <c r="I57" s="61"/>
      <c r="J57" s="74"/>
    </row>
    <row r="58" customHeight="1" spans="1:10">
      <c r="A58" s="58"/>
      <c r="B58" s="59" t="s">
        <v>42</v>
      </c>
      <c r="C58" s="60">
        <f>SUM(C57,C42,C38,C35,C30,C25,C22,C19,C14,C11)</f>
        <v>20000</v>
      </c>
      <c r="D58" s="60">
        <f t="shared" ref="D58:H58" si="14">SUM(D57,D42,D38,D35,D30,D25,D22,D19,D14,D11)</f>
        <v>1</v>
      </c>
      <c r="E58" s="60">
        <f t="shared" si="14"/>
        <v>20000</v>
      </c>
      <c r="F58" s="60">
        <f t="shared" si="14"/>
        <v>0</v>
      </c>
      <c r="G58" s="60">
        <f t="shared" si="14"/>
        <v>0</v>
      </c>
      <c r="H58" s="60">
        <f t="shared" si="14"/>
        <v>0</v>
      </c>
      <c r="I58" s="61"/>
      <c r="J58" s="78"/>
    </row>
    <row r="62" customHeight="1" spans="1:10">
      <c r="A62" s="79" t="s">
        <v>43</v>
      </c>
      <c r="B62" s="80"/>
      <c r="C62" s="81" t="s">
        <v>44</v>
      </c>
      <c r="D62" s="81"/>
      <c r="E62" s="81" t="s">
        <v>45</v>
      </c>
      <c r="F62" s="81"/>
      <c r="G62" s="81" t="s">
        <v>46</v>
      </c>
      <c r="H62" s="81"/>
      <c r="I62" s="82" t="s">
        <v>47</v>
      </c>
    </row>
    <row r="63" customHeight="1" spans="1:10">
      <c r="A63" s="83">
        <f>E58</f>
        <v>20000</v>
      </c>
      <c r="B63" s="84"/>
      <c r="C63" s="84">
        <f>H58</f>
        <v>0</v>
      </c>
      <c r="D63" s="84"/>
      <c r="E63" s="84">
        <f>F58</f>
        <v>0</v>
      </c>
      <c r="F63" s="84"/>
      <c r="G63" s="84">
        <f>G58</f>
        <v>0</v>
      </c>
      <c r="H63" s="84"/>
      <c r="I63" s="85">
        <f>A63-C63</f>
        <v>20000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1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0</v>
      </c>
      <c r="H15" s="23">
        <v>323.16</v>
      </c>
      <c r="I15" s="24"/>
      <c r="J15" s="25"/>
      <c r="K15" s="26" t="s">
        <v>65</v>
      </c>
    </row>
    <row r="16" ht="18" customHeight="1" spans="2:11">
      <c r="B16" s="19">
        <v>3</v>
      </c>
      <c r="C16" s="20"/>
      <c r="D16" s="27"/>
      <c r="E16" s="19" t="s">
        <v>66</v>
      </c>
      <c r="F16" s="20"/>
      <c r="G16" s="23">
        <v>0</v>
      </c>
      <c r="H16" s="23"/>
      <c r="I16" s="24"/>
      <c r="J16" s="25"/>
      <c r="K16" s="26" t="s">
        <v>67</v>
      </c>
    </row>
    <row r="17" ht="18" customHeight="1" spans="2:11">
      <c r="B17" s="19">
        <v>4</v>
      </c>
      <c r="C17" s="20"/>
      <c r="D17" s="27"/>
      <c r="E17" s="19" t="s">
        <v>68</v>
      </c>
      <c r="F17" s="20"/>
      <c r="G17" s="23">
        <v>0</v>
      </c>
      <c r="H17" s="23">
        <v>372.3</v>
      </c>
      <c r="I17" s="24"/>
      <c r="J17" s="25"/>
      <c r="K17" s="26" t="s">
        <v>69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6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6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77</v>
      </c>
      <c r="E14" s="22" t="s">
        <v>64</v>
      </c>
      <c r="F14" s="22"/>
      <c r="G14" s="23">
        <v>0</v>
      </c>
      <c r="H14" s="23"/>
      <c r="I14" s="24"/>
      <c r="J14" s="25"/>
      <c r="K14" s="26" t="s">
        <v>78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79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2026-02-04T09:06:36Z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768F764DD06442EDA260B25E74F23853_13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