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报价" sheetId="5" r:id="rId1"/>
  </sheets>
  <calcPr calcId="144525" concurrentCalc="0"/>
</workbook>
</file>

<file path=xl/sharedStrings.xml><?xml version="1.0" encoding="utf-8"?>
<sst xmlns="http://schemas.openxmlformats.org/spreadsheetml/2006/main" count="74" uniqueCount="30">
  <si>
    <t>视频制作费用明细</t>
  </si>
  <si>
    <t>opening video</t>
  </si>
  <si>
    <t>Production Personnel 制作人员</t>
  </si>
  <si>
    <t>C.P.U 单价</t>
  </si>
  <si>
    <t>Amount 数</t>
  </si>
  <si>
    <t xml:space="preserve"> Day天数</t>
  </si>
  <si>
    <t>Unit 量</t>
  </si>
  <si>
    <t>RMB 人民币</t>
  </si>
  <si>
    <t>Director of Photography 摄影师</t>
  </si>
  <si>
    <t>Day</t>
  </si>
  <si>
    <t>Camera Assistant 摄影助理</t>
  </si>
  <si>
    <t xml:space="preserve">Sub-total 小计 </t>
  </si>
  <si>
    <t>Equipment 器材</t>
  </si>
  <si>
    <t xml:space="preserve">Camera： BMPCC 4K摄影机 </t>
  </si>
  <si>
    <t>录音设备</t>
  </si>
  <si>
    <t>Other Production Charges 其他制作费用</t>
  </si>
  <si>
    <t>餐饮</t>
  </si>
  <si>
    <t>人</t>
  </si>
  <si>
    <t>设备运输及跟拍车</t>
  </si>
  <si>
    <t>Post Production后期制作费用</t>
  </si>
  <si>
    <t>视频剪辑</t>
  </si>
  <si>
    <t>case</t>
  </si>
  <si>
    <t>分项总计</t>
  </si>
  <si>
    <t>活动拍摄</t>
  </si>
  <si>
    <t>摄影师（含摄影机  1DX Mark II）</t>
  </si>
  <si>
    <t>摄像师（含摄像机 EOS 5D Mark III）</t>
  </si>
  <si>
    <t>活动视频剪辑</t>
  </si>
  <si>
    <t>税金</t>
  </si>
  <si>
    <t>总计</t>
  </si>
  <si>
    <t>优惠价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</si>
</sst>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\¥* #,##0.00_ ;_ \¥* \-#,##0.00_ ;_ \¥* &quot;-&quot;??_ ;_ @_ "/>
    <numFmt numFmtId="177" formatCode="_-* #,##0.00_-;\-* #,##0.00_-;_-* &quot;-&quot;??_-;_-@_-"/>
    <numFmt numFmtId="178" formatCode="[$¥-804]#,##0.00;[$¥-804]\-#,##0.00"/>
    <numFmt numFmtId="179" formatCode="[$￥-804]\ #,##0"/>
  </numFmts>
  <fonts count="49">
    <font>
      <sz val="12"/>
      <color indexed="8"/>
      <name val="Verdana"/>
      <charset val="134"/>
    </font>
    <font>
      <sz val="12"/>
      <color indexed="8"/>
      <name val="微软雅黑"/>
      <charset val="134"/>
    </font>
    <font>
      <sz val="10"/>
      <color indexed="8"/>
      <name val="微软雅黑"/>
      <charset val="134"/>
    </font>
    <font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9"/>
      <color indexed="8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0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sz val="11"/>
      <color theme="1"/>
      <name val="Helvetica"/>
      <charset val="134"/>
      <scheme val="minor"/>
    </font>
    <font>
      <sz val="11"/>
      <color rgb="FF9C0006"/>
      <name val="Helvetica"/>
      <charset val="0"/>
      <scheme val="minor"/>
    </font>
    <font>
      <sz val="11"/>
      <color theme="1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FF0000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indexed="8"/>
      <name val="Calibri"/>
      <charset val="134"/>
    </font>
    <font>
      <b/>
      <sz val="11"/>
      <color rgb="FFFFFFFF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b/>
      <sz val="18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sz val="11"/>
      <color theme="1"/>
      <name val="Helvetica"/>
      <charset val="134"/>
      <scheme val="minor"/>
    </font>
    <font>
      <b/>
      <sz val="11"/>
      <color indexed="56"/>
      <name val="Calibri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indexed="52"/>
      <name val="Calibri"/>
      <charset val="134"/>
    </font>
    <font>
      <sz val="10"/>
      <name val="Arial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8"/>
      <color indexed="56"/>
      <name val="Cambria"/>
      <charset val="134"/>
    </font>
    <font>
      <b/>
      <sz val="13"/>
      <color indexed="56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0"/>
      <color indexed="8"/>
      <name val="Helvetica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 applyNumberFormat="0" applyFill="0" applyBorder="0" applyProtection="0">
      <alignment vertical="top" wrapText="1"/>
    </xf>
    <xf numFmtId="42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1" borderId="3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8" fontId="22" fillId="21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22" fillId="27" borderId="0" applyNumberFormat="0" applyBorder="0" applyAlignment="0" applyProtection="0"/>
    <xf numFmtId="0" fontId="11" fillId="10" borderId="34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32" applyNumberFormat="0" applyAlignment="0" applyProtection="0">
      <alignment vertical="center"/>
    </xf>
    <xf numFmtId="178" fontId="29" fillId="33" borderId="40" applyNumberFormat="0" applyAlignment="0" applyProtection="0"/>
    <xf numFmtId="0" fontId="21" fillId="7" borderId="35" applyNumberFormat="0" applyAlignment="0" applyProtection="0">
      <alignment vertical="center"/>
    </xf>
    <xf numFmtId="0" fontId="23" fillId="23" borderId="38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78" fontId="31" fillId="0" borderId="41" applyNumberFormat="0" applyFill="0" applyAlignment="0" applyProtection="0"/>
    <xf numFmtId="0" fontId="20" fillId="1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22" fillId="40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178" fontId="22" fillId="3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178" fontId="28" fillId="43" borderId="0" applyNumberFormat="0" applyBorder="0" applyAlignment="0" applyProtection="0"/>
    <xf numFmtId="178" fontId="22" fillId="45" borderId="0" applyNumberFormat="0" applyBorder="0" applyAlignment="0" applyProtection="0"/>
    <xf numFmtId="0" fontId="13" fillId="2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178" fontId="33" fillId="0" borderId="0">
      <alignment vertical="center"/>
    </xf>
    <xf numFmtId="178" fontId="28" fillId="19" borderId="0" applyNumberFormat="0" applyBorder="0" applyAlignment="0" applyProtection="0"/>
    <xf numFmtId="178" fontId="22" fillId="33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0" fillId="0" borderId="0"/>
    <xf numFmtId="178" fontId="28" fillId="37" borderId="0" applyNumberFormat="0" applyBorder="0" applyAlignment="0" applyProtection="0"/>
    <xf numFmtId="0" fontId="13" fillId="4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0"/>
    <xf numFmtId="178" fontId="22" fillId="41" borderId="0" applyNumberFormat="0" applyBorder="0" applyAlignment="0" applyProtection="0"/>
    <xf numFmtId="178" fontId="22" fillId="47" borderId="0" applyNumberFormat="0" applyBorder="0" applyAlignment="0" applyProtection="0"/>
    <xf numFmtId="178" fontId="22" fillId="19" borderId="0" applyNumberFormat="0" applyBorder="0" applyAlignment="0" applyProtection="0"/>
    <xf numFmtId="178" fontId="22" fillId="37" borderId="0" applyNumberFormat="0" applyBorder="0" applyAlignment="0" applyProtection="0"/>
    <xf numFmtId="178" fontId="22" fillId="21" borderId="0" applyNumberFormat="0" applyBorder="0" applyAlignment="0" applyProtection="0"/>
    <xf numFmtId="178" fontId="22" fillId="47" borderId="0" applyNumberFormat="0" applyBorder="0" applyAlignment="0" applyProtection="0"/>
    <xf numFmtId="178" fontId="28" fillId="48" borderId="0" applyNumberFormat="0" applyBorder="0" applyAlignment="0" applyProtection="0"/>
    <xf numFmtId="178" fontId="28" fillId="49" borderId="0" applyNumberFormat="0" applyBorder="0" applyAlignment="0" applyProtection="0"/>
    <xf numFmtId="178" fontId="28" fillId="50" borderId="0" applyNumberFormat="0" applyBorder="0" applyAlignment="0" applyProtection="0"/>
    <xf numFmtId="178" fontId="28" fillId="51" borderId="0" applyNumberFormat="0" applyBorder="0" applyAlignment="0" applyProtection="0"/>
    <xf numFmtId="178" fontId="28" fillId="52" borderId="0" applyNumberFormat="0" applyBorder="0" applyAlignment="0" applyProtection="0"/>
    <xf numFmtId="178" fontId="28" fillId="53" borderId="0" applyNumberFormat="0" applyBorder="0" applyAlignment="0" applyProtection="0"/>
    <xf numFmtId="178" fontId="28" fillId="48" borderId="0" applyNumberFormat="0" applyBorder="0" applyAlignment="0" applyProtection="0"/>
    <xf numFmtId="178" fontId="28" fillId="49" borderId="0" applyNumberFormat="0" applyBorder="0" applyAlignment="0" applyProtection="0"/>
    <xf numFmtId="178" fontId="28" fillId="55" borderId="0" applyNumberFormat="0" applyBorder="0" applyAlignment="0" applyProtection="0"/>
    <xf numFmtId="178" fontId="36" fillId="40" borderId="0" applyNumberFormat="0" applyBorder="0" applyAlignment="0" applyProtection="0"/>
    <xf numFmtId="178" fontId="37" fillId="56" borderId="40" applyNumberFormat="0" applyAlignment="0" applyProtection="0"/>
    <xf numFmtId="178" fontId="38" fillId="57" borderId="44" applyNumberFormat="0" applyAlignment="0" applyProtection="0"/>
    <xf numFmtId="43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8" fontId="39" fillId="0" borderId="0" applyNumberFormat="0" applyFill="0" applyBorder="0" applyAlignment="0" applyProtection="0"/>
    <xf numFmtId="178" fontId="40" fillId="35" borderId="0" applyNumberFormat="0" applyBorder="0" applyAlignment="0" applyProtection="0"/>
    <xf numFmtId="178" fontId="41" fillId="0" borderId="45" applyNumberFormat="0" applyFill="0" applyAlignment="0" applyProtection="0"/>
    <xf numFmtId="178" fontId="43" fillId="0" borderId="46" applyNumberFormat="0" applyFill="0" applyAlignment="0" applyProtection="0"/>
    <xf numFmtId="178" fontId="31" fillId="0" borderId="0" applyNumberFormat="0" applyFill="0" applyBorder="0" applyAlignment="0" applyProtection="0"/>
    <xf numFmtId="178" fontId="34" fillId="0" borderId="42" applyNumberFormat="0" applyFill="0" applyAlignment="0" applyProtection="0"/>
    <xf numFmtId="178" fontId="44" fillId="58" borderId="0" applyNumberFormat="0" applyBorder="0" applyAlignment="0" applyProtection="0"/>
    <xf numFmtId="178" fontId="35" fillId="54" borderId="43" applyNumberFormat="0" applyFont="0" applyAlignment="0" applyProtection="0"/>
    <xf numFmtId="178" fontId="45" fillId="56" borderId="47" applyNumberFormat="0" applyAlignment="0" applyProtection="0"/>
    <xf numFmtId="0" fontId="30" fillId="0" borderId="0"/>
    <xf numFmtId="178" fontId="42" fillId="0" borderId="0" applyNumberFormat="0" applyFill="0" applyBorder="0" applyAlignment="0" applyProtection="0"/>
    <xf numFmtId="178" fontId="46" fillId="0" borderId="48" applyNumberFormat="0" applyFill="0" applyAlignment="0" applyProtection="0"/>
    <xf numFmtId="178" fontId="47" fillId="0" borderId="0" applyNumberFormat="0" applyFill="0" applyBorder="0" applyAlignment="0" applyProtection="0"/>
    <xf numFmtId="0" fontId="30" fillId="0" borderId="0">
      <alignment vertical="center"/>
    </xf>
    <xf numFmtId="178" fontId="33" fillId="0" borderId="0">
      <alignment vertical="center"/>
    </xf>
    <xf numFmtId="0" fontId="30" fillId="0" borderId="0"/>
    <xf numFmtId="0" fontId="48" fillId="0" borderId="0" applyNumberFormat="0" applyFill="0" applyBorder="0" applyProtection="0">
      <alignment vertical="top" wrapText="1"/>
    </xf>
    <xf numFmtId="43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8" fontId="32" fillId="0" borderId="0"/>
  </cellStyleXfs>
  <cellXfs count="70">
    <xf numFmtId="0" fontId="0" fillId="0" borderId="0" xfId="0" applyFont="1" applyAlignment="1">
      <alignment vertical="top" wrapText="1"/>
    </xf>
    <xf numFmtId="0" fontId="1" fillId="0" borderId="0" xfId="97" applyNumberFormat="1" applyFont="1" applyAlignment="1">
      <alignment vertical="center"/>
    </xf>
    <xf numFmtId="0" fontId="0" fillId="0" borderId="0" xfId="0" applyBorder="1" applyAlignment="1"/>
    <xf numFmtId="0" fontId="1" fillId="0" borderId="0" xfId="97" applyNumberFormat="1" applyFont="1" applyFill="1" applyAlignment="1">
      <alignment vertical="center"/>
    </xf>
    <xf numFmtId="0" fontId="2" fillId="0" borderId="0" xfId="97" applyFont="1" applyAlignment="1">
      <alignment vertical="center" wrapText="1"/>
    </xf>
    <xf numFmtId="49" fontId="3" fillId="2" borderId="1" xfId="97" applyNumberFormat="1" applyFont="1" applyFill="1" applyBorder="1" applyAlignment="1">
      <alignment horizontal="center" vertical="center"/>
    </xf>
    <xf numFmtId="49" fontId="3" fillId="2" borderId="2" xfId="97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5" xfId="97" applyNumberFormat="1" applyFont="1" applyFill="1" applyBorder="1" applyAlignment="1">
      <alignment horizontal="center" vertical="center"/>
    </xf>
    <xf numFmtId="49" fontId="5" fillId="3" borderId="6" xfId="97" applyNumberFormat="1" applyFont="1" applyFill="1" applyBorder="1" applyAlignment="1">
      <alignment horizontal="left" vertical="center"/>
    </xf>
    <xf numFmtId="1" fontId="5" fillId="3" borderId="7" xfId="97" applyNumberFormat="1" applyFont="1" applyFill="1" applyBorder="1" applyAlignment="1">
      <alignment horizontal="left" vertical="center"/>
    </xf>
    <xf numFmtId="1" fontId="5" fillId="3" borderId="8" xfId="97" applyNumberFormat="1" applyFont="1" applyFill="1" applyBorder="1" applyAlignment="1">
      <alignment horizontal="left" vertical="center"/>
    </xf>
    <xf numFmtId="49" fontId="5" fillId="3" borderId="9" xfId="97" applyNumberFormat="1" applyFont="1" applyFill="1" applyBorder="1" applyAlignment="1">
      <alignment horizontal="center" vertical="center"/>
    </xf>
    <xf numFmtId="0" fontId="5" fillId="0" borderId="5" xfId="97" applyNumberFormat="1" applyFont="1" applyFill="1" applyBorder="1" applyAlignment="1">
      <alignment horizontal="center" vertical="center"/>
    </xf>
    <xf numFmtId="49" fontId="5" fillId="0" borderId="10" xfId="97" applyNumberFormat="1" applyFont="1" applyBorder="1" applyAlignment="1">
      <alignment horizontal="left" vertical="center"/>
    </xf>
    <xf numFmtId="1" fontId="5" fillId="0" borderId="11" xfId="97" applyNumberFormat="1" applyFont="1" applyBorder="1" applyAlignment="1">
      <alignment horizontal="left" vertical="center"/>
    </xf>
    <xf numFmtId="1" fontId="5" fillId="0" borderId="12" xfId="97" applyNumberFormat="1" applyFont="1" applyBorder="1" applyAlignment="1">
      <alignment horizontal="left" vertical="center"/>
    </xf>
    <xf numFmtId="0" fontId="5" fillId="0" borderId="9" xfId="97" applyNumberFormat="1" applyFont="1" applyBorder="1" applyAlignment="1">
      <alignment vertical="center"/>
    </xf>
    <xf numFmtId="0" fontId="5" fillId="0" borderId="9" xfId="97" applyNumberFormat="1" applyFont="1" applyBorder="1" applyAlignment="1">
      <alignment horizontal="center" vertical="center"/>
    </xf>
    <xf numFmtId="49" fontId="5" fillId="0" borderId="9" xfId="97" applyNumberFormat="1" applyFont="1" applyBorder="1" applyAlignment="1">
      <alignment horizontal="center" vertical="center"/>
    </xf>
    <xf numFmtId="1" fontId="5" fillId="0" borderId="9" xfId="97" applyNumberFormat="1" applyFont="1" applyBorder="1" applyAlignment="1">
      <alignment vertical="center"/>
    </xf>
    <xf numFmtId="1" fontId="5" fillId="0" borderId="9" xfId="97" applyNumberFormat="1" applyFont="1" applyBorder="1" applyAlignment="1">
      <alignment horizontal="center" vertical="center"/>
    </xf>
    <xf numFmtId="1" fontId="5" fillId="0" borderId="13" xfId="97" applyNumberFormat="1" applyFont="1" applyFill="1" applyBorder="1" applyAlignment="1">
      <alignment horizontal="center" vertical="center"/>
    </xf>
    <xf numFmtId="0" fontId="5" fillId="0" borderId="14" xfId="97" applyFont="1" applyBorder="1" applyAlignment="1">
      <alignment horizontal="center" vertical="center"/>
    </xf>
    <xf numFmtId="0" fontId="5" fillId="0" borderId="15" xfId="97" applyFont="1" applyBorder="1" applyAlignment="1">
      <alignment horizontal="center" vertical="center"/>
    </xf>
    <xf numFmtId="0" fontId="5" fillId="0" borderId="16" xfId="97" applyFont="1" applyBorder="1" applyAlignment="1">
      <alignment horizontal="center" vertical="center"/>
    </xf>
    <xf numFmtId="49" fontId="5" fillId="0" borderId="13" xfId="97" applyNumberFormat="1" applyFont="1" applyBorder="1" applyAlignment="1">
      <alignment horizontal="right" vertical="center"/>
    </xf>
    <xf numFmtId="1" fontId="5" fillId="0" borderId="13" xfId="97" applyNumberFormat="1" applyFont="1" applyBorder="1" applyAlignment="1">
      <alignment horizontal="right" vertical="center"/>
    </xf>
    <xf numFmtId="1" fontId="5" fillId="0" borderId="17" xfId="97" applyNumberFormat="1" applyFont="1" applyFill="1" applyBorder="1" applyAlignment="1">
      <alignment horizontal="center" vertical="center"/>
    </xf>
    <xf numFmtId="0" fontId="5" fillId="0" borderId="18" xfId="97" applyFont="1" applyBorder="1" applyAlignment="1">
      <alignment vertical="center"/>
    </xf>
    <xf numFmtId="49" fontId="5" fillId="0" borderId="18" xfId="97" applyNumberFormat="1" applyFont="1" applyBorder="1" applyAlignment="1">
      <alignment horizontal="right" vertical="center"/>
    </xf>
    <xf numFmtId="1" fontId="5" fillId="0" borderId="18" xfId="97" applyNumberFormat="1" applyFont="1" applyBorder="1" applyAlignment="1">
      <alignment horizontal="right" vertical="center"/>
    </xf>
    <xf numFmtId="1" fontId="5" fillId="0" borderId="19" xfId="97" applyNumberFormat="1" applyFont="1" applyBorder="1" applyAlignment="1">
      <alignment horizontal="right" vertical="center"/>
    </xf>
    <xf numFmtId="1" fontId="5" fillId="0" borderId="20" xfId="97" applyNumberFormat="1" applyFont="1" applyBorder="1" applyAlignment="1">
      <alignment vertical="center"/>
    </xf>
    <xf numFmtId="1" fontId="5" fillId="0" borderId="21" xfId="97" applyNumberFormat="1" applyFont="1" applyBorder="1" applyAlignment="1">
      <alignment vertical="center"/>
    </xf>
    <xf numFmtId="1" fontId="5" fillId="0" borderId="22" xfId="97" applyNumberFormat="1" applyFont="1" applyBorder="1" applyAlignment="1">
      <alignment vertical="center"/>
    </xf>
    <xf numFmtId="1" fontId="5" fillId="0" borderId="23" xfId="97" applyNumberFormat="1" applyFont="1" applyFill="1" applyBorder="1" applyAlignment="1">
      <alignment horizontal="center" vertical="center"/>
    </xf>
    <xf numFmtId="49" fontId="5" fillId="0" borderId="23" xfId="97" applyNumberFormat="1" applyFont="1" applyBorder="1" applyAlignment="1">
      <alignment horizontal="right" vertical="center"/>
    </xf>
    <xf numFmtId="1" fontId="5" fillId="0" borderId="23" xfId="97" applyNumberFormat="1" applyFont="1" applyBorder="1" applyAlignment="1">
      <alignment horizontal="right" vertical="center"/>
    </xf>
    <xf numFmtId="0" fontId="0" fillId="0" borderId="23" xfId="0" applyBorder="1" applyAlignment="1"/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right"/>
    </xf>
    <xf numFmtId="1" fontId="2" fillId="0" borderId="27" xfId="97" applyNumberFormat="1" applyFont="1" applyFill="1" applyBorder="1" applyAlignment="1">
      <alignment horizontal="left" vertical="center"/>
    </xf>
    <xf numFmtId="1" fontId="2" fillId="0" borderId="0" xfId="97" applyNumberFormat="1" applyFont="1" applyBorder="1" applyAlignment="1">
      <alignment horizontal="left" vertical="center"/>
    </xf>
    <xf numFmtId="1" fontId="5" fillId="0" borderId="21" xfId="97" applyNumberFormat="1" applyFont="1" applyBorder="1" applyAlignment="1">
      <alignment horizontal="center" vertical="center"/>
    </xf>
    <xf numFmtId="1" fontId="2" fillId="0" borderId="0" xfId="97" applyNumberFormat="1" applyFont="1" applyFill="1" applyBorder="1" applyAlignment="1">
      <alignment horizontal="left" vertical="center"/>
    </xf>
    <xf numFmtId="1" fontId="2" fillId="0" borderId="2" xfId="97" applyNumberFormat="1" applyFont="1" applyBorder="1" applyAlignment="1">
      <alignment vertical="center"/>
    </xf>
    <xf numFmtId="1" fontId="2" fillId="0" borderId="0" xfId="97" applyNumberFormat="1" applyFont="1" applyBorder="1" applyAlignment="1">
      <alignment vertical="center"/>
    </xf>
    <xf numFmtId="0" fontId="6" fillId="5" borderId="23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right"/>
    </xf>
    <xf numFmtId="1" fontId="2" fillId="0" borderId="0" xfId="97" applyNumberFormat="1" applyFont="1" applyFill="1" applyBorder="1" applyAlignment="1">
      <alignment horizontal="center" vertical="center"/>
    </xf>
    <xf numFmtId="0" fontId="1" fillId="0" borderId="0" xfId="97" applyFont="1" applyBorder="1" applyAlignment="1">
      <alignment vertical="center"/>
    </xf>
    <xf numFmtId="1" fontId="2" fillId="0" borderId="0" xfId="97" applyNumberFormat="1" applyFont="1" applyBorder="1" applyAlignment="1">
      <alignment horizontal="center" vertical="center"/>
    </xf>
    <xf numFmtId="0" fontId="1" fillId="0" borderId="0" xfId="97" applyNumberFormat="1" applyFont="1" applyFill="1" applyBorder="1" applyAlignment="1">
      <alignment vertical="center"/>
    </xf>
    <xf numFmtId="0" fontId="1" fillId="0" borderId="0" xfId="97" applyNumberFormat="1" applyFont="1" applyBorder="1" applyAlignment="1">
      <alignment vertical="center"/>
    </xf>
    <xf numFmtId="49" fontId="3" fillId="2" borderId="28" xfId="97" applyNumberFormat="1" applyFont="1" applyFill="1" applyBorder="1" applyAlignment="1">
      <alignment horizontal="center" vertical="center"/>
    </xf>
    <xf numFmtId="0" fontId="1" fillId="0" borderId="29" xfId="97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49" fontId="5" fillId="3" borderId="20" xfId="97" applyNumberFormat="1" applyFont="1" applyFill="1" applyBorder="1" applyAlignment="1">
      <alignment horizontal="center" vertical="center"/>
    </xf>
    <xf numFmtId="0" fontId="5" fillId="0" borderId="20" xfId="97" applyNumberFormat="1" applyFont="1" applyFill="1" applyBorder="1" applyAlignment="1">
      <alignment vertical="center"/>
    </xf>
    <xf numFmtId="179" fontId="5" fillId="3" borderId="13" xfId="97" applyNumberFormat="1" applyFont="1" applyFill="1" applyBorder="1" applyAlignment="1">
      <alignment vertical="center"/>
    </xf>
    <xf numFmtId="179" fontId="5" fillId="3" borderId="20" xfId="97" applyNumberFormat="1" applyFont="1" applyFill="1" applyBorder="1" applyAlignment="1">
      <alignment vertical="center"/>
    </xf>
    <xf numFmtId="179" fontId="5" fillId="3" borderId="23" xfId="97" applyNumberFormat="1" applyFont="1" applyFill="1" applyBorder="1" applyAlignment="1">
      <alignment vertical="center"/>
    </xf>
    <xf numFmtId="179" fontId="8" fillId="4" borderId="23" xfId="0" applyNumberFormat="1" applyFont="1" applyFill="1" applyBorder="1" applyAlignment="1">
      <alignment horizontal="right"/>
    </xf>
    <xf numFmtId="1" fontId="2" fillId="0" borderId="31" xfId="97" applyNumberFormat="1" applyFont="1" applyBorder="1" applyAlignment="1">
      <alignment horizontal="left" vertical="center"/>
    </xf>
    <xf numFmtId="179" fontId="6" fillId="5" borderId="23" xfId="0" applyNumberFormat="1" applyFont="1" applyFill="1" applyBorder="1" applyAlignment="1">
      <alignment horizontal="right"/>
    </xf>
    <xf numFmtId="179" fontId="7" fillId="5" borderId="0" xfId="0" applyNumberFormat="1" applyFont="1" applyFill="1" applyBorder="1" applyAlignment="1">
      <alignment horizontal="right"/>
    </xf>
  </cellXfs>
  <cellStyles count="10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百分比" xfId="11" builtinId="5"/>
    <cellStyle name="40% - Accent6" xfId="12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Input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Heading 3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20% - Accent2" xfId="38"/>
    <cellStyle name="40% - 强调文字颜色 1" xfId="39" builtinId="31"/>
    <cellStyle name="20% - 强调文字颜色 2" xfId="40" builtinId="34"/>
    <cellStyle name="20% - Accent3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60% - Accent1" xfId="46"/>
    <cellStyle name="20% - Accent5" xfId="47"/>
    <cellStyle name="40% - 强调文字颜色 4" xfId="48" builtinId="43"/>
    <cellStyle name="强调文字颜色 5" xfId="49" builtinId="45"/>
    <cellStyle name="常规 2 2" xfId="50"/>
    <cellStyle name="60% - Accent2" xfId="51"/>
    <cellStyle name="20% - Accent6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60% - Accent3" xfId="57"/>
    <cellStyle name="40% - 强调文字颜色 6" xfId="58" builtinId="51"/>
    <cellStyle name="60% - 强调文字颜色 6" xfId="59" builtinId="52"/>
    <cellStyle name="_ET_STYLE_NoName_00__奇瑞上海车展报价制作搭建" xfId="60"/>
    <cellStyle name="20% - Accent1" xfId="61"/>
    <cellStyle name="40% - Accent1" xfId="62"/>
    <cellStyle name="40% - Accent2" xfId="63"/>
    <cellStyle name="40% - Accent3" xfId="64"/>
    <cellStyle name="40% - Accent4" xfId="65"/>
    <cellStyle name="40% - Accent5" xfId="66"/>
    <cellStyle name="60% - Accent4" xfId="67"/>
    <cellStyle name="60% - Accent5" xfId="68"/>
    <cellStyle name="60% - Accent6" xfId="69"/>
    <cellStyle name="Accent1" xfId="70"/>
    <cellStyle name="Accent2" xfId="71"/>
    <cellStyle name="Accent3" xfId="72"/>
    <cellStyle name="Accent4" xfId="73"/>
    <cellStyle name="Accent5" xfId="74"/>
    <cellStyle name="Accent6" xfId="75"/>
    <cellStyle name="Bad" xfId="76"/>
    <cellStyle name="Calculation" xfId="77"/>
    <cellStyle name="Check Cell" xfId="78"/>
    <cellStyle name="Comma" xfId="79"/>
    <cellStyle name="Currency" xfId="80"/>
    <cellStyle name="Explanatory Text" xfId="81"/>
    <cellStyle name="Good" xfId="82"/>
    <cellStyle name="Heading 1" xfId="83"/>
    <cellStyle name="Heading 2" xfId="84"/>
    <cellStyle name="Heading 4" xfId="85"/>
    <cellStyle name="Linked Cell" xfId="86"/>
    <cellStyle name="Neutral" xfId="87"/>
    <cellStyle name="Note" xfId="88"/>
    <cellStyle name="Output" xfId="89"/>
    <cellStyle name="常规 2" xfId="90"/>
    <cellStyle name="Title" xfId="91"/>
    <cellStyle name="Total" xfId="92"/>
    <cellStyle name="Warning Text" xfId="93"/>
    <cellStyle name="常规 3" xfId="94"/>
    <cellStyle name="常规 4" xfId="95"/>
    <cellStyle name="普通 2" xfId="96"/>
    <cellStyle name="普通 3" xfId="97"/>
    <cellStyle name="千位分隔 2" xfId="98"/>
    <cellStyle name="千位分隔 3" xfId="99"/>
    <cellStyle name="样式 1" xfId="100"/>
  </cellStyle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00D4"/>
      <rgbColor rgb="00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showGridLines="0" tabSelected="1" zoomScale="125" zoomScaleNormal="125" topLeftCell="A22" workbookViewId="0">
      <selection activeCell="K36" sqref="K36"/>
    </sheetView>
  </sheetViews>
  <sheetFormatPr defaultColWidth="7.25333333333333" defaultRowHeight="13" customHeight="1"/>
  <cols>
    <col min="1" max="1" width="3.62666666666667" style="3" customWidth="1"/>
    <col min="2" max="2" width="7.62666666666667" style="1" customWidth="1"/>
    <col min="3" max="3" width="11" style="1" customWidth="1"/>
    <col min="4" max="4" width="17.8733333333333" style="1" customWidth="1"/>
    <col min="5" max="5" width="7.75333333333333" style="1" customWidth="1"/>
    <col min="6" max="6" width="7.25333333333333" style="1" customWidth="1"/>
    <col min="7" max="7" width="5.25333333333333" style="1" customWidth="1"/>
    <col min="8" max="8" width="5" style="1" customWidth="1"/>
    <col min="9" max="9" width="12.1266666666667" style="1" customWidth="1"/>
    <col min="10" max="10" width="2" style="1" customWidth="1"/>
    <col min="11" max="255" width="7.62666666666667" style="1" customWidth="1"/>
    <col min="256" max="16384" width="7.25333333333333" style="4"/>
  </cols>
  <sheetData>
    <row r="1" s="1" customFormat="1" ht="24" customHeight="1" spans="1:15">
      <c r="A1" s="5" t="s">
        <v>0</v>
      </c>
      <c r="B1" s="6"/>
      <c r="C1" s="6"/>
      <c r="D1" s="6"/>
      <c r="E1" s="6"/>
      <c r="F1" s="6"/>
      <c r="G1" s="6"/>
      <c r="H1" s="6"/>
      <c r="I1" s="58"/>
      <c r="J1" s="59"/>
      <c r="K1" s="54"/>
      <c r="L1" s="54"/>
      <c r="M1" s="54"/>
      <c r="N1" s="54"/>
      <c r="O1" s="57"/>
    </row>
    <row r="2" s="2" customFormat="1" ht="20" customHeight="1" spans="1:9">
      <c r="A2" s="7" t="s">
        <v>1</v>
      </c>
      <c r="B2" s="8"/>
      <c r="C2" s="8"/>
      <c r="D2" s="8"/>
      <c r="E2" s="8"/>
      <c r="F2" s="8"/>
      <c r="G2" s="8"/>
      <c r="H2" s="8"/>
      <c r="I2" s="60"/>
    </row>
    <row r="3" s="1" customFormat="1" ht="20" customHeight="1" spans="1:15">
      <c r="A3" s="9"/>
      <c r="B3" s="10" t="s">
        <v>2</v>
      </c>
      <c r="C3" s="11"/>
      <c r="D3" s="12"/>
      <c r="E3" s="13" t="s">
        <v>3</v>
      </c>
      <c r="F3" s="13" t="s">
        <v>4</v>
      </c>
      <c r="G3" s="13" t="s">
        <v>5</v>
      </c>
      <c r="H3" s="13" t="s">
        <v>6</v>
      </c>
      <c r="I3" s="61" t="s">
        <v>7</v>
      </c>
      <c r="J3" s="59"/>
      <c r="K3" s="54"/>
      <c r="L3" s="54"/>
      <c r="M3" s="54"/>
      <c r="N3" s="54"/>
      <c r="O3" s="57"/>
    </row>
    <row r="4" s="1" customFormat="1" ht="20" customHeight="1" spans="1:15">
      <c r="A4" s="14">
        <v>1</v>
      </c>
      <c r="B4" s="15" t="s">
        <v>8</v>
      </c>
      <c r="C4" s="16"/>
      <c r="D4" s="17"/>
      <c r="E4" s="18">
        <v>2500</v>
      </c>
      <c r="F4" s="19">
        <v>1</v>
      </c>
      <c r="G4" s="19">
        <v>1</v>
      </c>
      <c r="H4" s="20" t="s">
        <v>9</v>
      </c>
      <c r="I4" s="62">
        <f t="shared" ref="I4:I5" si="0">E4*F4*G4</f>
        <v>2500</v>
      </c>
      <c r="J4" s="59"/>
      <c r="K4" s="54"/>
      <c r="L4" s="54"/>
      <c r="M4" s="54"/>
      <c r="N4" s="54"/>
      <c r="O4" s="57"/>
    </row>
    <row r="5" s="1" customFormat="1" ht="20" customHeight="1" spans="1:15">
      <c r="A5" s="14">
        <v>2</v>
      </c>
      <c r="B5" s="15" t="s">
        <v>10</v>
      </c>
      <c r="C5" s="16"/>
      <c r="D5" s="17"/>
      <c r="E5" s="21">
        <v>800</v>
      </c>
      <c r="F5" s="22">
        <v>1</v>
      </c>
      <c r="G5" s="19">
        <v>1</v>
      </c>
      <c r="H5" s="20" t="s">
        <v>9</v>
      </c>
      <c r="I5" s="62">
        <f t="shared" si="0"/>
        <v>800</v>
      </c>
      <c r="J5" s="59"/>
      <c r="K5" s="54"/>
      <c r="L5" s="54"/>
      <c r="M5" s="54"/>
      <c r="N5" s="54"/>
      <c r="O5" s="57"/>
    </row>
    <row r="6" s="1" customFormat="1" ht="20" customHeight="1" spans="1:15">
      <c r="A6" s="23"/>
      <c r="B6" s="24"/>
      <c r="C6" s="25"/>
      <c r="D6" s="26"/>
      <c r="E6" s="27" t="s">
        <v>11</v>
      </c>
      <c r="F6" s="28"/>
      <c r="G6" s="28"/>
      <c r="H6" s="28"/>
      <c r="I6" s="63">
        <f>SUM(I4:I5)</f>
        <v>3300</v>
      </c>
      <c r="J6" s="59"/>
      <c r="K6" s="54"/>
      <c r="L6" s="54"/>
      <c r="M6" s="54"/>
      <c r="N6" s="54"/>
      <c r="O6" s="57"/>
    </row>
    <row r="7" s="1" customFormat="1" ht="20" customHeight="1" spans="1:15">
      <c r="A7" s="9"/>
      <c r="B7" s="10" t="s">
        <v>12</v>
      </c>
      <c r="C7" s="11"/>
      <c r="D7" s="12"/>
      <c r="E7" s="13" t="s">
        <v>3</v>
      </c>
      <c r="F7" s="13" t="s">
        <v>4</v>
      </c>
      <c r="G7" s="13" t="s">
        <v>5</v>
      </c>
      <c r="H7" s="13" t="s">
        <v>6</v>
      </c>
      <c r="I7" s="61" t="s">
        <v>7</v>
      </c>
      <c r="J7" s="59"/>
      <c r="K7" s="54"/>
      <c r="L7" s="54"/>
      <c r="M7" s="54"/>
      <c r="N7" s="54"/>
      <c r="O7" s="57"/>
    </row>
    <row r="8" s="1" customFormat="1" ht="20" customHeight="1" spans="1:15">
      <c r="A8" s="14">
        <v>1</v>
      </c>
      <c r="B8" s="15" t="s">
        <v>13</v>
      </c>
      <c r="C8" s="16"/>
      <c r="D8" s="17"/>
      <c r="E8" s="18">
        <v>2000</v>
      </c>
      <c r="F8" s="19">
        <v>2</v>
      </c>
      <c r="G8" s="19">
        <v>1</v>
      </c>
      <c r="H8" s="20" t="s">
        <v>9</v>
      </c>
      <c r="I8" s="62">
        <f t="shared" ref="I8" si="1">E8*F8*G8</f>
        <v>4000</v>
      </c>
      <c r="J8" s="59"/>
      <c r="K8" s="54"/>
      <c r="L8" s="54"/>
      <c r="M8" s="54"/>
      <c r="N8" s="54"/>
      <c r="O8" s="57"/>
    </row>
    <row r="9" s="1" customFormat="1" ht="20" customHeight="1" spans="1:15">
      <c r="A9" s="14">
        <v>2</v>
      </c>
      <c r="B9" s="15" t="s">
        <v>14</v>
      </c>
      <c r="C9" s="16"/>
      <c r="D9" s="17"/>
      <c r="E9" s="18">
        <v>800</v>
      </c>
      <c r="F9" s="19">
        <v>1</v>
      </c>
      <c r="G9" s="19">
        <v>1</v>
      </c>
      <c r="H9" s="20" t="s">
        <v>9</v>
      </c>
      <c r="I9" s="62">
        <f t="shared" ref="I9" si="2">E9*F9*G9</f>
        <v>800</v>
      </c>
      <c r="J9" s="59"/>
      <c r="K9" s="54"/>
      <c r="L9" s="54"/>
      <c r="M9" s="54"/>
      <c r="N9" s="54"/>
      <c r="O9" s="57"/>
    </row>
    <row r="10" s="1" customFormat="1" ht="20" customHeight="1" spans="1:15">
      <c r="A10" s="29"/>
      <c r="B10" s="30"/>
      <c r="C10" s="30"/>
      <c r="D10" s="30"/>
      <c r="E10" s="31" t="s">
        <v>11</v>
      </c>
      <c r="F10" s="32"/>
      <c r="G10" s="32"/>
      <c r="H10" s="33"/>
      <c r="I10" s="64">
        <f>SUM(I8:I9)</f>
        <v>4800</v>
      </c>
      <c r="J10" s="59"/>
      <c r="K10" s="54"/>
      <c r="L10" s="54"/>
      <c r="M10" s="54"/>
      <c r="N10" s="54"/>
      <c r="O10" s="57"/>
    </row>
    <row r="11" s="1" customFormat="1" ht="20" customHeight="1" spans="1:15">
      <c r="A11" s="9"/>
      <c r="B11" s="10" t="s">
        <v>15</v>
      </c>
      <c r="C11" s="11"/>
      <c r="D11" s="12"/>
      <c r="E11" s="13" t="s">
        <v>3</v>
      </c>
      <c r="F11" s="13" t="s">
        <v>4</v>
      </c>
      <c r="G11" s="13" t="s">
        <v>5</v>
      </c>
      <c r="H11" s="13" t="s">
        <v>6</v>
      </c>
      <c r="I11" s="61" t="s">
        <v>7</v>
      </c>
      <c r="J11" s="59"/>
      <c r="K11" s="54"/>
      <c r="L11" s="54"/>
      <c r="M11" s="54"/>
      <c r="N11" s="54"/>
      <c r="O11" s="57"/>
    </row>
    <row r="12" s="1" customFormat="1" ht="20" customHeight="1" spans="1:15">
      <c r="A12" s="14">
        <v>1</v>
      </c>
      <c r="B12" s="15" t="s">
        <v>16</v>
      </c>
      <c r="C12" s="16"/>
      <c r="D12" s="17"/>
      <c r="E12" s="34">
        <v>100</v>
      </c>
      <c r="F12" s="35">
        <v>2</v>
      </c>
      <c r="G12" s="35">
        <v>1</v>
      </c>
      <c r="H12" s="20" t="s">
        <v>17</v>
      </c>
      <c r="I12" s="62">
        <f>E12*F12*G12</f>
        <v>200</v>
      </c>
      <c r="J12" s="59"/>
      <c r="K12" s="54"/>
      <c r="L12" s="54"/>
      <c r="M12" s="54"/>
      <c r="N12" s="54"/>
      <c r="O12" s="57"/>
    </row>
    <row r="13" s="1" customFormat="1" ht="20" customHeight="1" spans="1:15">
      <c r="A13" s="14">
        <v>2</v>
      </c>
      <c r="B13" s="15" t="s">
        <v>18</v>
      </c>
      <c r="C13" s="16"/>
      <c r="D13" s="17"/>
      <c r="E13" s="36">
        <v>500</v>
      </c>
      <c r="F13" s="35">
        <v>1</v>
      </c>
      <c r="G13" s="35">
        <v>1</v>
      </c>
      <c r="H13" s="20" t="s">
        <v>9</v>
      </c>
      <c r="I13" s="62">
        <f>E13*F13*G13</f>
        <v>500</v>
      </c>
      <c r="J13" s="59"/>
      <c r="K13" s="54"/>
      <c r="L13" s="54"/>
      <c r="M13" s="54"/>
      <c r="N13" s="54"/>
      <c r="O13" s="57"/>
    </row>
    <row r="14" s="1" customFormat="1" ht="20" customHeight="1" spans="1:15">
      <c r="A14" s="37"/>
      <c r="B14" s="24"/>
      <c r="C14" s="25"/>
      <c r="D14" s="26"/>
      <c r="E14" s="38" t="s">
        <v>11</v>
      </c>
      <c r="F14" s="39"/>
      <c r="G14" s="39"/>
      <c r="H14" s="39"/>
      <c r="I14" s="65">
        <f>SUM(I12:I13)</f>
        <v>700</v>
      </c>
      <c r="J14" s="59"/>
      <c r="K14" s="54"/>
      <c r="L14" s="54"/>
      <c r="M14" s="54"/>
      <c r="N14" s="54"/>
      <c r="O14" s="57"/>
    </row>
    <row r="15" s="1" customFormat="1" ht="20" customHeight="1" spans="1:15">
      <c r="A15" s="9"/>
      <c r="B15" s="10" t="s">
        <v>19</v>
      </c>
      <c r="C15" s="11"/>
      <c r="D15" s="12"/>
      <c r="E15" s="13" t="s">
        <v>3</v>
      </c>
      <c r="F15" s="13" t="s">
        <v>4</v>
      </c>
      <c r="G15" s="13" t="s">
        <v>5</v>
      </c>
      <c r="H15" s="13" t="s">
        <v>6</v>
      </c>
      <c r="I15" s="61" t="s">
        <v>7</v>
      </c>
      <c r="J15" s="59"/>
      <c r="K15" s="54"/>
      <c r="L15" s="54"/>
      <c r="M15" s="54"/>
      <c r="N15" s="54"/>
      <c r="O15" s="57"/>
    </row>
    <row r="16" s="1" customFormat="1" ht="20" customHeight="1" spans="1:15">
      <c r="A16" s="14">
        <v>1</v>
      </c>
      <c r="B16" s="15" t="s">
        <v>20</v>
      </c>
      <c r="C16" s="16"/>
      <c r="D16" s="17"/>
      <c r="E16" s="34">
        <v>10000</v>
      </c>
      <c r="F16" s="35">
        <v>1</v>
      </c>
      <c r="G16" s="35">
        <v>1</v>
      </c>
      <c r="H16" s="20" t="s">
        <v>21</v>
      </c>
      <c r="I16" s="62">
        <f>E16*F16*G16</f>
        <v>10000</v>
      </c>
      <c r="J16" s="59"/>
      <c r="K16" s="54"/>
      <c r="L16" s="54"/>
      <c r="M16" s="54"/>
      <c r="N16" s="54"/>
      <c r="O16" s="57"/>
    </row>
    <row r="17" s="1" customFormat="1" ht="20" customHeight="1" spans="1:15">
      <c r="A17" s="37"/>
      <c r="B17" s="24"/>
      <c r="C17" s="25"/>
      <c r="D17" s="26"/>
      <c r="E17" s="38" t="s">
        <v>11</v>
      </c>
      <c r="F17" s="39"/>
      <c r="G17" s="39"/>
      <c r="H17" s="39"/>
      <c r="I17" s="65">
        <f>SUM(I16:I16)</f>
        <v>10000</v>
      </c>
      <c r="J17" s="59"/>
      <c r="K17" s="54"/>
      <c r="L17" s="54"/>
      <c r="M17" s="54"/>
      <c r="N17" s="54"/>
      <c r="O17" s="57"/>
    </row>
    <row r="18" s="2" customFormat="1" ht="20" customHeight="1" spans="1:9">
      <c r="A18" s="40"/>
      <c r="B18" s="41"/>
      <c r="C18" s="42"/>
      <c r="D18" s="42"/>
      <c r="E18" s="42"/>
      <c r="F18" s="43"/>
      <c r="G18" s="44" t="s">
        <v>22</v>
      </c>
      <c r="H18" s="44"/>
      <c r="I18" s="66">
        <f>I6+I10+I14+I17</f>
        <v>18800</v>
      </c>
    </row>
    <row r="19" s="1" customFormat="1" ht="15" customHeight="1" spans="1:15">
      <c r="A19" s="45"/>
      <c r="B19" s="46"/>
      <c r="C19" s="46"/>
      <c r="D19" s="46"/>
      <c r="E19" s="46"/>
      <c r="F19" s="46"/>
      <c r="G19" s="46"/>
      <c r="H19" s="46"/>
      <c r="I19" s="67"/>
      <c r="J19" s="54"/>
      <c r="K19" s="54"/>
      <c r="L19" s="54"/>
      <c r="M19" s="54"/>
      <c r="N19" s="54"/>
      <c r="O19" s="57"/>
    </row>
    <row r="20" s="2" customFormat="1" ht="20" customHeight="1" spans="1:9">
      <c r="A20" s="7" t="s">
        <v>23</v>
      </c>
      <c r="B20" s="8"/>
      <c r="C20" s="8"/>
      <c r="D20" s="8"/>
      <c r="E20" s="8"/>
      <c r="F20" s="8"/>
      <c r="G20" s="8"/>
      <c r="H20" s="8"/>
      <c r="I20" s="60"/>
    </row>
    <row r="21" s="1" customFormat="1" ht="20" customHeight="1" spans="1:15">
      <c r="A21" s="9"/>
      <c r="B21" s="10" t="s">
        <v>2</v>
      </c>
      <c r="C21" s="11"/>
      <c r="D21" s="12"/>
      <c r="E21" s="13" t="s">
        <v>3</v>
      </c>
      <c r="F21" s="13" t="s">
        <v>4</v>
      </c>
      <c r="G21" s="13" t="s">
        <v>5</v>
      </c>
      <c r="H21" s="13" t="s">
        <v>6</v>
      </c>
      <c r="I21" s="61" t="s">
        <v>7</v>
      </c>
      <c r="J21" s="59"/>
      <c r="K21" s="54"/>
      <c r="L21" s="54"/>
      <c r="M21" s="54"/>
      <c r="N21" s="54"/>
      <c r="O21" s="57"/>
    </row>
    <row r="22" s="1" customFormat="1" ht="20" customHeight="1" spans="1:15">
      <c r="A22" s="14">
        <v>1</v>
      </c>
      <c r="B22" s="15" t="s">
        <v>24</v>
      </c>
      <c r="C22" s="16"/>
      <c r="D22" s="17"/>
      <c r="E22" s="18">
        <v>2500</v>
      </c>
      <c r="F22" s="19">
        <v>2</v>
      </c>
      <c r="G22" s="19">
        <v>1</v>
      </c>
      <c r="H22" s="20" t="s">
        <v>9</v>
      </c>
      <c r="I22" s="62">
        <f>E22*F22*G22</f>
        <v>5000</v>
      </c>
      <c r="J22" s="59"/>
      <c r="K22" s="54"/>
      <c r="L22" s="54"/>
      <c r="M22" s="54"/>
      <c r="N22" s="54"/>
      <c r="O22" s="57"/>
    </row>
    <row r="23" s="1" customFormat="1" ht="20" customHeight="1" spans="1:15">
      <c r="A23" s="14">
        <v>2</v>
      </c>
      <c r="B23" s="15" t="s">
        <v>25</v>
      </c>
      <c r="C23" s="16"/>
      <c r="D23" s="17"/>
      <c r="E23" s="18">
        <v>2500</v>
      </c>
      <c r="F23" s="19">
        <v>2</v>
      </c>
      <c r="G23" s="19">
        <v>1</v>
      </c>
      <c r="H23" s="20" t="s">
        <v>9</v>
      </c>
      <c r="I23" s="62">
        <f t="shared" ref="I23:I25" si="3">E23*F23*G23</f>
        <v>5000</v>
      </c>
      <c r="J23" s="59"/>
      <c r="K23" s="54"/>
      <c r="L23" s="54"/>
      <c r="M23" s="54"/>
      <c r="N23" s="54"/>
      <c r="O23" s="57"/>
    </row>
    <row r="24" s="1" customFormat="1" ht="20" customHeight="1" spans="1:15">
      <c r="A24" s="14">
        <v>3</v>
      </c>
      <c r="B24" s="15" t="s">
        <v>16</v>
      </c>
      <c r="C24" s="16"/>
      <c r="D24" s="17"/>
      <c r="E24" s="34">
        <v>100</v>
      </c>
      <c r="F24" s="47">
        <v>2</v>
      </c>
      <c r="G24" s="47">
        <v>1</v>
      </c>
      <c r="H24" s="20" t="s">
        <v>9</v>
      </c>
      <c r="I24" s="62">
        <f t="shared" si="3"/>
        <v>200</v>
      </c>
      <c r="J24" s="59"/>
      <c r="K24" s="54"/>
      <c r="L24" s="54"/>
      <c r="M24" s="54"/>
      <c r="N24" s="54"/>
      <c r="O24" s="57"/>
    </row>
    <row r="25" s="1" customFormat="1" ht="20" customHeight="1" spans="1:15">
      <c r="A25" s="14">
        <v>4</v>
      </c>
      <c r="B25" s="15" t="s">
        <v>18</v>
      </c>
      <c r="C25" s="16"/>
      <c r="D25" s="17"/>
      <c r="E25" s="36">
        <v>500</v>
      </c>
      <c r="F25" s="47">
        <v>1</v>
      </c>
      <c r="G25" s="47">
        <v>1</v>
      </c>
      <c r="H25" s="20" t="s">
        <v>9</v>
      </c>
      <c r="I25" s="62">
        <f t="shared" si="3"/>
        <v>500</v>
      </c>
      <c r="J25" s="59"/>
      <c r="K25" s="54"/>
      <c r="L25" s="54"/>
      <c r="M25" s="54"/>
      <c r="N25" s="54"/>
      <c r="O25" s="57"/>
    </row>
    <row r="26" s="1" customFormat="1" ht="20" customHeight="1" spans="1:15">
      <c r="A26" s="37"/>
      <c r="B26" s="24"/>
      <c r="C26" s="25"/>
      <c r="D26" s="26"/>
      <c r="E26" s="38" t="s">
        <v>11</v>
      </c>
      <c r="F26" s="39"/>
      <c r="G26" s="39"/>
      <c r="H26" s="39"/>
      <c r="I26" s="65">
        <f>SUM(I22:I25)</f>
        <v>10700</v>
      </c>
      <c r="J26" s="59"/>
      <c r="K26" s="54"/>
      <c r="L26" s="54"/>
      <c r="M26" s="54"/>
      <c r="N26" s="54"/>
      <c r="O26" s="57"/>
    </row>
    <row r="27" s="1" customFormat="1" ht="20" customHeight="1" spans="1:15">
      <c r="A27" s="9"/>
      <c r="B27" s="10" t="s">
        <v>19</v>
      </c>
      <c r="C27" s="11"/>
      <c r="D27" s="12"/>
      <c r="E27" s="13" t="s">
        <v>3</v>
      </c>
      <c r="F27" s="13" t="s">
        <v>4</v>
      </c>
      <c r="G27" s="13" t="s">
        <v>5</v>
      </c>
      <c r="H27" s="13" t="s">
        <v>6</v>
      </c>
      <c r="I27" s="61" t="s">
        <v>7</v>
      </c>
      <c r="J27" s="59"/>
      <c r="K27" s="54"/>
      <c r="L27" s="54"/>
      <c r="M27" s="54"/>
      <c r="N27" s="54"/>
      <c r="O27" s="57"/>
    </row>
    <row r="28" s="1" customFormat="1" ht="20" customHeight="1" spans="1:15">
      <c r="A28" s="14">
        <v>1</v>
      </c>
      <c r="B28" s="15" t="s">
        <v>26</v>
      </c>
      <c r="C28" s="16"/>
      <c r="D28" s="17"/>
      <c r="E28" s="34">
        <v>10000</v>
      </c>
      <c r="F28" s="35">
        <v>1</v>
      </c>
      <c r="G28" s="35">
        <v>1</v>
      </c>
      <c r="H28" s="20" t="s">
        <v>21</v>
      </c>
      <c r="I28" s="62">
        <f>E28*F28*G28</f>
        <v>10000</v>
      </c>
      <c r="J28" s="59"/>
      <c r="K28" s="54"/>
      <c r="L28" s="54"/>
      <c r="M28" s="54"/>
      <c r="N28" s="54"/>
      <c r="O28" s="57"/>
    </row>
    <row r="29" s="1" customFormat="1" ht="20" customHeight="1" spans="1:15">
      <c r="A29" s="37"/>
      <c r="B29" s="24"/>
      <c r="C29" s="25"/>
      <c r="D29" s="26"/>
      <c r="E29" s="38" t="s">
        <v>11</v>
      </c>
      <c r="F29" s="39"/>
      <c r="G29" s="39"/>
      <c r="H29" s="39"/>
      <c r="I29" s="65">
        <f>SUM(I28:I28)</f>
        <v>10000</v>
      </c>
      <c r="J29" s="59"/>
      <c r="K29" s="54"/>
      <c r="L29" s="54"/>
      <c r="M29" s="54"/>
      <c r="N29" s="54"/>
      <c r="O29" s="57"/>
    </row>
    <row r="30" s="2" customFormat="1" ht="20" customHeight="1" spans="1:9">
      <c r="A30" s="40"/>
      <c r="B30" s="41"/>
      <c r="C30" s="42"/>
      <c r="D30" s="42"/>
      <c r="E30" s="42"/>
      <c r="F30" s="43"/>
      <c r="G30" s="44" t="s">
        <v>22</v>
      </c>
      <c r="H30" s="44"/>
      <c r="I30" s="66">
        <f>I26+I29</f>
        <v>20700</v>
      </c>
    </row>
    <row r="31" s="1" customFormat="1" ht="15" customHeight="1" spans="1:15">
      <c r="A31" s="48"/>
      <c r="C31" s="49"/>
      <c r="D31" s="49"/>
      <c r="E31" s="49"/>
      <c r="F31" s="49"/>
      <c r="G31" s="44" t="s">
        <v>27</v>
      </c>
      <c r="H31" s="44"/>
      <c r="I31" s="44">
        <f>(I30+I18)*0.03</f>
        <v>1185</v>
      </c>
      <c r="J31" s="54"/>
      <c r="K31" s="54"/>
      <c r="L31" s="54"/>
      <c r="M31" s="54"/>
      <c r="N31" s="54"/>
      <c r="O31" s="57"/>
    </row>
    <row r="32" s="1" customFormat="1" ht="20" customHeight="1" spans="1:15">
      <c r="A32" s="48"/>
      <c r="C32" s="50"/>
      <c r="D32" s="50"/>
      <c r="E32" s="50"/>
      <c r="F32" s="50"/>
      <c r="G32" s="51" t="s">
        <v>28</v>
      </c>
      <c r="H32" s="51"/>
      <c r="I32" s="68">
        <f>I18+I30+I31</f>
        <v>40685</v>
      </c>
      <c r="J32" s="54"/>
      <c r="K32" s="54"/>
      <c r="L32" s="54"/>
      <c r="M32" s="54"/>
      <c r="N32" s="54"/>
      <c r="O32" s="57"/>
    </row>
    <row r="33" s="1" customFormat="1" ht="20" customHeight="1" spans="1:15">
      <c r="A33" s="48"/>
      <c r="C33" s="50"/>
      <c r="D33" s="50"/>
      <c r="E33" s="50"/>
      <c r="F33" s="50"/>
      <c r="G33" s="52"/>
      <c r="H33" s="52" t="s">
        <v>29</v>
      </c>
      <c r="I33" s="69">
        <v>33000</v>
      </c>
      <c r="J33" s="54"/>
      <c r="K33" s="54"/>
      <c r="L33" s="54"/>
      <c r="M33" s="54"/>
      <c r="N33" s="54"/>
      <c r="O33" s="57"/>
    </row>
    <row r="34" s="1" customFormat="1" ht="15" customHeight="1" spans="1:15">
      <c r="A34" s="48"/>
      <c r="B34" s="46"/>
      <c r="C34" s="46"/>
      <c r="D34" s="46"/>
      <c r="E34" s="46"/>
      <c r="F34" s="46"/>
      <c r="G34" s="46"/>
      <c r="H34" s="46"/>
      <c r="I34" s="46"/>
      <c r="J34" s="54"/>
      <c r="K34" s="54"/>
      <c r="L34" s="54"/>
      <c r="M34" s="54"/>
      <c r="N34" s="54"/>
      <c r="O34" s="57"/>
    </row>
    <row r="35" s="1" customFormat="1" ht="15" customHeight="1" spans="1:15">
      <c r="A35" s="53"/>
      <c r="B35" s="54"/>
      <c r="C35" s="54"/>
      <c r="D35" s="54"/>
      <c r="E35" s="54"/>
      <c r="F35" s="55"/>
      <c r="G35" s="55"/>
      <c r="H35" s="55"/>
      <c r="I35" s="54"/>
      <c r="J35" s="54"/>
      <c r="K35" s="54"/>
      <c r="L35" s="54"/>
      <c r="M35" s="54"/>
      <c r="N35" s="54"/>
      <c r="O35" s="57"/>
    </row>
    <row r="36" s="1" customFormat="1" ht="49.75" customHeight="1" spans="1:15">
      <c r="A36" s="55"/>
      <c r="B36" s="55"/>
      <c r="C36" s="55"/>
      <c r="D36" s="46"/>
      <c r="E36" s="46"/>
      <c r="F36" s="46"/>
      <c r="G36" s="46"/>
      <c r="H36" s="46"/>
      <c r="I36" s="46"/>
      <c r="J36" s="54"/>
      <c r="K36" s="54"/>
      <c r="L36" s="54"/>
      <c r="M36" s="54"/>
      <c r="N36" s="54"/>
      <c r="O36" s="57"/>
    </row>
    <row r="37" s="1" customFormat="1" ht="49.75" customHeight="1" spans="1:15">
      <c r="A37" s="55"/>
      <c r="B37" s="55"/>
      <c r="C37" s="55"/>
      <c r="D37" s="46"/>
      <c r="E37" s="46"/>
      <c r="F37" s="46"/>
      <c r="G37" s="46"/>
      <c r="H37" s="46"/>
      <c r="I37" s="46"/>
      <c r="J37" s="54"/>
      <c r="K37" s="54"/>
      <c r="L37" s="54"/>
      <c r="M37" s="54"/>
      <c r="N37" s="54"/>
      <c r="O37" s="57"/>
    </row>
    <row r="38" s="1" customFormat="1" ht="49.75" customHeight="1" spans="1:15">
      <c r="A38" s="55"/>
      <c r="B38" s="55"/>
      <c r="C38" s="55"/>
      <c r="D38" s="46"/>
      <c r="E38" s="46"/>
      <c r="F38" s="46"/>
      <c r="G38" s="46"/>
      <c r="H38" s="46"/>
      <c r="I38" s="46"/>
      <c r="J38" s="54"/>
      <c r="K38" s="54"/>
      <c r="L38" s="54"/>
      <c r="M38" s="54"/>
      <c r="N38" s="54"/>
      <c r="O38" s="57"/>
    </row>
    <row r="39" s="1" customFormat="1" ht="49.75" customHeight="1" spans="1:15">
      <c r="A39" s="55"/>
      <c r="B39" s="55"/>
      <c r="C39" s="55"/>
      <c r="D39" s="46"/>
      <c r="E39" s="46"/>
      <c r="F39" s="46"/>
      <c r="G39" s="46"/>
      <c r="H39" s="46"/>
      <c r="I39" s="46"/>
      <c r="J39" s="54"/>
      <c r="K39" s="54"/>
      <c r="L39" s="54"/>
      <c r="M39" s="54"/>
      <c r="N39" s="54"/>
      <c r="O39" s="57"/>
    </row>
    <row r="40" customHeight="1" spans="1:15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customHeight="1" spans="1:15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customHeight="1" spans="1:15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customHeight="1" spans="1:1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customHeight="1" spans="11:15">
      <c r="K44" s="57"/>
      <c r="L44" s="57"/>
      <c r="M44" s="57"/>
      <c r="N44" s="57"/>
      <c r="O44" s="57"/>
    </row>
    <row r="45" customHeight="1" spans="11:15">
      <c r="K45" s="57"/>
      <c r="L45" s="57"/>
      <c r="M45" s="57"/>
      <c r="N45" s="57"/>
      <c r="O45" s="57"/>
    </row>
    <row r="46" customHeight="1" spans="11:15">
      <c r="K46" s="57"/>
      <c r="L46" s="57"/>
      <c r="M46" s="57"/>
      <c r="N46" s="57"/>
      <c r="O46" s="57"/>
    </row>
    <row r="47" customHeight="1" spans="11:15">
      <c r="K47" s="57"/>
      <c r="L47" s="57"/>
      <c r="M47" s="57"/>
      <c r="N47" s="57"/>
      <c r="O47" s="57"/>
    </row>
    <row r="48" customHeight="1" spans="11:15">
      <c r="K48" s="57"/>
      <c r="L48" s="57"/>
      <c r="M48" s="57"/>
      <c r="N48" s="57"/>
      <c r="O48" s="57"/>
    </row>
  </sheetData>
  <mergeCells count="47">
    <mergeCell ref="A1:I1"/>
    <mergeCell ref="A2:I2"/>
    <mergeCell ref="B3:D3"/>
    <mergeCell ref="B4:D4"/>
    <mergeCell ref="B5:D5"/>
    <mergeCell ref="B6:D6"/>
    <mergeCell ref="E6:H6"/>
    <mergeCell ref="B7:D7"/>
    <mergeCell ref="B8:D8"/>
    <mergeCell ref="E10:H10"/>
    <mergeCell ref="B11:D11"/>
    <mergeCell ref="B12:D12"/>
    <mergeCell ref="B13:D13"/>
    <mergeCell ref="B14:D14"/>
    <mergeCell ref="E14:H14"/>
    <mergeCell ref="B15:D15"/>
    <mergeCell ref="B16:D16"/>
    <mergeCell ref="B17:D17"/>
    <mergeCell ref="E17:H17"/>
    <mergeCell ref="B18:F18"/>
    <mergeCell ref="G18:H18"/>
    <mergeCell ref="B19:I19"/>
    <mergeCell ref="A20:I20"/>
    <mergeCell ref="B21:D21"/>
    <mergeCell ref="B22:D22"/>
    <mergeCell ref="B23:D23"/>
    <mergeCell ref="B24:D24"/>
    <mergeCell ref="B25:D25"/>
    <mergeCell ref="B26:D26"/>
    <mergeCell ref="E26:H26"/>
    <mergeCell ref="B27:D27"/>
    <mergeCell ref="B28:D28"/>
    <mergeCell ref="B29:D29"/>
    <mergeCell ref="E29:H29"/>
    <mergeCell ref="B30:F30"/>
    <mergeCell ref="G30:H30"/>
    <mergeCell ref="G31:H31"/>
    <mergeCell ref="G32:H32"/>
    <mergeCell ref="B34:I34"/>
    <mergeCell ref="A36:C36"/>
    <mergeCell ref="D36:H36"/>
    <mergeCell ref="A37:C37"/>
    <mergeCell ref="D37:H37"/>
    <mergeCell ref="A38:C38"/>
    <mergeCell ref="D38:H38"/>
    <mergeCell ref="A39:C39"/>
    <mergeCell ref="D39:H39"/>
  </mergeCells>
  <pageMargins left="1" right="1" top="1" bottom="1" header="0.25" footer="0.25"/>
  <pageSetup paperSize="1" scale="71" orientation="portrait" useFirstPageNumber="1"/>
  <headerFooter>
    <oddFooter>&amp;C&amp;"Helvetica,Regular"&amp;12&amp;P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为什么我的头像如此英俊</cp:lastModifiedBy>
  <dcterms:created xsi:type="dcterms:W3CDTF">2015-03-09T10:05:00Z</dcterms:created>
  <cp:lastPrinted>2017-10-28T06:26:00Z</cp:lastPrinted>
  <dcterms:modified xsi:type="dcterms:W3CDTF">2019-09-02T06:25:34Z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