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<sst xmlns="http://schemas.openxmlformats.org/spreadsheetml/2006/main" count="67" uniqueCount="67">
  <si>
    <t>【借款报销单】</t>
  </si>
  <si>
    <t>HMEA-230401-HCB726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</si>
  <si>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</si>
  <si>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</si>
  <si>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</si>
  <si>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</si>
  <si>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</si>
  <si>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</si>
  <si>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</si>
  <si>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</si>
  <si>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</si>
  <si>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</si>
  <si>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</si>
  <si>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</si>
  <si>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</si>
  <si>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</si>
  <si>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成都用车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</si>
  <si>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</si>
  <si>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</si>
  <si>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</si>
  <si>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</si>
  <si>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</si>
  <si>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</si>
  <si>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客户垫付晚餐</t>
  </si>
  <si>
    <t>需有客户邮件确认，并抄送合规部。</t>
  </si>
  <si>
    <t>客户使用费用合计</t>
  </si>
  <si>
    <t>活动餐费</t>
  </si>
  <si>
    <t>广州晚餐1</t>
  </si>
  <si>
    <t>需提供刷卡联、菜单（小票）</t>
  </si>
  <si>
    <t>广州晚餐2</t>
  </si>
  <si>
    <t>成都晚餐</t>
  </si>
  <si>
    <t>活动餐费合计</t>
  </si>
  <si>
    <t>现地采买费用</t>
  </si>
  <si>
    <t>广州茶歇</t>
  </si>
  <si>
    <t>尽量提供可用的原始发票，发票项目不可用的，且开票需要加收税点的可以不提供原始发票。网上交易均需提供交易截图。</t>
  </si>
  <si>
    <t>广州白酒</t>
  </si>
  <si>
    <t>广州啤酒</t>
  </si>
  <si>
    <t>成都茶歇</t>
  </si>
  <si>
    <t>成都白酒</t>
  </si>
  <si>
    <t>成都啤酒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</si>
  <si>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</si>
  <si>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</si>
  <si>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</si>
  <si>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</si>
  <si>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</si>
  <si>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成都制作物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</si>
  <si>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</si>
  <si>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</si>
  <si>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</si>
  <si>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</si>
  <si>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</si>
  <si>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</si>
  <si>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</si>
  <si>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</si>
  <si>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成都签到桌花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</si>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</sst>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40" workbookViewId="0">
      <selection activeCell="N27" sqref="N27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4200</v>
      </c>
      <c r="G8" s="15">
        <v>0</v>
      </c>
      <c r="H8" s="15">
        <f>F8+G8</f>
        <v>4200</v>
      </c>
      <c r="I8" s="44" t="s">
        <v>16</v>
      </c>
      <c r="J8" s="45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4200</v>
      </c>
      <c r="G11" s="19">
        <f>SUM(G8:G10)</f>
        <v>0</v>
      </c>
      <c r="H11" s="19">
        <f>SUM(H8:H10)</f>
        <v>4200</v>
      </c>
      <c r="I11" s="47"/>
      <c r="J11" s="48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720</v>
      </c>
      <c r="G15" s="15">
        <v>0</v>
      </c>
      <c r="H15" s="15">
        <f t="shared" ref="H15:H23" si="1">F15+G15</f>
        <v>720</v>
      </c>
      <c r="I15" s="44" t="s">
        <v>23</v>
      </c>
      <c r="J15" s="49" t="s">
        <v>24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25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720</v>
      </c>
      <c r="G19" s="19">
        <f>SUM(G15:G18)</f>
        <v>0</v>
      </c>
      <c r="H19" s="19">
        <f>SUM(H15:H18)</f>
        <v>720</v>
      </c>
      <c r="I19" s="47"/>
      <c r="J19" s="51"/>
    </row>
    <row r="20" customFormat="1" customHeight="1" spans="1:10">
      <c r="A20" s="20">
        <v>4</v>
      </c>
      <c r="B20" s="21" t="s">
        <v>26</v>
      </c>
      <c r="C20" s="22">
        <v>20000</v>
      </c>
      <c r="D20" s="23">
        <v>1</v>
      </c>
      <c r="E20" s="22">
        <f>C20*D20</f>
        <v>20000</v>
      </c>
      <c r="F20" s="15">
        <v>5325.1</v>
      </c>
      <c r="G20" s="15">
        <v>0</v>
      </c>
      <c r="H20" s="15">
        <f t="shared" si="1"/>
        <v>5325.1</v>
      </c>
      <c r="I20" s="44" t="s">
        <v>27</v>
      </c>
      <c r="J20" s="49" t="s">
        <v>28</v>
      </c>
    </row>
    <row r="21" customHeight="1" spans="1:10">
      <c r="A21" s="28"/>
      <c r="B21" s="29"/>
      <c r="C21" s="30"/>
      <c r="D21" s="31"/>
      <c r="E21" s="30"/>
      <c r="F21" s="15">
        <v>610</v>
      </c>
      <c r="G21" s="15">
        <v>0</v>
      </c>
      <c r="H21" s="15">
        <f t="shared" si="1"/>
        <v>610</v>
      </c>
      <c r="I21" s="44" t="s">
        <v>29</v>
      </c>
      <c r="J21" s="50"/>
    </row>
    <row r="22" customHeight="1" spans="1:10">
      <c r="A22" s="28"/>
      <c r="B22" s="29"/>
      <c r="C22" s="30"/>
      <c r="D22" s="31"/>
      <c r="E22" s="30"/>
      <c r="F22" s="15">
        <v>5980</v>
      </c>
      <c r="G22" s="15">
        <v>0</v>
      </c>
      <c r="H22" s="15">
        <f t="shared" si="1"/>
        <v>5980</v>
      </c>
      <c r="I22" s="44" t="s">
        <v>30</v>
      </c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31</v>
      </c>
      <c r="C24" s="19">
        <f>SUM(C20)</f>
        <v>20000</v>
      </c>
      <c r="D24" s="19">
        <f>SUM(D20)</f>
        <v>1</v>
      </c>
      <c r="E24" s="19">
        <f>SUM(E20)</f>
        <v>20000</v>
      </c>
      <c r="F24" s="19">
        <f>SUM(F20:F23)</f>
        <v>11915.1</v>
      </c>
      <c r="G24" s="19">
        <f>SUM(G20:G23)</f>
        <v>0</v>
      </c>
      <c r="H24" s="19">
        <f>SUM(H20:H23)</f>
        <v>11915.1</v>
      </c>
      <c r="I24" s="47"/>
      <c r="J24" s="51"/>
    </row>
    <row r="25" customHeight="1" spans="1:10">
      <c r="A25" s="20">
        <v>5</v>
      </c>
      <c r="B25" s="21" t="s">
        <v>32</v>
      </c>
      <c r="C25" s="32">
        <v>0</v>
      </c>
      <c r="D25" s="20"/>
      <c r="E25" s="32">
        <f>C25*D25</f>
        <v>0</v>
      </c>
      <c r="F25" s="15">
        <v>3000</v>
      </c>
      <c r="G25" s="15">
        <v>0</v>
      </c>
      <c r="H25" s="15">
        <f>F25+G25</f>
        <v>3000</v>
      </c>
      <c r="I25" s="44" t="s">
        <v>33</v>
      </c>
      <c r="J25" s="45" t="s">
        <v>34</v>
      </c>
    </row>
    <row r="26" customHeight="1" spans="1:10">
      <c r="A26" s="28"/>
      <c r="B26" s="29"/>
      <c r="C26" s="33"/>
      <c r="D26" s="28"/>
      <c r="E26" s="33"/>
      <c r="F26" s="15">
        <v>681.2</v>
      </c>
      <c r="G26" s="15">
        <v>0</v>
      </c>
      <c r="H26" s="15">
        <f>F26+G26</f>
        <v>681.2</v>
      </c>
      <c r="I26" s="44" t="s">
        <v>35</v>
      </c>
      <c r="J26" s="46"/>
    </row>
    <row r="27" customHeight="1" spans="1:10">
      <c r="A27" s="28"/>
      <c r="B27" s="29"/>
      <c r="C27" s="33"/>
      <c r="D27" s="28"/>
      <c r="E27" s="33"/>
      <c r="F27" s="15">
        <v>524.25</v>
      </c>
      <c r="G27" s="15">
        <v>0</v>
      </c>
      <c r="H27" s="15">
        <f t="shared" ref="H27:H30" si="3">F27+G27</f>
        <v>524.25</v>
      </c>
      <c r="I27" s="44" t="s">
        <v>36</v>
      </c>
      <c r="J27" s="46"/>
    </row>
    <row r="28" customFormat="1" customHeight="1" spans="1:10">
      <c r="A28" s="28"/>
      <c r="B28" s="29"/>
      <c r="C28" s="33"/>
      <c r="D28" s="28"/>
      <c r="E28" s="33"/>
      <c r="F28" s="15">
        <v>3000</v>
      </c>
      <c r="G28" s="15">
        <v>0</v>
      </c>
      <c r="H28" s="15">
        <f t="shared" si="3"/>
        <v>3000</v>
      </c>
      <c r="I28" s="44" t="s">
        <v>37</v>
      </c>
      <c r="J28" s="46"/>
    </row>
    <row r="29" customFormat="1" customHeight="1" spans="1:10">
      <c r="A29" s="28"/>
      <c r="B29" s="29"/>
      <c r="C29" s="33"/>
      <c r="D29" s="28"/>
      <c r="E29" s="33"/>
      <c r="F29" s="15">
        <v>1472.5</v>
      </c>
      <c r="G29" s="15">
        <v>0</v>
      </c>
      <c r="H29" s="15">
        <f t="shared" si="3"/>
        <v>1472.5</v>
      </c>
      <c r="I29" s="44" t="s">
        <v>38</v>
      </c>
      <c r="J29" s="46"/>
    </row>
    <row r="30" customFormat="1" customHeight="1" spans="1:10">
      <c r="A30" s="24"/>
      <c r="B30" s="25"/>
      <c r="C30" s="34"/>
      <c r="D30" s="24"/>
      <c r="E30" s="34"/>
      <c r="F30" s="15">
        <v>308.98</v>
      </c>
      <c r="G30" s="15">
        <v>0</v>
      </c>
      <c r="H30" s="15">
        <f t="shared" si="3"/>
        <v>308.98</v>
      </c>
      <c r="I30" s="44" t="s">
        <v>39</v>
      </c>
      <c r="J30" s="46"/>
    </row>
    <row r="31" s="1" customFormat="1" customHeight="1" spans="1:10">
      <c r="A31" s="17"/>
      <c r="B31" s="18" t="s">
        <v>40</v>
      </c>
      <c r="C31" s="19">
        <f>SUM(C25)</f>
        <v>0</v>
      </c>
      <c r="D31" s="19">
        <f t="shared" ref="D31:E31" si="4">SUM(D25)</f>
        <v>0</v>
      </c>
      <c r="E31" s="19">
        <f t="shared" si="4"/>
        <v>0</v>
      </c>
      <c r="F31" s="19">
        <f>SUM(F25:F30)</f>
        <v>8986.93</v>
      </c>
      <c r="G31" s="19">
        <f>SUM(G25:G27)</f>
        <v>0</v>
      </c>
      <c r="H31" s="19">
        <f>SUM(H25:H30)</f>
        <v>8986.93</v>
      </c>
      <c r="I31" s="47"/>
      <c r="J31" s="48"/>
    </row>
    <row r="32" customHeight="1" spans="1:10">
      <c r="A32" s="13">
        <v>6</v>
      </c>
      <c r="B32" s="14" t="s">
        <v>41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4"/>
      <c r="J32" s="45" t="s">
        <v>42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0"/>
    </row>
    <row r="35" s="1" customFormat="1" customHeight="1" spans="1:10">
      <c r="A35" s="17"/>
      <c r="B35" s="18" t="s">
        <v>43</v>
      </c>
      <c r="C35" s="19">
        <f>SUM(C32)</f>
        <v>0</v>
      </c>
      <c r="D35" s="19">
        <f t="shared" ref="D35:E35" si="5">SUM(D32)</f>
        <v>0</v>
      </c>
      <c r="E35" s="19">
        <f t="shared" si="5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7"/>
      <c r="J35" s="51"/>
    </row>
    <row r="36" customHeight="1" spans="1:10">
      <c r="A36" s="13">
        <v>7</v>
      </c>
      <c r="B36" s="14" t="s">
        <v>44</v>
      </c>
      <c r="C36" s="15">
        <v>0</v>
      </c>
      <c r="D36" s="16"/>
      <c r="E36" s="15">
        <f>C36*D36</f>
        <v>0</v>
      </c>
      <c r="F36" s="15">
        <v>535</v>
      </c>
      <c r="G36" s="15">
        <v>0</v>
      </c>
      <c r="H36" s="15">
        <f>F36+G36</f>
        <v>535</v>
      </c>
      <c r="I36" s="44" t="s">
        <v>45</v>
      </c>
      <c r="J36" s="52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3"/>
    </row>
    <row r="39" s="1" customFormat="1" customHeight="1" spans="1:10">
      <c r="A39" s="17"/>
      <c r="B39" s="18" t="s">
        <v>46</v>
      </c>
      <c r="C39" s="19">
        <f>SUM(C36)</f>
        <v>0</v>
      </c>
      <c r="D39" s="19">
        <f t="shared" ref="D39:E39" si="6">SUM(D36)</f>
        <v>0</v>
      </c>
      <c r="E39" s="19">
        <f t="shared" si="6"/>
        <v>0</v>
      </c>
      <c r="F39" s="19">
        <f>SUM(F36:F38)</f>
        <v>535</v>
      </c>
      <c r="G39" s="19">
        <f>SUM(G36:G38)</f>
        <v>0</v>
      </c>
      <c r="H39" s="19">
        <f>SUM(H36:H38)</f>
        <v>535</v>
      </c>
      <c r="I39" s="47"/>
      <c r="J39" s="54"/>
    </row>
    <row r="40" customHeight="1" spans="1:10">
      <c r="A40" s="13">
        <v>8</v>
      </c>
      <c r="B40" s="14" t="s">
        <v>47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4"/>
      <c r="J40" s="49" t="s">
        <v>48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50"/>
    </row>
    <row r="43" s="1" customFormat="1" customHeight="1" spans="1:10">
      <c r="A43" s="17"/>
      <c r="B43" s="18" t="s">
        <v>49</v>
      </c>
      <c r="C43" s="19">
        <f>SUM(C40)</f>
        <v>0</v>
      </c>
      <c r="D43" s="19">
        <f t="shared" ref="D43:E43" si="7">SUM(D40)</f>
        <v>0</v>
      </c>
      <c r="E43" s="19">
        <f t="shared" si="7"/>
        <v>0</v>
      </c>
      <c r="F43" s="19">
        <f>SUM(F40:F42)</f>
        <v>0</v>
      </c>
      <c r="G43" s="19">
        <f>SUM(G40:G42)</f>
        <v>0</v>
      </c>
      <c r="H43" s="19">
        <f>SUM(H40:H42)</f>
        <v>0</v>
      </c>
      <c r="I43" s="47"/>
      <c r="J43" s="51"/>
    </row>
    <row r="44" customHeight="1" spans="1:10">
      <c r="A44" s="13">
        <v>9</v>
      </c>
      <c r="B44" s="14" t="s">
        <v>50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44"/>
      <c r="J44" s="45" t="s">
        <v>51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44"/>
      <c r="J46" s="46"/>
    </row>
    <row r="47" s="1" customFormat="1" customHeight="1" spans="1:10">
      <c r="A47" s="17"/>
      <c r="B47" s="18" t="s">
        <v>52</v>
      </c>
      <c r="C47" s="19">
        <f>SUM(C44)</f>
        <v>0</v>
      </c>
      <c r="D47" s="19">
        <f t="shared" ref="D47:E47" si="8">SUM(D44)</f>
        <v>0</v>
      </c>
      <c r="E47" s="19">
        <f t="shared" si="8"/>
        <v>0</v>
      </c>
      <c r="F47" s="19">
        <f>SUM(F44:F46)</f>
        <v>0</v>
      </c>
      <c r="G47" s="19">
        <f t="shared" ref="G47:H47" si="9">SUM(G44:G46)</f>
        <v>0</v>
      </c>
      <c r="H47" s="19">
        <f t="shared" si="9"/>
        <v>0</v>
      </c>
      <c r="I47" s="47"/>
      <c r="J47" s="48"/>
    </row>
    <row r="48" customHeight="1" spans="1:10">
      <c r="A48" s="20">
        <v>10</v>
      </c>
      <c r="B48" s="21" t="s">
        <v>53</v>
      </c>
      <c r="C48" s="22">
        <v>0</v>
      </c>
      <c r="D48" s="20"/>
      <c r="E48" s="22">
        <f>C48*D48</f>
        <v>0</v>
      </c>
      <c r="F48" s="15">
        <v>180</v>
      </c>
      <c r="G48" s="15">
        <v>0</v>
      </c>
      <c r="H48" s="15">
        <f>F48+G48</f>
        <v>180</v>
      </c>
      <c r="I48" s="44" t="s">
        <v>54</v>
      </c>
      <c r="J48" s="52"/>
    </row>
    <row r="49" customHeight="1" spans="1:10">
      <c r="A49" s="28"/>
      <c r="B49" s="29"/>
      <c r="C49" s="30"/>
      <c r="D49" s="28"/>
      <c r="E49" s="30"/>
      <c r="F49" s="15">
        <v>12</v>
      </c>
      <c r="G49" s="15">
        <v>0</v>
      </c>
      <c r="H49" s="15">
        <f>F49+G49</f>
        <v>12</v>
      </c>
      <c r="I49" s="44" t="s">
        <v>55</v>
      </c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customHeight="1" spans="1:10">
      <c r="A52" s="28"/>
      <c r="B52" s="29"/>
      <c r="C52" s="30"/>
      <c r="D52" s="28"/>
      <c r="E52" s="30"/>
      <c r="F52" s="15">
        <v>0</v>
      </c>
      <c r="G52" s="15">
        <v>0</v>
      </c>
      <c r="H52" s="15">
        <f>F52+G52</f>
        <v>0</v>
      </c>
      <c r="I52" s="44"/>
      <c r="J52" s="53"/>
    </row>
    <row r="53" s="1" customFormat="1" customHeight="1" spans="1:10">
      <c r="A53" s="17"/>
      <c r="B53" s="18" t="s">
        <v>56</v>
      </c>
      <c r="C53" s="19">
        <f>SUM(C48)</f>
        <v>0</v>
      </c>
      <c r="D53" s="19">
        <f t="shared" ref="D53:E53" si="10">SUM(D48)</f>
        <v>0</v>
      </c>
      <c r="E53" s="19">
        <f t="shared" si="10"/>
        <v>0</v>
      </c>
      <c r="F53" s="19">
        <f>SUM(F48:F52)</f>
        <v>192</v>
      </c>
      <c r="G53" s="19">
        <f>SUM(G48:G52)</f>
        <v>0</v>
      </c>
      <c r="H53" s="19">
        <f>SUM(H48:H52)</f>
        <v>192</v>
      </c>
      <c r="I53" s="47"/>
      <c r="J53" s="54"/>
    </row>
    <row r="54" customHeight="1" spans="1:10">
      <c r="A54" s="17"/>
      <c r="B54" s="18" t="s">
        <v>57</v>
      </c>
      <c r="C54" s="19">
        <f>SUM(C53,C47,C43,C39,C35,C31,C24,C19,C14,C11)</f>
        <v>20000</v>
      </c>
      <c r="D54" s="19">
        <f t="shared" ref="D54:H54" si="11">SUM(D53,D47,D43,D39,D35,D31,D24,D19,D14,D11)</f>
        <v>1</v>
      </c>
      <c r="E54" s="19">
        <f t="shared" si="11"/>
        <v>20000</v>
      </c>
      <c r="F54" s="19">
        <f t="shared" si="11"/>
        <v>26549.03</v>
      </c>
      <c r="G54" s="19">
        <f t="shared" si="11"/>
        <v>0</v>
      </c>
      <c r="H54" s="19">
        <f t="shared" si="11"/>
        <v>26549.03</v>
      </c>
      <c r="I54" s="47"/>
      <c r="J54" s="55"/>
    </row>
    <row r="58" customHeight="1" spans="1:9">
      <c r="A58" s="35" t="s">
        <v>58</v>
      </c>
      <c r="B58" s="36"/>
      <c r="C58" s="37" t="s">
        <v>59</v>
      </c>
      <c r="D58" s="37"/>
      <c r="E58" s="37" t="s">
        <v>60</v>
      </c>
      <c r="F58" s="37"/>
      <c r="G58" s="37" t="s">
        <v>61</v>
      </c>
      <c r="H58" s="37"/>
      <c r="I58" s="56" t="s">
        <v>62</v>
      </c>
    </row>
    <row r="59" customHeight="1" spans="1:9">
      <c r="A59" s="38">
        <f>E54</f>
        <v>20000</v>
      </c>
      <c r="B59" s="39"/>
      <c r="C59" s="39">
        <f>H54</f>
        <v>26549.03</v>
      </c>
      <c r="D59" s="39"/>
      <c r="E59" s="39">
        <f>F54</f>
        <v>26549.03</v>
      </c>
      <c r="F59" s="39"/>
      <c r="G59" s="39">
        <f>G54</f>
        <v>0</v>
      </c>
      <c r="H59" s="39"/>
      <c r="I59" s="57">
        <f>A59-C59</f>
        <v>-6549.03</v>
      </c>
    </row>
    <row r="61" customHeight="1" spans="1:9">
      <c r="A61" s="40" t="s">
        <v>63</v>
      </c>
      <c r="B61" s="41"/>
      <c r="C61" s="42" t="s">
        <v>64</v>
      </c>
      <c r="D61" s="40"/>
      <c r="E61" s="40" t="s">
        <v>65</v>
      </c>
      <c r="F61" s="40"/>
      <c r="G61" s="40" t="s">
        <v>66</v>
      </c>
      <c r="H61" s="40"/>
      <c r="I61" s="4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3"/>
    <mergeCell ref="A25:A30"/>
    <mergeCell ref="A32:A34"/>
    <mergeCell ref="A36:A38"/>
    <mergeCell ref="A40:A42"/>
    <mergeCell ref="A44:A46"/>
    <mergeCell ref="A48:A52"/>
    <mergeCell ref="B6:B7"/>
    <mergeCell ref="B8:B10"/>
    <mergeCell ref="B12:B13"/>
    <mergeCell ref="B15:B18"/>
    <mergeCell ref="B20:B23"/>
    <mergeCell ref="B25:B30"/>
    <mergeCell ref="B32:B34"/>
    <mergeCell ref="B36:B38"/>
    <mergeCell ref="B40:B42"/>
    <mergeCell ref="B44:B46"/>
    <mergeCell ref="B48:B52"/>
    <mergeCell ref="C8:C10"/>
    <mergeCell ref="C12:C13"/>
    <mergeCell ref="C15:C18"/>
    <mergeCell ref="C20:C23"/>
    <mergeCell ref="C25:C30"/>
    <mergeCell ref="C32:C34"/>
    <mergeCell ref="C36:C38"/>
    <mergeCell ref="C40:C42"/>
    <mergeCell ref="C44:C46"/>
    <mergeCell ref="C48:C52"/>
    <mergeCell ref="D8:D10"/>
    <mergeCell ref="D12:D13"/>
    <mergeCell ref="D15:D18"/>
    <mergeCell ref="D20:D23"/>
    <mergeCell ref="D25:D30"/>
    <mergeCell ref="D32:D34"/>
    <mergeCell ref="D36:D38"/>
    <mergeCell ref="D40:D42"/>
    <mergeCell ref="D44:D46"/>
    <mergeCell ref="D48:D52"/>
    <mergeCell ref="E8:E10"/>
    <mergeCell ref="E12:E13"/>
    <mergeCell ref="E15:E18"/>
    <mergeCell ref="E20:E23"/>
    <mergeCell ref="E25:E30"/>
    <mergeCell ref="E32:E34"/>
    <mergeCell ref="E36:E38"/>
    <mergeCell ref="E40:E42"/>
    <mergeCell ref="E44:E46"/>
    <mergeCell ref="E48:E52"/>
    <mergeCell ref="J4:J5"/>
    <mergeCell ref="J6:J7"/>
    <mergeCell ref="J8:J11"/>
    <mergeCell ref="J12:J14"/>
    <mergeCell ref="J15:J19"/>
    <mergeCell ref="J20:J24"/>
    <mergeCell ref="J25:J31"/>
    <mergeCell ref="J32:J35"/>
    <mergeCell ref="J36:J39"/>
    <mergeCell ref="J40:J43"/>
    <mergeCell ref="J44:J47"/>
    <mergeCell ref="J48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2023-05-08T11:26:01Z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