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<sst xmlns="http://schemas.openxmlformats.org/spreadsheetml/2006/main" count="139" uniqueCount="112">
  <si>
    <t>【借款报销单】</t>
  </si>
  <si>
    <t>团号：HMJB-230805-XSY480</t>
  </si>
  <si>
    <t>会议日期：2023/08/05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</si>
  <si>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</si>
  <si>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</si>
  <si>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</si>
  <si>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</si>
  <si>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</si>
  <si>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</si>
  <si>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</si>
  <si>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</si>
  <si>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</si>
  <si>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</si>
  <si>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</si>
  <si>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</si>
  <si>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</si>
  <si>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鱼丽莉机票</t>
  </si>
  <si>
    <t>可用项目：租车费、大交通、过路费、过桥费。
加油费（仅试驾活动可用，且只可使用活动当时当地的加油票）</t>
  </si>
  <si>
    <t>杨三虎机票</t>
  </si>
  <si>
    <t>刘红岗机票</t>
  </si>
  <si>
    <t>黄立军机票</t>
  </si>
  <si>
    <t>张圣林高铁</t>
  </si>
  <si>
    <t>赵荣志机票</t>
  </si>
  <si>
    <t>阮新建高铁</t>
  </si>
  <si>
    <t>张美云高铁</t>
  </si>
  <si>
    <t>张弘纲高铁</t>
  </si>
  <si>
    <t>王莉高铁</t>
  </si>
  <si>
    <t>高光斌
朱铁年机票</t>
  </si>
  <si>
    <t>高翔高铁</t>
  </si>
  <si>
    <t>高翔机票</t>
  </si>
  <si>
    <t>何进喜机票</t>
  </si>
  <si>
    <t>张彤高铁</t>
  </si>
  <si>
    <t>樊翠珍高铁</t>
  </si>
  <si>
    <t>张自然高铁</t>
  </si>
  <si>
    <t>安彤同高铁</t>
  </si>
  <si>
    <t>张云杰高铁</t>
  </si>
  <si>
    <t>贾涛高铁</t>
  </si>
  <si>
    <t>张云杰机票</t>
  </si>
  <si>
    <t>贾涛机票</t>
  </si>
  <si>
    <t>和宇峥机票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</si>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</sst>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topLeftCell="A69" workbookViewId="0">
      <selection activeCell="F32" sqref="F32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1737</v>
      </c>
      <c r="G8" s="65">
        <v>0</v>
      </c>
      <c r="H8" s="65">
        <f t="shared" ref="H8:H17" si="0">F8+G8</f>
        <v>1737</v>
      </c>
      <c r="I8" s="77" t="s">
        <v>16</v>
      </c>
      <c r="J8" s="78" t="s">
        <v>17</v>
      </c>
    </row>
    <row r="9" customHeight="1" spans="1:10">
      <c r="A9" s="62"/>
      <c r="B9" s="63"/>
      <c r="C9" s="64"/>
      <c r="D9" s="62"/>
      <c r="E9" s="64"/>
      <c r="F9" s="65">
        <v>2393</v>
      </c>
      <c r="G9" s="65">
        <v>0</v>
      </c>
      <c r="H9" s="65">
        <f t="shared" si="0"/>
        <v>2393</v>
      </c>
      <c r="I9" s="77" t="s">
        <v>18</v>
      </c>
      <c r="J9" s="79"/>
    </row>
    <row r="10" customHeight="1" spans="1:10">
      <c r="A10" s="62"/>
      <c r="B10" s="63"/>
      <c r="C10" s="64"/>
      <c r="D10" s="62"/>
      <c r="E10" s="64"/>
      <c r="F10" s="65">
        <v>565</v>
      </c>
      <c r="G10" s="65">
        <v>0</v>
      </c>
      <c r="H10" s="65">
        <f t="shared" si="0"/>
        <v>565</v>
      </c>
      <c r="I10" s="77" t="s">
        <v>19</v>
      </c>
      <c r="J10" s="79"/>
    </row>
    <row r="11" customHeight="1" spans="1:10">
      <c r="A11" s="62"/>
      <c r="B11" s="63"/>
      <c r="C11" s="64"/>
      <c r="D11" s="62"/>
      <c r="E11" s="64"/>
      <c r="F11" s="65">
        <v>1121</v>
      </c>
      <c r="G11" s="65">
        <v>0</v>
      </c>
      <c r="H11" s="65">
        <f t="shared" si="0"/>
        <v>1121</v>
      </c>
      <c r="I11" s="77" t="s">
        <v>20</v>
      </c>
      <c r="J11" s="79"/>
    </row>
    <row r="12" customHeight="1" spans="1:10">
      <c r="A12" s="62"/>
      <c r="B12" s="63"/>
      <c r="C12" s="64"/>
      <c r="D12" s="62"/>
      <c r="E12" s="64"/>
      <c r="F12" s="65">
        <v>800</v>
      </c>
      <c r="G12" s="65">
        <v>0</v>
      </c>
      <c r="H12" s="65">
        <f t="shared" si="0"/>
        <v>800</v>
      </c>
      <c r="I12" s="77" t="s">
        <v>20</v>
      </c>
      <c r="J12" s="79"/>
    </row>
    <row r="13" customFormat="1" customHeight="1" spans="1:10">
      <c r="A13" s="62">
        <v>1</v>
      </c>
      <c r="B13" s="63" t="s">
        <v>15</v>
      </c>
      <c r="C13" s="64">
        <v>0</v>
      </c>
      <c r="D13" s="62">
        <v>1</v>
      </c>
      <c r="E13" s="64">
        <f>C13*D13</f>
        <v>0</v>
      </c>
      <c r="F13" s="65">
        <v>589</v>
      </c>
      <c r="G13" s="65">
        <v>0</v>
      </c>
      <c r="H13" s="65">
        <f t="shared" si="0"/>
        <v>589</v>
      </c>
      <c r="I13" s="77" t="s">
        <v>21</v>
      </c>
      <c r="J13" s="78"/>
    </row>
    <row r="14" customFormat="1" customHeight="1" spans="1:10">
      <c r="A14" s="62"/>
      <c r="B14" s="63"/>
      <c r="C14" s="64"/>
      <c r="D14" s="62"/>
      <c r="E14" s="64"/>
      <c r="F14" s="65">
        <v>1500</v>
      </c>
      <c r="G14" s="65">
        <v>0</v>
      </c>
      <c r="H14" s="65">
        <f t="shared" si="0"/>
        <v>1500</v>
      </c>
      <c r="I14" s="77" t="s">
        <v>22</v>
      </c>
      <c r="J14" s="79"/>
    </row>
    <row r="15" customFormat="1" customHeight="1" spans="1:10">
      <c r="A15" s="62"/>
      <c r="B15" s="63"/>
      <c r="C15" s="64"/>
      <c r="D15" s="62"/>
      <c r="E15" s="64"/>
      <c r="F15" s="65">
        <v>655</v>
      </c>
      <c r="G15" s="65">
        <v>0</v>
      </c>
      <c r="H15" s="65">
        <f t="shared" si="0"/>
        <v>655</v>
      </c>
      <c r="I15" s="77" t="s">
        <v>23</v>
      </c>
      <c r="J15" s="79"/>
    </row>
    <row r="16" customFormat="1" customHeight="1" spans="1:10">
      <c r="A16" s="62"/>
      <c r="B16" s="63"/>
      <c r="C16" s="64"/>
      <c r="D16" s="62"/>
      <c r="E16" s="64"/>
      <c r="F16" s="65">
        <v>99.5</v>
      </c>
      <c r="G16" s="65">
        <v>0</v>
      </c>
      <c r="H16" s="65">
        <f t="shared" si="0"/>
        <v>99.5</v>
      </c>
      <c r="I16" s="77" t="s">
        <v>24</v>
      </c>
      <c r="J16" s="79"/>
    </row>
    <row r="17" customFormat="1" customHeight="1" spans="1:10">
      <c r="A17" s="62"/>
      <c r="B17" s="63"/>
      <c r="C17" s="64"/>
      <c r="D17" s="62"/>
      <c r="E17" s="64"/>
      <c r="F17" s="65">
        <v>461</v>
      </c>
      <c r="G17" s="65">
        <v>0</v>
      </c>
      <c r="H17" s="65">
        <f t="shared" si="0"/>
        <v>461</v>
      </c>
      <c r="I17" s="77" t="s">
        <v>25</v>
      </c>
      <c r="J17" s="79"/>
    </row>
    <row r="18" customFormat="1" customHeight="1" spans="1:10">
      <c r="A18" s="62">
        <v>1</v>
      </c>
      <c r="B18" s="63" t="s">
        <v>15</v>
      </c>
      <c r="C18" s="64">
        <v>0</v>
      </c>
      <c r="D18" s="62">
        <v>1</v>
      </c>
      <c r="E18" s="64">
        <f>C18*D18</f>
        <v>0</v>
      </c>
      <c r="F18" s="65">
        <v>507</v>
      </c>
      <c r="G18" s="65">
        <v>0</v>
      </c>
      <c r="H18" s="65">
        <f t="shared" ref="H18:H31" si="1">F18+G18</f>
        <v>507</v>
      </c>
      <c r="I18" s="77" t="s">
        <v>26</v>
      </c>
      <c r="J18" s="78"/>
    </row>
    <row r="19" customFormat="1" customHeight="1" spans="1:10">
      <c r="A19" s="62"/>
      <c r="B19" s="63"/>
      <c r="C19" s="64"/>
      <c r="D19" s="62"/>
      <c r="E19" s="64"/>
      <c r="F19" s="65">
        <v>1169</v>
      </c>
      <c r="G19" s="65">
        <v>0</v>
      </c>
      <c r="H19" s="65">
        <f t="shared" si="1"/>
        <v>1169</v>
      </c>
      <c r="I19" s="77" t="s">
        <v>27</v>
      </c>
      <c r="J19" s="79"/>
    </row>
    <row r="20" customFormat="1" customHeight="1" spans="1:10">
      <c r="A20" s="62"/>
      <c r="B20" s="63"/>
      <c r="C20" s="64"/>
      <c r="D20" s="62"/>
      <c r="E20" s="64"/>
      <c r="F20" s="65">
        <v>194</v>
      </c>
      <c r="G20" s="65">
        <v>0</v>
      </c>
      <c r="H20" s="65">
        <f t="shared" si="1"/>
        <v>194</v>
      </c>
      <c r="I20" s="77" t="s">
        <v>28</v>
      </c>
      <c r="J20" s="79"/>
    </row>
    <row r="21" customFormat="1" customHeight="1" spans="1:10">
      <c r="A21" s="62"/>
      <c r="B21" s="63"/>
      <c r="C21" s="64"/>
      <c r="D21" s="62"/>
      <c r="E21" s="64"/>
      <c r="F21" s="65">
        <v>780</v>
      </c>
      <c r="G21" s="65">
        <v>0</v>
      </c>
      <c r="H21" s="65">
        <f t="shared" si="1"/>
        <v>780</v>
      </c>
      <c r="I21" s="77" t="s">
        <v>29</v>
      </c>
      <c r="J21" s="79"/>
    </row>
    <row r="22" customFormat="1" customHeight="1" spans="1:10">
      <c r="A22" s="62"/>
      <c r="B22" s="63"/>
      <c r="C22" s="64"/>
      <c r="D22" s="62"/>
      <c r="E22" s="64"/>
      <c r="F22" s="65">
        <v>367</v>
      </c>
      <c r="G22" s="65">
        <v>0</v>
      </c>
      <c r="H22" s="65">
        <f t="shared" si="1"/>
        <v>367</v>
      </c>
      <c r="I22" s="77" t="s">
        <v>30</v>
      </c>
      <c r="J22" s="79"/>
    </row>
    <row r="23" customFormat="1" customHeight="1" spans="1:10">
      <c r="A23" s="62">
        <v>1</v>
      </c>
      <c r="B23" s="63" t="s">
        <v>15</v>
      </c>
      <c r="C23" s="64">
        <v>0</v>
      </c>
      <c r="D23" s="62">
        <v>1</v>
      </c>
      <c r="E23" s="64">
        <f>C23*D23</f>
        <v>0</v>
      </c>
      <c r="F23" s="65">
        <v>553</v>
      </c>
      <c r="G23" s="65">
        <v>0</v>
      </c>
      <c r="H23" s="65">
        <f t="shared" si="1"/>
        <v>553</v>
      </c>
      <c r="I23" s="77" t="s">
        <v>31</v>
      </c>
      <c r="J23" s="78"/>
    </row>
    <row r="24" customFormat="1" customHeight="1" spans="1:10">
      <c r="A24" s="62"/>
      <c r="B24" s="63"/>
      <c r="C24" s="64"/>
      <c r="D24" s="62"/>
      <c r="E24" s="64"/>
      <c r="F24" s="65">
        <v>430</v>
      </c>
      <c r="G24" s="65">
        <v>0</v>
      </c>
      <c r="H24" s="65">
        <f t="shared" si="1"/>
        <v>430</v>
      </c>
      <c r="I24" s="77" t="s">
        <v>32</v>
      </c>
      <c r="J24" s="79"/>
    </row>
    <row r="25" customFormat="1" customHeight="1" spans="1:10">
      <c r="A25" s="62"/>
      <c r="B25" s="63"/>
      <c r="C25" s="64"/>
      <c r="D25" s="62"/>
      <c r="E25" s="64"/>
      <c r="F25" s="65">
        <v>618</v>
      </c>
      <c r="G25" s="65">
        <v>0</v>
      </c>
      <c r="H25" s="65">
        <f t="shared" si="1"/>
        <v>618</v>
      </c>
      <c r="I25" s="77" t="s">
        <v>33</v>
      </c>
      <c r="J25" s="79"/>
    </row>
    <row r="26" customFormat="1" customHeight="1" spans="1:10">
      <c r="A26" s="62"/>
      <c r="B26" s="63"/>
      <c r="C26" s="64"/>
      <c r="D26" s="62"/>
      <c r="E26" s="64"/>
      <c r="F26" s="65">
        <v>518</v>
      </c>
      <c r="G26" s="65">
        <v>0</v>
      </c>
      <c r="H26" s="65">
        <f t="shared" si="1"/>
        <v>518</v>
      </c>
      <c r="I26" s="77" t="s">
        <v>34</v>
      </c>
      <c r="J26" s="79"/>
    </row>
    <row r="27" customFormat="1" customHeight="1" spans="1:10">
      <c r="A27" s="62"/>
      <c r="B27" s="63"/>
      <c r="C27" s="64"/>
      <c r="D27" s="62"/>
      <c r="E27" s="64"/>
      <c r="F27" s="65">
        <v>420</v>
      </c>
      <c r="G27" s="65">
        <v>0</v>
      </c>
      <c r="H27" s="65">
        <f t="shared" si="1"/>
        <v>420</v>
      </c>
      <c r="I27" s="77" t="s">
        <v>35</v>
      </c>
      <c r="J27" s="79"/>
    </row>
    <row r="28" customFormat="1" customHeight="1" spans="1:10">
      <c r="A28" s="62">
        <v>1</v>
      </c>
      <c r="B28" s="63" t="s">
        <v>15</v>
      </c>
      <c r="C28" s="64">
        <v>0</v>
      </c>
      <c r="D28" s="62">
        <v>1</v>
      </c>
      <c r="E28" s="64">
        <f>C28*D28</f>
        <v>0</v>
      </c>
      <c r="F28" s="65">
        <v>420</v>
      </c>
      <c r="G28" s="65">
        <v>0</v>
      </c>
      <c r="H28" s="65">
        <f t="shared" si="1"/>
        <v>420</v>
      </c>
      <c r="I28" s="77" t="s">
        <v>36</v>
      </c>
      <c r="J28" s="78"/>
    </row>
    <row r="29" customFormat="1" customHeight="1" spans="1:10">
      <c r="A29" s="62"/>
      <c r="B29" s="63"/>
      <c r="C29" s="64"/>
      <c r="D29" s="62"/>
      <c r="E29" s="64"/>
      <c r="F29" s="65">
        <v>550</v>
      </c>
      <c r="G29" s="65">
        <v>0</v>
      </c>
      <c r="H29" s="65">
        <f t="shared" si="1"/>
        <v>550</v>
      </c>
      <c r="I29" s="77" t="s">
        <v>37</v>
      </c>
      <c r="J29" s="79"/>
    </row>
    <row r="30" customFormat="1" customHeight="1" spans="1:10">
      <c r="A30" s="62"/>
      <c r="B30" s="63"/>
      <c r="C30" s="64"/>
      <c r="D30" s="62"/>
      <c r="E30" s="64"/>
      <c r="F30" s="65">
        <v>550</v>
      </c>
      <c r="G30" s="65">
        <v>0</v>
      </c>
      <c r="H30" s="65">
        <f t="shared" si="1"/>
        <v>550</v>
      </c>
      <c r="I30" s="77" t="s">
        <v>38</v>
      </c>
      <c r="J30" s="79"/>
    </row>
    <row r="31" customFormat="1" customHeight="1" spans="1:10">
      <c r="A31" s="62"/>
      <c r="B31" s="63"/>
      <c r="C31" s="64"/>
      <c r="D31" s="62"/>
      <c r="E31" s="64"/>
      <c r="F31" s="65">
        <v>303</v>
      </c>
      <c r="G31" s="65">
        <v>0</v>
      </c>
      <c r="H31" s="65">
        <f t="shared" si="1"/>
        <v>303</v>
      </c>
      <c r="I31" s="77" t="s">
        <v>39</v>
      </c>
      <c r="J31" s="79"/>
    </row>
    <row r="32" s="51" customFormat="1" customHeight="1" spans="1:10">
      <c r="A32" s="66"/>
      <c r="B32" s="67" t="s">
        <v>40</v>
      </c>
      <c r="C32" s="68">
        <f>SUM(C8)</f>
        <v>0</v>
      </c>
      <c r="D32" s="68">
        <f>SUM(D8)</f>
        <v>1</v>
      </c>
      <c r="E32" s="68">
        <f>SUM(E8)</f>
        <v>0</v>
      </c>
      <c r="F32" s="69">
        <f>SUM(F8:F31)</f>
        <v>17299.5</v>
      </c>
      <c r="G32" s="69">
        <f t="shared" ref="G32:H32" si="2">SUM(G8:G12)</f>
        <v>0</v>
      </c>
      <c r="H32" s="69">
        <f>SUM(H8:H31)</f>
        <v>17299.5</v>
      </c>
      <c r="I32" s="80"/>
      <c r="J32" s="81"/>
    </row>
    <row r="33" customHeight="1" spans="1:10">
      <c r="A33" s="70">
        <v>2</v>
      </c>
      <c r="B33" s="71" t="s">
        <v>41</v>
      </c>
      <c r="C33" s="72">
        <v>0</v>
      </c>
      <c r="D33" s="70">
        <v>1</v>
      </c>
      <c r="E33" s="72">
        <f t="shared" ref="E33:E64" si="3">C33*D33</f>
        <v>0</v>
      </c>
      <c r="F33" s="65">
        <v>0</v>
      </c>
      <c r="G33" s="65">
        <v>0</v>
      </c>
      <c r="H33" s="65">
        <f t="shared" ref="H32:H62" si="4">F33+G33</f>
        <v>0</v>
      </c>
      <c r="I33" s="77"/>
      <c r="J33" s="78" t="s">
        <v>42</v>
      </c>
    </row>
    <row r="34" customHeight="1" spans="1:10">
      <c r="A34" s="73"/>
      <c r="B34" s="74"/>
      <c r="C34" s="75"/>
      <c r="D34" s="73"/>
      <c r="E34" s="75"/>
      <c r="F34" s="65">
        <v>0</v>
      </c>
      <c r="G34" s="65">
        <v>0</v>
      </c>
      <c r="H34" s="65">
        <f t="shared" ref="H34" si="5">F34+G34</f>
        <v>0</v>
      </c>
      <c r="I34" s="77"/>
      <c r="J34" s="79"/>
    </row>
    <row r="35" s="51" customFormat="1" customHeight="1" spans="1:10">
      <c r="A35" s="66"/>
      <c r="B35" s="67" t="s">
        <v>43</v>
      </c>
      <c r="C35" s="68">
        <f>SUM(C33)</f>
        <v>0</v>
      </c>
      <c r="D35" s="68">
        <f>SUM(D33)</f>
        <v>1</v>
      </c>
      <c r="E35" s="68">
        <f>SUM(E33)</f>
        <v>0</v>
      </c>
      <c r="F35" s="69">
        <f>SUM(F33:F34)</f>
        <v>0</v>
      </c>
      <c r="G35" s="69">
        <f>SUM(G33:G34)</f>
        <v>0</v>
      </c>
      <c r="H35" s="69">
        <f>SUM(H33:H34)</f>
        <v>0</v>
      </c>
      <c r="I35" s="80"/>
      <c r="J35" s="81"/>
    </row>
    <row r="36" customHeight="1" spans="1:10">
      <c r="A36" s="62">
        <v>3</v>
      </c>
      <c r="B36" s="63" t="s">
        <v>44</v>
      </c>
      <c r="C36" s="64">
        <v>0</v>
      </c>
      <c r="D36" s="62"/>
      <c r="E36" s="64">
        <f t="shared" si="3"/>
        <v>0</v>
      </c>
      <c r="F36" s="65">
        <v>0</v>
      </c>
      <c r="G36" s="65">
        <v>0</v>
      </c>
      <c r="H36" s="65">
        <f t="shared" si="4"/>
        <v>0</v>
      </c>
      <c r="I36" s="77"/>
      <c r="J36" s="82" t="s">
        <v>45</v>
      </c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4"/>
        <v>0</v>
      </c>
      <c r="I37" s="77"/>
      <c r="J37" s="83"/>
    </row>
    <row r="38" customHeight="1" spans="1:10">
      <c r="A38" s="62"/>
      <c r="B38" s="63"/>
      <c r="C38" s="64"/>
      <c r="D38" s="62"/>
      <c r="E38" s="64"/>
      <c r="F38" s="65">
        <v>0</v>
      </c>
      <c r="G38" s="65">
        <v>0</v>
      </c>
      <c r="H38" s="65">
        <f t="shared" si="4"/>
        <v>0</v>
      </c>
      <c r="I38" s="77"/>
      <c r="J38" s="83"/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4"/>
        <v>0</v>
      </c>
      <c r="I39" s="77"/>
      <c r="J39" s="83"/>
    </row>
    <row r="40" s="51" customFormat="1" customHeight="1" spans="1:10">
      <c r="A40" s="66"/>
      <c r="B40" s="67" t="s">
        <v>46</v>
      </c>
      <c r="C40" s="68">
        <f>SUM(C36)</f>
        <v>0</v>
      </c>
      <c r="D40" s="68">
        <f t="shared" ref="D40:E40" si="6">SUM(D36)</f>
        <v>0</v>
      </c>
      <c r="E40" s="68">
        <f t="shared" si="6"/>
        <v>0</v>
      </c>
      <c r="F40" s="69">
        <f>SUM(F36:F39)</f>
        <v>0</v>
      </c>
      <c r="G40" s="69">
        <f t="shared" ref="G40:H40" si="7">SUM(G36:G39)</f>
        <v>0</v>
      </c>
      <c r="H40" s="69">
        <f t="shared" si="7"/>
        <v>0</v>
      </c>
      <c r="I40" s="80"/>
      <c r="J40" s="84"/>
    </row>
    <row r="41" customHeight="1" spans="1:10">
      <c r="A41" s="62">
        <v>4</v>
      </c>
      <c r="B41" s="63" t="s">
        <v>47</v>
      </c>
      <c r="C41" s="64">
        <v>0</v>
      </c>
      <c r="D41" s="62">
        <v>1</v>
      </c>
      <c r="E41" s="64">
        <f t="shared" si="3"/>
        <v>0</v>
      </c>
      <c r="F41" s="65">
        <v>0</v>
      </c>
      <c r="G41" s="65">
        <v>0</v>
      </c>
      <c r="H41" s="65">
        <f t="shared" si="4"/>
        <v>0</v>
      </c>
      <c r="I41" s="85"/>
      <c r="J41" s="82" t="s">
        <v>48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4"/>
        <v>0</v>
      </c>
      <c r="I42" s="77"/>
      <c r="J42" s="83"/>
    </row>
    <row r="43" s="51" customFormat="1" customHeight="1" spans="1:10">
      <c r="A43" s="66"/>
      <c r="B43" s="67" t="s">
        <v>49</v>
      </c>
      <c r="C43" s="68">
        <f>SUM(C41)</f>
        <v>0</v>
      </c>
      <c r="D43" s="68">
        <f t="shared" ref="D43:E43" si="8">SUM(D41)</f>
        <v>1</v>
      </c>
      <c r="E43" s="68">
        <f t="shared" si="8"/>
        <v>0</v>
      </c>
      <c r="F43" s="69">
        <f>SUM(F41:F42)</f>
        <v>0</v>
      </c>
      <c r="G43" s="69">
        <f t="shared" ref="G43:H43" si="9">SUM(G41:G42)</f>
        <v>0</v>
      </c>
      <c r="H43" s="69">
        <f t="shared" si="9"/>
        <v>0</v>
      </c>
      <c r="I43" s="80"/>
      <c r="J43" s="84"/>
    </row>
    <row r="44" customHeight="1" spans="1:10">
      <c r="A44" s="70">
        <v>5</v>
      </c>
      <c r="B44" s="71" t="s">
        <v>50</v>
      </c>
      <c r="C44" s="72">
        <v>0</v>
      </c>
      <c r="D44" s="70">
        <v>1</v>
      </c>
      <c r="E44" s="72">
        <f t="shared" si="3"/>
        <v>0</v>
      </c>
      <c r="F44" s="65">
        <v>0</v>
      </c>
      <c r="G44" s="65">
        <v>0</v>
      </c>
      <c r="H44" s="65">
        <f t="shared" si="4"/>
        <v>0</v>
      </c>
      <c r="I44" s="85"/>
      <c r="J44" s="78" t="s">
        <v>51</v>
      </c>
    </row>
    <row r="45" customHeight="1" spans="1:10">
      <c r="A45" s="73"/>
      <c r="B45" s="74"/>
      <c r="C45" s="75"/>
      <c r="D45" s="73"/>
      <c r="E45" s="75"/>
      <c r="F45" s="65">
        <v>0</v>
      </c>
      <c r="G45" s="65">
        <v>0</v>
      </c>
      <c r="H45" s="65">
        <f t="shared" ref="H45" si="10">F45+G45</f>
        <v>0</v>
      </c>
      <c r="I45" s="77"/>
      <c r="J45" s="79"/>
    </row>
    <row r="46" s="51" customFormat="1" customHeight="1" spans="1:10">
      <c r="A46" s="66"/>
      <c r="B46" s="67" t="s">
        <v>52</v>
      </c>
      <c r="C46" s="68">
        <f>SUM(C44)</f>
        <v>0</v>
      </c>
      <c r="D46" s="68">
        <f t="shared" ref="D46:E46" si="11">SUM(D44)</f>
        <v>1</v>
      </c>
      <c r="E46" s="68">
        <f t="shared" si="11"/>
        <v>0</v>
      </c>
      <c r="F46" s="69">
        <f>SUM(F44:F45)</f>
        <v>0</v>
      </c>
      <c r="G46" s="69">
        <f>SUM(G44:G45)</f>
        <v>0</v>
      </c>
      <c r="H46" s="69">
        <f t="shared" ref="H46" si="12">SUM(H44:H45)</f>
        <v>0</v>
      </c>
      <c r="I46" s="80"/>
      <c r="J46" s="81"/>
    </row>
    <row r="47" customHeight="1" spans="1:10">
      <c r="A47" s="62">
        <v>6</v>
      </c>
      <c r="B47" s="63" t="s">
        <v>53</v>
      </c>
      <c r="C47" s="64">
        <v>0</v>
      </c>
      <c r="D47" s="62">
        <v>1</v>
      </c>
      <c r="E47" s="64">
        <f t="shared" si="3"/>
        <v>0</v>
      </c>
      <c r="F47" s="65">
        <v>0</v>
      </c>
      <c r="G47" s="65">
        <v>0</v>
      </c>
      <c r="H47" s="65">
        <f t="shared" si="4"/>
        <v>0</v>
      </c>
      <c r="I47" s="77"/>
      <c r="J47" s="78" t="s">
        <v>54</v>
      </c>
    </row>
    <row r="48" customHeight="1" spans="1:10">
      <c r="A48" s="62"/>
      <c r="B48" s="63"/>
      <c r="C48" s="64"/>
      <c r="D48" s="62"/>
      <c r="E48" s="64"/>
      <c r="F48" s="65">
        <v>0</v>
      </c>
      <c r="G48" s="65">
        <v>0</v>
      </c>
      <c r="H48" s="65">
        <f t="shared" si="4"/>
        <v>0</v>
      </c>
      <c r="I48" s="77"/>
      <c r="J48" s="83"/>
    </row>
    <row r="49" customHeight="1" spans="1:10">
      <c r="A49" s="62"/>
      <c r="B49" s="63"/>
      <c r="C49" s="64"/>
      <c r="D49" s="62"/>
      <c r="E49" s="64"/>
      <c r="F49" s="65">
        <v>0</v>
      </c>
      <c r="G49" s="65">
        <v>0</v>
      </c>
      <c r="H49" s="65">
        <f t="shared" si="4"/>
        <v>0</v>
      </c>
      <c r="I49" s="77"/>
      <c r="J49" s="83"/>
    </row>
    <row r="50" customHeight="1" spans="1:10">
      <c r="A50" s="62"/>
      <c r="B50" s="63"/>
      <c r="C50" s="64"/>
      <c r="D50" s="62"/>
      <c r="E50" s="64"/>
      <c r="F50" s="65">
        <v>0</v>
      </c>
      <c r="G50" s="65">
        <v>0</v>
      </c>
      <c r="H50" s="65">
        <f t="shared" si="4"/>
        <v>0</v>
      </c>
      <c r="I50" s="77"/>
      <c r="J50" s="83"/>
    </row>
    <row r="51" s="51" customFormat="1" customHeight="1" spans="1:10">
      <c r="A51" s="66"/>
      <c r="B51" s="67" t="s">
        <v>55</v>
      </c>
      <c r="C51" s="68">
        <f>SUM(C47)</f>
        <v>0</v>
      </c>
      <c r="D51" s="68">
        <f t="shared" ref="D51:E51" si="13">SUM(D47)</f>
        <v>1</v>
      </c>
      <c r="E51" s="68">
        <f t="shared" si="13"/>
        <v>0</v>
      </c>
      <c r="F51" s="69">
        <f>SUM(F47:F50)</f>
        <v>0</v>
      </c>
      <c r="G51" s="69">
        <f t="shared" ref="G51:H51" si="14">SUM(G47:G50)</f>
        <v>0</v>
      </c>
      <c r="H51" s="69">
        <f t="shared" si="14"/>
        <v>0</v>
      </c>
      <c r="I51" s="80"/>
      <c r="J51" s="84"/>
    </row>
    <row r="52" customHeight="1" spans="1:10">
      <c r="A52" s="62">
        <v>7</v>
      </c>
      <c r="B52" s="63" t="s">
        <v>56</v>
      </c>
      <c r="C52" s="64">
        <v>0</v>
      </c>
      <c r="D52" s="62">
        <v>1</v>
      </c>
      <c r="E52" s="64">
        <f t="shared" si="3"/>
        <v>0</v>
      </c>
      <c r="F52" s="65">
        <v>0</v>
      </c>
      <c r="G52" s="65">
        <v>0</v>
      </c>
      <c r="H52" s="65">
        <f t="shared" si="4"/>
        <v>0</v>
      </c>
      <c r="I52" s="77"/>
      <c r="J52" s="86"/>
    </row>
    <row r="53" customHeight="1" spans="1:10">
      <c r="A53" s="62"/>
      <c r="B53" s="63"/>
      <c r="C53" s="64"/>
      <c r="D53" s="62"/>
      <c r="E53" s="64"/>
      <c r="F53" s="65">
        <v>0</v>
      </c>
      <c r="G53" s="65">
        <v>0</v>
      </c>
      <c r="H53" s="65">
        <f t="shared" si="4"/>
        <v>0</v>
      </c>
      <c r="I53" s="77"/>
      <c r="J53" s="87"/>
    </row>
    <row r="54" customHeight="1" spans="1:10">
      <c r="A54" s="62"/>
      <c r="B54" s="63"/>
      <c r="C54" s="64"/>
      <c r="D54" s="62"/>
      <c r="E54" s="64"/>
      <c r="F54" s="65">
        <v>0</v>
      </c>
      <c r="G54" s="65">
        <v>0</v>
      </c>
      <c r="H54" s="65">
        <f t="shared" si="4"/>
        <v>0</v>
      </c>
      <c r="I54" s="77"/>
      <c r="J54" s="87"/>
    </row>
    <row r="55" customHeight="1" spans="1:10">
      <c r="A55" s="62"/>
      <c r="B55" s="63"/>
      <c r="C55" s="64"/>
      <c r="D55" s="62"/>
      <c r="E55" s="64"/>
      <c r="F55" s="65">
        <v>0</v>
      </c>
      <c r="G55" s="65">
        <v>0</v>
      </c>
      <c r="H55" s="65">
        <f t="shared" si="4"/>
        <v>0</v>
      </c>
      <c r="I55" s="77"/>
      <c r="J55" s="87"/>
    </row>
    <row r="56" s="51" customFormat="1" customHeight="1" spans="1:10">
      <c r="A56" s="66"/>
      <c r="B56" s="67" t="s">
        <v>57</v>
      </c>
      <c r="C56" s="68">
        <f>SUM(C52)</f>
        <v>0</v>
      </c>
      <c r="D56" s="68">
        <f t="shared" ref="D56:E56" si="15">SUM(D52)</f>
        <v>1</v>
      </c>
      <c r="E56" s="68">
        <f t="shared" si="15"/>
        <v>0</v>
      </c>
      <c r="F56" s="69">
        <f>SUM(F52:F55)</f>
        <v>0</v>
      </c>
      <c r="G56" s="69">
        <f t="shared" ref="G56:H56" si="16">SUM(G52:G55)</f>
        <v>0</v>
      </c>
      <c r="H56" s="69">
        <f t="shared" si="16"/>
        <v>0</v>
      </c>
      <c r="I56" s="80"/>
      <c r="J56" s="88"/>
    </row>
    <row r="57" customHeight="1" spans="1:10">
      <c r="A57" s="62">
        <v>8</v>
      </c>
      <c r="B57" s="63" t="s">
        <v>58</v>
      </c>
      <c r="C57" s="64">
        <v>0</v>
      </c>
      <c r="D57" s="62">
        <v>1</v>
      </c>
      <c r="E57" s="64">
        <f t="shared" si="3"/>
        <v>0</v>
      </c>
      <c r="F57" s="65">
        <v>0</v>
      </c>
      <c r="G57" s="65">
        <v>0</v>
      </c>
      <c r="H57" s="65">
        <f t="shared" si="4"/>
        <v>0</v>
      </c>
      <c r="I57" s="77"/>
      <c r="J57" s="82" t="s">
        <v>59</v>
      </c>
    </row>
    <row r="58" customHeight="1" spans="1:10">
      <c r="A58" s="62"/>
      <c r="B58" s="63"/>
      <c r="C58" s="64"/>
      <c r="D58" s="62"/>
      <c r="E58" s="64"/>
      <c r="F58" s="65">
        <v>0</v>
      </c>
      <c r="G58" s="65">
        <v>0</v>
      </c>
      <c r="H58" s="65">
        <f t="shared" si="4"/>
        <v>0</v>
      </c>
      <c r="I58" s="77"/>
      <c r="J58" s="83"/>
    </row>
    <row r="59" s="51" customFormat="1" customHeight="1" spans="1:10">
      <c r="A59" s="66"/>
      <c r="B59" s="67" t="s">
        <v>60</v>
      </c>
      <c r="C59" s="68">
        <f>SUM(C57)</f>
        <v>0</v>
      </c>
      <c r="D59" s="68">
        <f t="shared" ref="D59:E59" si="17">SUM(D57)</f>
        <v>1</v>
      </c>
      <c r="E59" s="68">
        <f t="shared" si="17"/>
        <v>0</v>
      </c>
      <c r="F59" s="69">
        <f>SUM(F57:F58)</f>
        <v>0</v>
      </c>
      <c r="G59" s="69">
        <f t="shared" ref="G59:H59" si="18">SUM(G57:G58)</f>
        <v>0</v>
      </c>
      <c r="H59" s="69">
        <f t="shared" si="18"/>
        <v>0</v>
      </c>
      <c r="I59" s="80"/>
      <c r="J59" s="84"/>
    </row>
    <row r="60" customHeight="1" spans="1:10">
      <c r="A60" s="62">
        <v>9</v>
      </c>
      <c r="B60" s="63" t="s">
        <v>61</v>
      </c>
      <c r="C60" s="64">
        <v>0</v>
      </c>
      <c r="D60" s="62">
        <v>1</v>
      </c>
      <c r="E60" s="64">
        <f t="shared" si="3"/>
        <v>0</v>
      </c>
      <c r="F60" s="65">
        <v>0</v>
      </c>
      <c r="G60" s="65">
        <v>0</v>
      </c>
      <c r="H60" s="65">
        <f t="shared" si="4"/>
        <v>0</v>
      </c>
      <c r="I60" s="77"/>
      <c r="J60" s="78" t="s">
        <v>62</v>
      </c>
    </row>
    <row r="61" customHeight="1" spans="1:10">
      <c r="A61" s="62"/>
      <c r="B61" s="63"/>
      <c r="C61" s="64"/>
      <c r="D61" s="62"/>
      <c r="E61" s="64"/>
      <c r="F61" s="65">
        <v>0</v>
      </c>
      <c r="G61" s="65">
        <v>0</v>
      </c>
      <c r="H61" s="65">
        <f t="shared" si="4"/>
        <v>0</v>
      </c>
      <c r="I61" s="77"/>
      <c r="J61" s="79"/>
    </row>
    <row r="62" customHeight="1" spans="1:10">
      <c r="A62" s="62"/>
      <c r="B62" s="63"/>
      <c r="C62" s="64"/>
      <c r="D62" s="62"/>
      <c r="E62" s="64"/>
      <c r="F62" s="65">
        <v>0</v>
      </c>
      <c r="G62" s="65">
        <v>0</v>
      </c>
      <c r="H62" s="65">
        <f t="shared" si="4"/>
        <v>0</v>
      </c>
      <c r="I62" s="77"/>
      <c r="J62" s="79"/>
    </row>
    <row r="63" s="51" customFormat="1" customHeight="1" spans="1:10">
      <c r="A63" s="66"/>
      <c r="B63" s="67" t="s">
        <v>63</v>
      </c>
      <c r="C63" s="68">
        <f>SUM(C60)</f>
        <v>0</v>
      </c>
      <c r="D63" s="68">
        <f t="shared" ref="D63:E63" si="19">SUM(D60)</f>
        <v>1</v>
      </c>
      <c r="E63" s="68">
        <f t="shared" si="19"/>
        <v>0</v>
      </c>
      <c r="F63" s="69">
        <f>SUM(F60:F62)</f>
        <v>0</v>
      </c>
      <c r="G63" s="69">
        <f t="shared" ref="G63:H63" si="20">SUM(G60:G62)</f>
        <v>0</v>
      </c>
      <c r="H63" s="69">
        <f t="shared" si="20"/>
        <v>0</v>
      </c>
      <c r="I63" s="80"/>
      <c r="J63" s="81"/>
    </row>
    <row r="64" ht="14" spans="1:10">
      <c r="A64" s="70">
        <v>10</v>
      </c>
      <c r="B64" s="63" t="s">
        <v>64</v>
      </c>
      <c r="C64" s="64">
        <v>0</v>
      </c>
      <c r="D64" s="62">
        <v>1</v>
      </c>
      <c r="E64" s="64">
        <f t="shared" si="3"/>
        <v>0</v>
      </c>
      <c r="F64" s="65">
        <v>0</v>
      </c>
      <c r="G64" s="65">
        <v>0</v>
      </c>
      <c r="H64" s="65">
        <f>F64+G64</f>
        <v>0</v>
      </c>
      <c r="I64" s="89"/>
      <c r="J64" s="86"/>
    </row>
    <row r="65" customHeight="1" spans="1:10">
      <c r="A65" s="90"/>
      <c r="B65" s="63"/>
      <c r="C65" s="64"/>
      <c r="D65" s="62"/>
      <c r="E65" s="64"/>
      <c r="F65" s="65">
        <v>0</v>
      </c>
      <c r="G65" s="65">
        <v>0</v>
      </c>
      <c r="H65" s="65">
        <f t="shared" ref="H65:H70" si="21">F65+G65</f>
        <v>0</v>
      </c>
      <c r="I65" s="77"/>
      <c r="J65" s="87"/>
    </row>
    <row r="66" customHeight="1" spans="1:10">
      <c r="A66" s="90"/>
      <c r="B66" s="63"/>
      <c r="C66" s="64"/>
      <c r="D66" s="62"/>
      <c r="E66" s="64"/>
      <c r="F66" s="65">
        <v>0</v>
      </c>
      <c r="G66" s="65">
        <v>0</v>
      </c>
      <c r="H66" s="65">
        <f t="shared" si="21"/>
        <v>0</v>
      </c>
      <c r="I66" s="77"/>
      <c r="J66" s="87"/>
    </row>
    <row r="67" customHeight="1" spans="1:10">
      <c r="A67" s="90"/>
      <c r="B67" s="63"/>
      <c r="C67" s="64"/>
      <c r="D67" s="62"/>
      <c r="E67" s="64"/>
      <c r="F67" s="65">
        <v>0</v>
      </c>
      <c r="G67" s="65">
        <v>0</v>
      </c>
      <c r="H67" s="65">
        <f t="shared" si="21"/>
        <v>0</v>
      </c>
      <c r="I67" s="77"/>
      <c r="J67" s="87"/>
    </row>
    <row r="68" customHeight="1" spans="1:10">
      <c r="A68" s="90"/>
      <c r="B68" s="63"/>
      <c r="C68" s="64"/>
      <c r="D68" s="62"/>
      <c r="E68" s="64"/>
      <c r="F68" s="65">
        <v>0</v>
      </c>
      <c r="G68" s="65">
        <v>0</v>
      </c>
      <c r="H68" s="65">
        <f t="shared" si="21"/>
        <v>0</v>
      </c>
      <c r="I68" s="77"/>
      <c r="J68" s="87"/>
    </row>
    <row r="69" customHeight="1" spans="1:10">
      <c r="A69" s="90"/>
      <c r="B69" s="63"/>
      <c r="C69" s="64"/>
      <c r="D69" s="62"/>
      <c r="E69" s="64"/>
      <c r="F69" s="65">
        <v>0</v>
      </c>
      <c r="G69" s="65">
        <v>0</v>
      </c>
      <c r="H69" s="65">
        <f t="shared" si="21"/>
        <v>0</v>
      </c>
      <c r="I69" s="77"/>
      <c r="J69" s="87"/>
    </row>
    <row r="70" customHeight="1" spans="1:10">
      <c r="A70" s="73"/>
      <c r="B70" s="63"/>
      <c r="C70" s="64"/>
      <c r="D70" s="62"/>
      <c r="E70" s="64"/>
      <c r="F70" s="65">
        <v>0</v>
      </c>
      <c r="G70" s="65">
        <v>0</v>
      </c>
      <c r="H70" s="65">
        <f t="shared" si="21"/>
        <v>0</v>
      </c>
      <c r="I70" s="77"/>
      <c r="J70" s="87"/>
    </row>
    <row r="71" s="51" customFormat="1" customHeight="1" spans="1:10">
      <c r="A71" s="66"/>
      <c r="B71" s="67" t="s">
        <v>65</v>
      </c>
      <c r="C71" s="68">
        <f>SUM(C64)</f>
        <v>0</v>
      </c>
      <c r="D71" s="68">
        <f t="shared" ref="D71:E71" si="22">SUM(D64)</f>
        <v>1</v>
      </c>
      <c r="E71" s="68">
        <f t="shared" si="22"/>
        <v>0</v>
      </c>
      <c r="F71" s="69">
        <f>SUM(F64:F70)</f>
        <v>0</v>
      </c>
      <c r="G71" s="69">
        <f t="shared" ref="G71:H71" si="23">SUM(G64:G70)</f>
        <v>0</v>
      </c>
      <c r="H71" s="69">
        <f t="shared" si="23"/>
        <v>0</v>
      </c>
      <c r="I71" s="80"/>
      <c r="J71" s="88"/>
    </row>
    <row r="72" customHeight="1" spans="1:10">
      <c r="A72" s="66"/>
      <c r="B72" s="67" t="s">
        <v>66</v>
      </c>
      <c r="C72" s="68">
        <f>SUM(C71,C63,C59,C56,C51,C46,C43,C40,C35,C32)</f>
        <v>0</v>
      </c>
      <c r="D72" s="68">
        <f t="shared" ref="D72:H72" si="24">SUM(D71,D63,D59,D56,D51,D46,D43,D40,D35,D32)</f>
        <v>9</v>
      </c>
      <c r="E72" s="68">
        <f t="shared" si="24"/>
        <v>0</v>
      </c>
      <c r="F72" s="69">
        <f t="shared" si="24"/>
        <v>17299.5</v>
      </c>
      <c r="G72" s="69">
        <f t="shared" si="24"/>
        <v>0</v>
      </c>
      <c r="H72" s="69">
        <f t="shared" si="24"/>
        <v>17299.5</v>
      </c>
      <c r="I72" s="80"/>
      <c r="J72" s="99"/>
    </row>
    <row r="76" customHeight="1" spans="1:9">
      <c r="A76" s="91" t="s">
        <v>67</v>
      </c>
      <c r="B76" s="92"/>
      <c r="C76" s="93" t="s">
        <v>68</v>
      </c>
      <c r="D76" s="93"/>
      <c r="E76" s="93" t="s">
        <v>69</v>
      </c>
      <c r="F76" s="93"/>
      <c r="G76" s="93" t="s">
        <v>70</v>
      </c>
      <c r="H76" s="93"/>
      <c r="I76" s="100" t="s">
        <v>71</v>
      </c>
    </row>
    <row r="77" customHeight="1" spans="1:9">
      <c r="A77" s="94">
        <f>E72</f>
        <v>0</v>
      </c>
      <c r="B77" s="95"/>
      <c r="C77" s="95">
        <f>H72</f>
        <v>17299.5</v>
      </c>
      <c r="D77" s="95"/>
      <c r="E77" s="95">
        <f>F72</f>
        <v>17299.5</v>
      </c>
      <c r="F77" s="95"/>
      <c r="G77" s="95">
        <f>G72</f>
        <v>0</v>
      </c>
      <c r="H77" s="95"/>
      <c r="I77" s="101">
        <f>A77-C77</f>
        <v>-17299.5</v>
      </c>
    </row>
    <row r="79" customHeight="1" spans="1:9">
      <c r="A79" s="96" t="s">
        <v>72</v>
      </c>
      <c r="B79" s="97"/>
      <c r="C79" s="98" t="s">
        <v>73</v>
      </c>
      <c r="D79" s="96"/>
      <c r="E79" s="96" t="s">
        <v>74</v>
      </c>
      <c r="F79" s="96"/>
      <c r="G79" s="96" t="s">
        <v>75</v>
      </c>
      <c r="H79" s="96"/>
      <c r="I79" s="97"/>
    </row>
  </sheetData>
  <mergeCells count="96">
    <mergeCell ref="C2:H2"/>
    <mergeCell ref="C6:E6"/>
    <mergeCell ref="F6:I6"/>
    <mergeCell ref="A76:B76"/>
    <mergeCell ref="C76:D76"/>
    <mergeCell ref="E76:F76"/>
    <mergeCell ref="G76:H76"/>
    <mergeCell ref="A77:B77"/>
    <mergeCell ref="C77:D77"/>
    <mergeCell ref="E77:F77"/>
    <mergeCell ref="G77:H77"/>
    <mergeCell ref="A6:A7"/>
    <mergeCell ref="A8:A12"/>
    <mergeCell ref="A13:A17"/>
    <mergeCell ref="A18:A22"/>
    <mergeCell ref="A23:A27"/>
    <mergeCell ref="A28:A31"/>
    <mergeCell ref="A33:A34"/>
    <mergeCell ref="A36:A39"/>
    <mergeCell ref="A41:A42"/>
    <mergeCell ref="A44:A45"/>
    <mergeCell ref="A47:A50"/>
    <mergeCell ref="A52:A55"/>
    <mergeCell ref="A57:A58"/>
    <mergeCell ref="A60:A62"/>
    <mergeCell ref="A64:A70"/>
    <mergeCell ref="B6:B7"/>
    <mergeCell ref="B8:B12"/>
    <mergeCell ref="B13:B17"/>
    <mergeCell ref="B18:B22"/>
    <mergeCell ref="B23:B27"/>
    <mergeCell ref="B28:B31"/>
    <mergeCell ref="B33:B34"/>
    <mergeCell ref="B36:B39"/>
    <mergeCell ref="B41:B42"/>
    <mergeCell ref="B44:B45"/>
    <mergeCell ref="B47:B50"/>
    <mergeCell ref="B52:B55"/>
    <mergeCell ref="B57:B58"/>
    <mergeCell ref="B60:B62"/>
    <mergeCell ref="B64:B70"/>
    <mergeCell ref="C8:C12"/>
    <mergeCell ref="C13:C17"/>
    <mergeCell ref="C18:C22"/>
    <mergeCell ref="C23:C27"/>
    <mergeCell ref="C28:C31"/>
    <mergeCell ref="C33:C34"/>
    <mergeCell ref="C36:C39"/>
    <mergeCell ref="C41:C42"/>
    <mergeCell ref="C44:C45"/>
    <mergeCell ref="C47:C50"/>
    <mergeCell ref="C52:C55"/>
    <mergeCell ref="C57:C58"/>
    <mergeCell ref="C60:C62"/>
    <mergeCell ref="C64:C70"/>
    <mergeCell ref="D8:D12"/>
    <mergeCell ref="D13:D17"/>
    <mergeCell ref="D18:D22"/>
    <mergeCell ref="D23:D27"/>
    <mergeCell ref="D28:D31"/>
    <mergeCell ref="D33:D34"/>
    <mergeCell ref="D36:D39"/>
    <mergeCell ref="D41:D42"/>
    <mergeCell ref="D44:D45"/>
    <mergeCell ref="D47:D50"/>
    <mergeCell ref="D52:D55"/>
    <mergeCell ref="D57:D58"/>
    <mergeCell ref="D60:D62"/>
    <mergeCell ref="D64:D70"/>
    <mergeCell ref="E8:E12"/>
    <mergeCell ref="E13:E17"/>
    <mergeCell ref="E18:E22"/>
    <mergeCell ref="E23:E27"/>
    <mergeCell ref="E28:E31"/>
    <mergeCell ref="E33:E34"/>
    <mergeCell ref="E36:E39"/>
    <mergeCell ref="E41:E42"/>
    <mergeCell ref="E44:E45"/>
    <mergeCell ref="E47:E50"/>
    <mergeCell ref="E52:E55"/>
    <mergeCell ref="E57:E58"/>
    <mergeCell ref="E60:E62"/>
    <mergeCell ref="E64:E70"/>
    <mergeCell ref="J4:J5"/>
    <mergeCell ref="J6:J7"/>
    <mergeCell ref="J8:J32"/>
    <mergeCell ref="J33:J35"/>
    <mergeCell ref="J36:J40"/>
    <mergeCell ref="J41:J43"/>
    <mergeCell ref="J44:J46"/>
    <mergeCell ref="J47:J51"/>
    <mergeCell ref="J52:J56"/>
    <mergeCell ref="J57:J59"/>
    <mergeCell ref="J60:J63"/>
    <mergeCell ref="J64:J71"/>
    <mergeCell ref="H4:I5"/>
  </mergeCells>
  <pageMargins left="0.699305555555556" right="0.699305555555556" top="0.75" bottom="0.75" header="0.3" footer="0.3"/>
  <pageSetup paperSize="9" scale="4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76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77</v>
      </c>
      <c r="E5" s="6"/>
      <c r="F5" s="7" t="s">
        <v>78</v>
      </c>
      <c r="G5" s="7"/>
      <c r="H5" s="6" t="s">
        <v>79</v>
      </c>
      <c r="I5" s="5"/>
      <c r="J5" s="7" t="s">
        <v>80</v>
      </c>
      <c r="K5" s="36"/>
    </row>
    <row r="6" ht="20.1" customHeight="1" spans="2:11">
      <c r="B6" s="8"/>
      <c r="C6" s="9"/>
      <c r="D6" s="10" t="s">
        <v>81</v>
      </c>
      <c r="E6" s="10"/>
      <c r="F6" s="11" t="s">
        <v>82</v>
      </c>
      <c r="G6" s="11"/>
      <c r="H6" s="10" t="s">
        <v>83</v>
      </c>
      <c r="I6" s="9"/>
      <c r="J6" s="11" t="s">
        <v>84</v>
      </c>
      <c r="K6" s="37"/>
    </row>
    <row r="7" ht="20.1" customHeight="1" spans="2:11">
      <c r="B7" s="8"/>
      <c r="C7" s="9"/>
      <c r="D7" s="10" t="s">
        <v>85</v>
      </c>
      <c r="E7" s="10"/>
      <c r="F7" s="12">
        <v>43704</v>
      </c>
      <c r="G7" s="11"/>
      <c r="H7" s="10" t="s">
        <v>86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87</v>
      </c>
      <c r="I8" s="39"/>
      <c r="J8" s="16" t="s">
        <v>88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89</v>
      </c>
      <c r="E10" s="20" t="s">
        <v>90</v>
      </c>
      <c r="F10" s="21"/>
      <c r="G10" s="22" t="s">
        <v>91</v>
      </c>
      <c r="H10" s="21" t="s">
        <v>92</v>
      </c>
      <c r="I10" s="20" t="s">
        <v>93</v>
      </c>
      <c r="J10" s="21"/>
      <c r="K10" s="22" t="s">
        <v>94</v>
      </c>
    </row>
    <row r="11" ht="20.1" customHeight="1" spans="2:11">
      <c r="B11" s="23">
        <v>1</v>
      </c>
      <c r="C11" s="24"/>
      <c r="D11" s="25" t="s">
        <v>95</v>
      </c>
      <c r="E11" s="23" t="s">
        <v>96</v>
      </c>
      <c r="F11" s="24"/>
      <c r="G11" s="26">
        <v>0</v>
      </c>
      <c r="H11" s="26"/>
      <c r="I11" s="41"/>
      <c r="J11" s="42"/>
      <c r="K11" s="43" t="s">
        <v>97</v>
      </c>
    </row>
    <row r="12" ht="23" customHeight="1" spans="2:11">
      <c r="B12" s="23">
        <v>2</v>
      </c>
      <c r="C12" s="24"/>
      <c r="D12" s="27"/>
      <c r="E12" s="28" t="s">
        <v>98</v>
      </c>
      <c r="F12" s="28"/>
      <c r="G12" s="26">
        <v>0</v>
      </c>
      <c r="H12" s="26"/>
      <c r="I12" s="41"/>
      <c r="J12" s="42"/>
      <c r="K12" s="43" t="s">
        <v>97</v>
      </c>
    </row>
    <row r="13" ht="20.1" customHeight="1" spans="2:11">
      <c r="B13" s="23">
        <v>3</v>
      </c>
      <c r="C13" s="24"/>
      <c r="D13" s="27"/>
      <c r="E13" s="23" t="s">
        <v>99</v>
      </c>
      <c r="F13" s="24"/>
      <c r="G13" s="26">
        <v>0</v>
      </c>
      <c r="H13" s="26"/>
      <c r="I13" s="41"/>
      <c r="J13" s="42"/>
      <c r="K13" s="43" t="s">
        <v>97</v>
      </c>
    </row>
    <row r="14" ht="20.1" customHeight="1" spans="2:11">
      <c r="B14" s="23">
        <v>4</v>
      </c>
      <c r="C14" s="24"/>
      <c r="D14" s="27"/>
      <c r="E14" s="23" t="s">
        <v>100</v>
      </c>
      <c r="F14" s="24"/>
      <c r="G14" s="26">
        <v>0</v>
      </c>
      <c r="H14" s="26"/>
      <c r="I14" s="41"/>
      <c r="J14" s="42"/>
      <c r="K14" s="43" t="s">
        <v>101</v>
      </c>
    </row>
    <row r="15" ht="20.1" customHeight="1" spans="2:11">
      <c r="B15" s="23">
        <v>5</v>
      </c>
      <c r="C15" s="24"/>
      <c r="D15" s="25" t="s">
        <v>64</v>
      </c>
      <c r="E15" s="28" t="s">
        <v>102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66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92</v>
      </c>
      <c r="C20" s="22"/>
      <c r="D20" s="22"/>
      <c r="E20" s="22"/>
      <c r="F20" s="22"/>
      <c r="G20" s="22" t="s">
        <v>103</v>
      </c>
      <c r="H20" s="22"/>
      <c r="I20" s="22"/>
      <c r="J20" s="22"/>
      <c r="K20" s="22" t="s">
        <v>104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105</v>
      </c>
      <c r="C23" s="17"/>
      <c r="D23" s="17"/>
      <c r="E23" s="17"/>
      <c r="F23" s="17" t="s">
        <v>73</v>
      </c>
      <c r="G23" s="17" t="s">
        <v>106</v>
      </c>
      <c r="H23" s="17"/>
      <c r="I23" s="17"/>
      <c r="J23" s="17" t="s">
        <v>75</v>
      </c>
      <c r="K23" s="17"/>
    </row>
    <row r="26" ht="17.5" spans="1:11">
      <c r="A26" s="2" t="s">
        <v>107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77</v>
      </c>
      <c r="E28" s="6"/>
      <c r="F28" s="7" t="str">
        <f>F5</f>
        <v>王凤雨</v>
      </c>
      <c r="G28" s="7"/>
      <c r="H28" s="6" t="s">
        <v>79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81</v>
      </c>
      <c r="E29" s="10"/>
      <c r="F29" s="11" t="str">
        <f>F6</f>
        <v>北京</v>
      </c>
      <c r="G29" s="11"/>
      <c r="H29" s="10" t="s">
        <v>83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85</v>
      </c>
      <c r="E30" s="10"/>
      <c r="F30" s="12">
        <f>F7</f>
        <v>43704</v>
      </c>
      <c r="G30" s="11"/>
      <c r="H30" s="10" t="s">
        <v>86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87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108</v>
      </c>
      <c r="E33" s="28" t="s">
        <v>109</v>
      </c>
      <c r="F33" s="28"/>
      <c r="G33" s="26" t="s">
        <v>110</v>
      </c>
      <c r="H33" s="26" t="s">
        <v>111</v>
      </c>
      <c r="I33" s="26" t="s">
        <v>66</v>
      </c>
      <c r="J33" s="26"/>
      <c r="K33" s="49" t="s">
        <v>94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66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105</v>
      </c>
      <c r="C38" s="17"/>
      <c r="D38" s="17"/>
      <c r="E38" s="17"/>
      <c r="F38" s="17" t="s">
        <v>73</v>
      </c>
      <c r="G38" s="17" t="s">
        <v>106</v>
      </c>
      <c r="H38" s="17"/>
      <c r="I38" s="17"/>
      <c r="J38" s="17" t="s">
        <v>75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2023-09-04T09:29:52Z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