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8_{77A884BD-AB03-2B4D-89E4-A9A89A64D834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日程" sheetId="3" r:id="rId1"/>
    <sheet name="康辉报价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9" i="2"/>
  <c r="I14" i="2" l="1"/>
  <c r="I13" i="2"/>
  <c r="I12" i="2"/>
  <c r="I11" i="2"/>
  <c r="I10" i="2"/>
  <c r="I5" i="2" l="1"/>
  <c r="I6" i="2"/>
  <c r="I7" i="2"/>
  <c r="I8" i="2"/>
  <c r="I4" i="2"/>
</calcChain>
</file>

<file path=xl/sharedStrings.xml><?xml version="1.0" encoding="utf-8"?>
<sst xmlns="http://schemas.openxmlformats.org/spreadsheetml/2006/main" count="94" uniqueCount="74">
  <si>
    <t>项目</t>
  </si>
  <si>
    <t>总费用计算</t>
  </si>
  <si>
    <t>NO.</t>
  </si>
  <si>
    <t>单位</t>
  </si>
  <si>
    <t>单价</t>
  </si>
  <si>
    <t>金额</t>
  </si>
  <si>
    <t>备注</t>
  </si>
  <si>
    <t>人</t>
  </si>
  <si>
    <t>其他费用</t>
  </si>
  <si>
    <t>瓶</t>
  </si>
  <si>
    <t>Total</t>
  </si>
  <si>
    <t>总费用</t>
  </si>
  <si>
    <t>次</t>
    <phoneticPr fontId="5" type="noConversion"/>
  </si>
  <si>
    <t>餐</t>
    <phoneticPr fontId="6" type="noConversion"/>
  </si>
  <si>
    <t>天</t>
    <phoneticPr fontId="6" type="noConversion"/>
  </si>
  <si>
    <t>增值税专票额外收取6%税费</t>
    <phoneticPr fontId="6" type="noConversion"/>
  </si>
  <si>
    <t>08：00-08：40</t>
    <phoneticPr fontId="5" type="noConversion"/>
  </si>
  <si>
    <t>08：40-10：00</t>
    <phoneticPr fontId="5" type="noConversion"/>
  </si>
  <si>
    <t>10：00-11：00</t>
    <phoneticPr fontId="5" type="noConversion"/>
  </si>
  <si>
    <t>13：00-15：30</t>
    <phoneticPr fontId="5" type="noConversion"/>
  </si>
  <si>
    <t>16：00-17：00</t>
    <phoneticPr fontId="5" type="noConversion"/>
  </si>
  <si>
    <t>17：30-18：30</t>
    <phoneticPr fontId="5" type="noConversion"/>
  </si>
  <si>
    <t>20：00-21：00</t>
    <phoneticPr fontId="5" type="noConversion"/>
  </si>
  <si>
    <t>07：30-08：00</t>
    <phoneticPr fontId="5" type="noConversion"/>
  </si>
  <si>
    <t>游览参考</t>
    <phoneticPr fontId="5" type="noConversion"/>
  </si>
  <si>
    <t>酒店享用早餐</t>
    <phoneticPr fontId="5" type="noConversion"/>
  </si>
  <si>
    <t>到达明城墙</t>
    <phoneticPr fontId="5" type="noConversion"/>
  </si>
  <si>
    <t>游览城墙80分钟</t>
    <phoneticPr fontId="5" type="noConversion"/>
  </si>
  <si>
    <t>乘车前往 临潼</t>
    <phoneticPr fontId="5" type="noConversion"/>
  </si>
  <si>
    <t>参观兵马俑</t>
    <phoneticPr fontId="5" type="noConversion"/>
  </si>
  <si>
    <t>观看【秦俑情】1小时</t>
    <phoneticPr fontId="5" type="noConversion"/>
  </si>
  <si>
    <t>集合后返回西安</t>
    <phoneticPr fontId="5" type="noConversion"/>
  </si>
  <si>
    <t>晚餐</t>
    <phoneticPr fontId="5" type="noConversion"/>
  </si>
  <si>
    <t>18：30-19：30</t>
    <phoneticPr fontId="5" type="noConversion"/>
  </si>
  <si>
    <t>游览大唐不夜城步行街，自行游览。</t>
    <phoneticPr fontId="5" type="noConversion"/>
  </si>
  <si>
    <t>酒店休息</t>
    <phoneticPr fontId="5" type="noConversion"/>
  </si>
  <si>
    <t>21：00-22：00</t>
    <phoneticPr fontId="5" type="noConversion"/>
  </si>
  <si>
    <t>时间</t>
    <phoneticPr fontId="5" type="noConversion"/>
  </si>
  <si>
    <t xml:space="preserve">享用午餐 </t>
    <phoneticPr fontId="5" type="noConversion"/>
  </si>
  <si>
    <t>备注</t>
    <phoneticPr fontId="5" type="noConversion"/>
  </si>
  <si>
    <t>11：00-12：30</t>
    <phoneticPr fontId="5" type="noConversion"/>
  </si>
  <si>
    <t>用车</t>
    <phoneticPr fontId="6" type="noConversion"/>
  </si>
  <si>
    <t>50座大巴</t>
    <phoneticPr fontId="5" type="noConversion"/>
  </si>
  <si>
    <t>辆</t>
    <phoneticPr fontId="6" type="noConversion"/>
  </si>
  <si>
    <t>一人一天2瓶</t>
    <phoneticPr fontId="6" type="noConversion"/>
  </si>
  <si>
    <t>门票</t>
    <phoneticPr fontId="6" type="noConversion"/>
  </si>
  <si>
    <t>用餐</t>
    <phoneticPr fontId="6" type="noConversion"/>
  </si>
  <si>
    <t>午餐</t>
    <phoneticPr fontId="6" type="noConversion"/>
  </si>
  <si>
    <t>预估大秦礼宴</t>
    <phoneticPr fontId="6" type="noConversion"/>
  </si>
  <si>
    <t>大巴矿泉水</t>
    <phoneticPr fontId="5" type="noConversion"/>
  </si>
  <si>
    <t>明城墙</t>
    <phoneticPr fontId="5" type="noConversion"/>
  </si>
  <si>
    <t>兵马俑</t>
    <phoneticPr fontId="6" type="noConversion"/>
  </si>
  <si>
    <t>保险费用</t>
    <phoneticPr fontId="6" type="noConversion"/>
  </si>
  <si>
    <t>旅游保险</t>
    <phoneticPr fontId="6" type="noConversion"/>
  </si>
  <si>
    <t>电瓶车</t>
    <phoneticPr fontId="6" type="noConversion"/>
  </si>
  <si>
    <t>耳麦</t>
    <phoneticPr fontId="6" type="noConversion"/>
  </si>
  <si>
    <t>演出</t>
    <phoneticPr fontId="6" type="noConversion"/>
  </si>
  <si>
    <t>全天</t>
    <phoneticPr fontId="6" type="noConversion"/>
  </si>
  <si>
    <t>内容</t>
    <phoneticPr fontId="6" type="noConversion"/>
  </si>
  <si>
    <t>A区348；B区298；C区258</t>
    <phoneticPr fontId="6" type="noConversion"/>
  </si>
  <si>
    <t>预估秦俑情C区</t>
    <phoneticPr fontId="6" type="noConversion"/>
  </si>
  <si>
    <t>大秦礼宴（车程约30分钟，用餐约1小时）
可选择穿秦服体验分餐制</t>
    <phoneticPr fontId="5" type="noConversion"/>
  </si>
  <si>
    <t>晚餐</t>
    <phoneticPr fontId="6" type="noConversion"/>
  </si>
  <si>
    <t>推荐：百八里秦川，唐猫餐厅，西安饭庄</t>
    <phoneticPr fontId="6" type="noConversion"/>
  </si>
  <si>
    <t>人员</t>
    <phoneticPr fontId="6" type="noConversion"/>
  </si>
  <si>
    <t>导游</t>
    <phoneticPr fontId="6" type="noConversion"/>
  </si>
  <si>
    <t>两个大巴车，两位英文导游</t>
    <phoneticPr fontId="5" type="noConversion"/>
  </si>
  <si>
    <t>其中一辆大巴车，需要1辆晚餐在大唐不夜城接人至万丽酒店</t>
    <phoneticPr fontId="5" type="noConversion"/>
  </si>
  <si>
    <t>英文导游8h/天；超时100/h</t>
    <phoneticPr fontId="6" type="noConversion"/>
  </si>
  <si>
    <t>3月20日西安团建 报价单</t>
    <phoneticPr fontId="6" type="noConversion"/>
  </si>
  <si>
    <t>日程参考（3月20日西安一日游）</t>
    <phoneticPr fontId="5" type="noConversion"/>
  </si>
  <si>
    <t>晚上大唐不夜城接人至万丽酒店</t>
    <phoneticPr fontId="6" type="noConversion"/>
  </si>
  <si>
    <t>服务费（8%）</t>
    <phoneticPr fontId="5" type="noConversion"/>
  </si>
  <si>
    <t>普通发票税费（6%）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</si>
</sst>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-&quot;??_ ;_ @_ "/>
    <numFmt numFmtId="177" formatCode="_ &quot;￥&quot;* #,##0.00_ ;_ &quot;￥&quot;* \-#,##0.00_ ;_ &quot;￥&quot;* &quot;-&quot;??_ ;_ @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 applyBorder="0">
      <alignment vertical="center"/>
    </xf>
    <xf numFmtId="0" fontId="2" fillId="0" borderId="0">
      <alignment vertical="center"/>
    </xf>
    <xf numFmtId="0" fontId="4" fillId="0" borderId="0"/>
    <xf numFmtId="0" fontId="4" fillId="0" borderId="0" applyBorder="0"/>
    <xf numFmtId="0" fontId="3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177" fontId="9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177" fontId="9" fillId="0" borderId="1" xfId="0" applyNumberFormat="1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176" fontId="10" fillId="0" borderId="1" xfId="0" applyNumberFormat="1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</cellXfs>
  <cellStyles count="6">
    <cellStyle name="常规" xfId="0" builtinId="0"/>
    <cellStyle name="常规 10" xfId="2" xr:uid="{00000000-0005-0000-0000-000032000000}"/>
    <cellStyle name="常规 12" xfId="1" xr:uid="{00000000-0005-0000-0000-000031000000}"/>
    <cellStyle name="常规 14" xfId="4" xr:uid="{00000000-0005-0000-0000-000034000000}"/>
    <cellStyle name="常规 15" xfId="5" xr:uid="{00000000-0005-0000-0000-000035000000}"/>
    <cellStyle name="常规 2" xfId="3" xr:uid="{00000000-0005-0000-0000-000033000000}"/>
  </cellStyles>
  <dxfs count="0"/>
  <tableStyles count="0" defaultTableStyle="TableStyleMedium2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5603</xdr:rowOff>
    </xdr:from>
    <xdr:to>
      <xdr:col>2</xdr:col>
      <xdr:colOff>0</xdr:colOff>
      <xdr:row>27</xdr:row>
      <xdr:rowOff>75512</xdr:rowOff>
    </xdr:to>
    <xdr:pic>
      <xdr:nvPicPr>
        <xdr:cNvPr id="2" name="图片 13" descr="cc406b01b915383f8c371851dab30c1">
          <a:extLst>
            <a:ext uri="{FF2B5EF4-FFF2-40B4-BE49-F238E27FC236}">
              <a16:creationId xmlns:a16="http://schemas.microsoft.com/office/drawing/2014/main" id="{B25F7E81-E6F5-8BD9-ED2E-7B1B2AA8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5015"/>
          <a:ext cx="3838015" cy="254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4000502</xdr:colOff>
      <xdr:row>13</xdr:row>
      <xdr:rowOff>183696</xdr:rowOff>
    </xdr:from>
    <xdr:to>
      <xdr:col>9</xdr:col>
      <xdr:colOff>202542</xdr:colOff>
      <xdr:row>27</xdr:row>
      <xdr:rowOff>81643</xdr:rowOff>
    </xdr:to>
    <xdr:pic>
      <xdr:nvPicPr>
        <xdr:cNvPr id="4" name="图片 11" descr="185fd7ec0cbd75fd94a13cb15328c2c">
          <a:extLst>
            <a:ext uri="{FF2B5EF4-FFF2-40B4-BE49-F238E27FC236}">
              <a16:creationId xmlns:a16="http://schemas.microsoft.com/office/drawing/2014/main" id="{0B4E4E12-0EF6-1C27-729A-439A613C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6" y="2864303"/>
          <a:ext cx="4250666" cy="2564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89368</xdr:colOff>
      <xdr:row>13</xdr:row>
      <xdr:rowOff>179015</xdr:rowOff>
    </xdr:from>
    <xdr:to>
      <xdr:col>2</xdr:col>
      <xdr:colOff>3896378</xdr:colOff>
      <xdr:row>27</xdr:row>
      <xdr:rowOff>106456</xdr:rowOff>
    </xdr:to>
    <xdr:pic>
      <xdr:nvPicPr>
        <xdr:cNvPr id="3" name="图片 111" descr="c1f765353afd0d7b22be57d5e423211">
          <a:extLst>
            <a:ext uri="{FF2B5EF4-FFF2-40B4-BE49-F238E27FC236}">
              <a16:creationId xmlns:a16="http://schemas.microsoft.com/office/drawing/2014/main" id="{BC2CC347-1C8D-83C2-2E28-9D3ABEE0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5118" y="3174098"/>
          <a:ext cx="3807010" cy="28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258F-3C47-4E64-BA3D-5CD3E3B15D41}">
  <dimension ref="A1:C13"/>
  <sheetViews>
    <sheetView tabSelected="1" zoomScale="120" zoomScaleNormal="120" workbookViewId="0">
      <selection activeCell="F7" sqref="F7"/>
    </sheetView>
  </sheetViews>
  <sheetFormatPr baseColWidth="10" defaultColWidth="9" defaultRowHeight="17"/>
  <cols>
    <col min="1" max="1" width="17" style="1" bestFit="1" customWidth="1"/>
    <col min="2" max="2" width="36.83203125" style="1" bestFit="1" customWidth="1"/>
    <col min="3" max="3" width="58.33203125" style="1" customWidth="1"/>
    <col min="4" max="16384" width="9" style="1"/>
  </cols>
  <sheetData>
    <row r="1" spans="1:3">
      <c r="A1" s="24" t="s">
        <v>70</v>
      </c>
      <c r="B1" s="24"/>
      <c r="C1" s="24"/>
    </row>
    <row r="2" spans="1:3">
      <c r="A2" s="3" t="s">
        <v>37</v>
      </c>
      <c r="B2" s="3" t="s">
        <v>24</v>
      </c>
      <c r="C2" s="3" t="s">
        <v>39</v>
      </c>
    </row>
    <row r="3" spans="1:3">
      <c r="A3" s="2" t="s">
        <v>23</v>
      </c>
      <c r="B3" s="2" t="s">
        <v>25</v>
      </c>
      <c r="C3" s="2" t="s">
        <v>66</v>
      </c>
    </row>
    <row r="4" spans="1:3">
      <c r="A4" s="2" t="s">
        <v>16</v>
      </c>
      <c r="B4" s="2" t="s">
        <v>26</v>
      </c>
      <c r="C4" s="2"/>
    </row>
    <row r="5" spans="1:3">
      <c r="A5" s="2" t="s">
        <v>17</v>
      </c>
      <c r="B5" s="2" t="s">
        <v>27</v>
      </c>
      <c r="C5" s="2"/>
    </row>
    <row r="6" spans="1:3">
      <c r="A6" s="2" t="s">
        <v>18</v>
      </c>
      <c r="B6" s="2" t="s">
        <v>28</v>
      </c>
      <c r="C6" s="2"/>
    </row>
    <row r="7" spans="1:3" ht="36">
      <c r="A7" s="2" t="s">
        <v>40</v>
      </c>
      <c r="B7" s="2" t="s">
        <v>38</v>
      </c>
      <c r="C7" s="15" t="s">
        <v>61</v>
      </c>
    </row>
    <row r="8" spans="1:3">
      <c r="A8" s="2" t="s">
        <v>19</v>
      </c>
      <c r="B8" s="2" t="s">
        <v>29</v>
      </c>
      <c r="C8" s="2"/>
    </row>
    <row r="9" spans="1:3">
      <c r="A9" s="2" t="s">
        <v>20</v>
      </c>
      <c r="B9" s="2" t="s">
        <v>30</v>
      </c>
      <c r="C9" s="2"/>
    </row>
    <row r="10" spans="1:3">
      <c r="A10" s="2" t="s">
        <v>21</v>
      </c>
      <c r="B10" s="2" t="s">
        <v>31</v>
      </c>
      <c r="C10" s="2"/>
    </row>
    <row r="11" spans="1:3">
      <c r="A11" s="2" t="s">
        <v>33</v>
      </c>
      <c r="B11" s="2" t="s">
        <v>32</v>
      </c>
      <c r="C11" s="2"/>
    </row>
    <row r="12" spans="1:3">
      <c r="A12" s="2" t="s">
        <v>22</v>
      </c>
      <c r="B12" s="2" t="s">
        <v>34</v>
      </c>
      <c r="C12" s="2" t="s">
        <v>67</v>
      </c>
    </row>
    <row r="13" spans="1:3">
      <c r="A13" s="2" t="s">
        <v>36</v>
      </c>
      <c r="B13" s="2" t="s">
        <v>35</v>
      </c>
      <c r="C13" s="2"/>
    </row>
  </sheetData>
  <mergeCells count="1">
    <mergeCell ref="A1:C1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49A2-B296-4EBA-9CE0-5ABD8941503C}">
  <sheetPr>
    <pageSetUpPr fitToPage="1"/>
  </sheetPr>
  <dimension ref="A1:J18"/>
  <sheetViews>
    <sheetView zoomScale="85" zoomScaleNormal="85" workbookViewId="0">
      <selection activeCell="J11" sqref="J11"/>
    </sheetView>
  </sheetViews>
  <sheetFormatPr baseColWidth="10" defaultColWidth="9" defaultRowHeight="23"/>
  <cols>
    <col min="1" max="1" width="13.6640625" style="6" bestFit="1" customWidth="1"/>
    <col min="2" max="2" width="16.6640625" style="6" bestFit="1" customWidth="1"/>
    <col min="3" max="3" width="21.5" style="6" bestFit="1" customWidth="1"/>
    <col min="4" max="7" width="7.6640625" style="14" bestFit="1" customWidth="1"/>
    <col min="8" max="8" width="10" style="14" bestFit="1" customWidth="1"/>
    <col min="9" max="9" width="23.33203125" style="6" bestFit="1" customWidth="1"/>
    <col min="10" max="10" width="55.6640625" style="6" bestFit="1" customWidth="1"/>
    <col min="11" max="12" width="9" style="6" customWidth="1"/>
    <col min="13" max="16384" width="9" style="6"/>
  </cols>
  <sheetData>
    <row r="1" spans="1:10" s="4" customFormat="1" ht="25.25" customHeight="1">
      <c r="A1" s="28" t="s">
        <v>69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25" customHeight="1">
      <c r="A2" s="30" t="s">
        <v>0</v>
      </c>
      <c r="B2" s="31" t="s">
        <v>58</v>
      </c>
      <c r="C2" s="31"/>
      <c r="D2" s="31" t="s">
        <v>1</v>
      </c>
      <c r="E2" s="31"/>
      <c r="F2" s="31"/>
      <c r="G2" s="31"/>
      <c r="H2" s="31"/>
      <c r="I2" s="31"/>
      <c r="J2" s="17"/>
    </row>
    <row r="3" spans="1:10" ht="25.25" customHeight="1">
      <c r="A3" s="30"/>
      <c r="B3" s="31"/>
      <c r="C3" s="31"/>
      <c r="D3" s="5" t="s">
        <v>2</v>
      </c>
      <c r="E3" s="5" t="s">
        <v>3</v>
      </c>
      <c r="F3" s="5" t="s">
        <v>2</v>
      </c>
      <c r="G3" s="5" t="s">
        <v>3</v>
      </c>
      <c r="H3" s="5" t="s">
        <v>4</v>
      </c>
      <c r="I3" s="7" t="s">
        <v>5</v>
      </c>
      <c r="J3" s="16" t="s">
        <v>6</v>
      </c>
    </row>
    <row r="4" spans="1:10" ht="25.25" customHeight="1">
      <c r="A4" s="18" t="s">
        <v>41</v>
      </c>
      <c r="B4" s="8" t="s">
        <v>42</v>
      </c>
      <c r="C4" s="8" t="s">
        <v>57</v>
      </c>
      <c r="D4" s="8">
        <v>2</v>
      </c>
      <c r="E4" s="8" t="s">
        <v>43</v>
      </c>
      <c r="F4" s="8">
        <v>1</v>
      </c>
      <c r="G4" s="8" t="s">
        <v>14</v>
      </c>
      <c r="H4" s="8">
        <v>2200</v>
      </c>
      <c r="I4" s="9">
        <f>D4*F4*H4</f>
        <v>4400</v>
      </c>
      <c r="J4" s="19" t="s">
        <v>71</v>
      </c>
    </row>
    <row r="5" spans="1:10" ht="25.25" customHeight="1">
      <c r="A5" s="26" t="s">
        <v>45</v>
      </c>
      <c r="B5" s="8" t="s">
        <v>50</v>
      </c>
      <c r="C5" s="8" t="s">
        <v>45</v>
      </c>
      <c r="D5" s="8">
        <v>90</v>
      </c>
      <c r="E5" s="8" t="s">
        <v>7</v>
      </c>
      <c r="F5" s="8">
        <v>1</v>
      </c>
      <c r="G5" s="8" t="s">
        <v>12</v>
      </c>
      <c r="H5" s="8">
        <v>54</v>
      </c>
      <c r="I5" s="9">
        <f t="shared" ref="I5:I9" si="0">D5*F5*H5</f>
        <v>4860</v>
      </c>
      <c r="J5" s="19"/>
    </row>
    <row r="6" spans="1:10" ht="25.25" customHeight="1">
      <c r="A6" s="26"/>
      <c r="B6" s="29" t="s">
        <v>51</v>
      </c>
      <c r="C6" s="8" t="s">
        <v>45</v>
      </c>
      <c r="D6" s="8">
        <v>90</v>
      </c>
      <c r="E6" s="8" t="s">
        <v>7</v>
      </c>
      <c r="F6" s="8">
        <v>1</v>
      </c>
      <c r="G6" s="8" t="s">
        <v>12</v>
      </c>
      <c r="H6" s="8">
        <v>120</v>
      </c>
      <c r="I6" s="9">
        <f t="shared" si="0"/>
        <v>10800</v>
      </c>
      <c r="J6" s="19"/>
    </row>
    <row r="7" spans="1:10" ht="25.25" customHeight="1">
      <c r="A7" s="26"/>
      <c r="B7" s="29"/>
      <c r="C7" s="8" t="s">
        <v>54</v>
      </c>
      <c r="D7" s="8">
        <v>90</v>
      </c>
      <c r="E7" s="8" t="s">
        <v>7</v>
      </c>
      <c r="F7" s="8">
        <v>1</v>
      </c>
      <c r="G7" s="8" t="s">
        <v>12</v>
      </c>
      <c r="H7" s="8">
        <v>5</v>
      </c>
      <c r="I7" s="9">
        <f t="shared" si="0"/>
        <v>450</v>
      </c>
      <c r="J7" s="19"/>
    </row>
    <row r="8" spans="1:10" ht="25.25" customHeight="1">
      <c r="A8" s="26"/>
      <c r="B8" s="29"/>
      <c r="C8" s="8" t="s">
        <v>55</v>
      </c>
      <c r="D8" s="8">
        <v>90</v>
      </c>
      <c r="E8" s="8" t="s">
        <v>7</v>
      </c>
      <c r="F8" s="8">
        <v>1</v>
      </c>
      <c r="G8" s="8" t="s">
        <v>12</v>
      </c>
      <c r="H8" s="8">
        <v>10</v>
      </c>
      <c r="I8" s="9">
        <f t="shared" si="0"/>
        <v>900</v>
      </c>
      <c r="J8" s="19"/>
    </row>
    <row r="9" spans="1:10" ht="25.25" customHeight="1">
      <c r="A9" s="26"/>
      <c r="B9" s="22" t="s">
        <v>56</v>
      </c>
      <c r="C9" s="8" t="s">
        <v>60</v>
      </c>
      <c r="D9" s="8">
        <v>90</v>
      </c>
      <c r="E9" s="8" t="s">
        <v>7</v>
      </c>
      <c r="F9" s="8">
        <v>1</v>
      </c>
      <c r="G9" s="8" t="s">
        <v>12</v>
      </c>
      <c r="H9" s="8">
        <v>258</v>
      </c>
      <c r="I9" s="9">
        <f t="shared" si="0"/>
        <v>23220</v>
      </c>
      <c r="J9" s="19" t="s">
        <v>59</v>
      </c>
    </row>
    <row r="10" spans="1:10" ht="25.25" customHeight="1">
      <c r="A10" s="25" t="s">
        <v>46</v>
      </c>
      <c r="B10" s="10" t="s">
        <v>47</v>
      </c>
      <c r="C10" s="8"/>
      <c r="D10" s="8">
        <v>90</v>
      </c>
      <c r="E10" s="8" t="s">
        <v>7</v>
      </c>
      <c r="F10" s="8">
        <v>1</v>
      </c>
      <c r="G10" s="8" t="s">
        <v>13</v>
      </c>
      <c r="H10" s="8">
        <v>168</v>
      </c>
      <c r="I10" s="9">
        <f t="shared" ref="I10:I14" si="1">D10*F10*H10</f>
        <v>15120</v>
      </c>
      <c r="J10" s="19" t="s">
        <v>48</v>
      </c>
    </row>
    <row r="11" spans="1:10" ht="25.25" customHeight="1">
      <c r="A11" s="25"/>
      <c r="B11" s="10" t="s">
        <v>62</v>
      </c>
      <c r="C11" s="8"/>
      <c r="D11" s="8">
        <v>90</v>
      </c>
      <c r="E11" s="8" t="s">
        <v>7</v>
      </c>
      <c r="F11" s="8">
        <v>1</v>
      </c>
      <c r="G11" s="8" t="s">
        <v>13</v>
      </c>
      <c r="H11" s="8">
        <v>120</v>
      </c>
      <c r="I11" s="9">
        <f t="shared" si="1"/>
        <v>10800</v>
      </c>
      <c r="J11" s="19" t="s">
        <v>63</v>
      </c>
    </row>
    <row r="12" spans="1:10" ht="25.25" customHeight="1">
      <c r="A12" s="20" t="s">
        <v>64</v>
      </c>
      <c r="B12" s="10" t="s">
        <v>65</v>
      </c>
      <c r="C12" s="8"/>
      <c r="D12" s="8">
        <v>2</v>
      </c>
      <c r="E12" s="8" t="s">
        <v>7</v>
      </c>
      <c r="F12" s="8">
        <v>1</v>
      </c>
      <c r="G12" s="8" t="s">
        <v>14</v>
      </c>
      <c r="H12" s="8">
        <v>800</v>
      </c>
      <c r="I12" s="9">
        <f t="shared" si="1"/>
        <v>1600</v>
      </c>
      <c r="J12" s="19" t="s">
        <v>68</v>
      </c>
    </row>
    <row r="13" spans="1:10" s="11" customFormat="1" ht="25.25" customHeight="1">
      <c r="A13" s="26" t="s">
        <v>8</v>
      </c>
      <c r="B13" s="8" t="s">
        <v>52</v>
      </c>
      <c r="C13" s="8" t="s">
        <v>53</v>
      </c>
      <c r="D13" s="8">
        <v>90</v>
      </c>
      <c r="E13" s="8" t="s">
        <v>7</v>
      </c>
      <c r="F13" s="8">
        <v>1</v>
      </c>
      <c r="G13" s="8" t="s">
        <v>12</v>
      </c>
      <c r="H13" s="8">
        <v>10</v>
      </c>
      <c r="I13" s="9">
        <f t="shared" si="1"/>
        <v>900</v>
      </c>
      <c r="J13" s="21"/>
    </row>
    <row r="14" spans="1:10" s="11" customFormat="1" ht="25.25" customHeight="1">
      <c r="A14" s="26"/>
      <c r="B14" s="8" t="s">
        <v>49</v>
      </c>
      <c r="C14" s="8"/>
      <c r="D14" s="8">
        <v>90</v>
      </c>
      <c r="E14" s="8" t="s">
        <v>7</v>
      </c>
      <c r="F14" s="8">
        <v>2</v>
      </c>
      <c r="G14" s="8" t="s">
        <v>9</v>
      </c>
      <c r="H14" s="8">
        <v>2</v>
      </c>
      <c r="I14" s="9">
        <f t="shared" si="1"/>
        <v>360</v>
      </c>
      <c r="J14" s="19" t="s">
        <v>44</v>
      </c>
    </row>
    <row r="15" spans="1:10" ht="25.25" customHeight="1">
      <c r="A15" s="27" t="s">
        <v>10</v>
      </c>
      <c r="B15" s="27"/>
      <c r="C15" s="27"/>
      <c r="D15" s="27"/>
      <c r="E15" s="27"/>
      <c r="F15" s="27"/>
      <c r="G15" s="27"/>
      <c r="H15" s="27"/>
      <c r="I15" s="12">
        <f>SUM(I4:I14)</f>
        <v>73410</v>
      </c>
      <c r="J15" s="19"/>
    </row>
    <row r="16" spans="1:10" ht="25.25" customHeight="1">
      <c r="A16" s="27" t="s">
        <v>72</v>
      </c>
      <c r="B16" s="27"/>
      <c r="C16" s="27"/>
      <c r="D16" s="27"/>
      <c r="E16" s="27"/>
      <c r="F16" s="27"/>
      <c r="G16" s="27"/>
      <c r="H16" s="27"/>
      <c r="I16" s="13">
        <f>I15*8%</f>
        <v>5872.8</v>
      </c>
      <c r="J16" s="23"/>
    </row>
    <row r="17" spans="1:10" ht="25.25" customHeight="1">
      <c r="A17" s="27" t="s">
        <v>73</v>
      </c>
      <c r="B17" s="27"/>
      <c r="C17" s="27"/>
      <c r="D17" s="27"/>
      <c r="E17" s="27"/>
      <c r="F17" s="27"/>
      <c r="G17" s="27"/>
      <c r="H17" s="27"/>
      <c r="I17" s="13">
        <f>(I15+I16)*6%</f>
        <v>4756.9679999999998</v>
      </c>
      <c r="J17" s="19" t="s">
        <v>15</v>
      </c>
    </row>
    <row r="18" spans="1:10" ht="25.25" customHeight="1">
      <c r="A18" s="27" t="s">
        <v>11</v>
      </c>
      <c r="B18" s="27"/>
      <c r="C18" s="27"/>
      <c r="D18" s="27"/>
      <c r="E18" s="27"/>
      <c r="F18" s="27"/>
      <c r="G18" s="27"/>
      <c r="H18" s="27"/>
      <c r="I18" s="13">
        <f>SUM(I15:I17)</f>
        <v>84039.767999999996</v>
      </c>
      <c r="J18" s="19"/>
    </row>
  </sheetData>
  <mergeCells count="12">
    <mergeCell ref="A1:J1"/>
    <mergeCell ref="B6:B8"/>
    <mergeCell ref="A5:A9"/>
    <mergeCell ref="A2:A3"/>
    <mergeCell ref="B2:C3"/>
    <mergeCell ref="D2:I2"/>
    <mergeCell ref="A10:A11"/>
    <mergeCell ref="A13:A14"/>
    <mergeCell ref="A15:H15"/>
    <mergeCell ref="A16:H16"/>
    <mergeCell ref="A18:H18"/>
    <mergeCell ref="A17:H17"/>
  </mergeCells>
  <phoneticPr fontId="6" type="noConversion"/>
  <pageMargins left="0.75" right="0.75" top="1" bottom="1" header="0.5" footer="0.5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日程</vt:lpstr>
      <vt:lpstr>康辉报价单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 Ma</cp:lastModifiedBy>
  <dcterms:created xsi:type="dcterms:W3CDTF">2019-01-08T04:38:00Z</dcterms:created>
  <dcterms:modified xsi:type="dcterms:W3CDTF">2025-03-12T06:17:56Z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B4E895B627A1415DB5C29C969FED2AE5_13</vt:lpwstr>
  </property>
  <property fmtid="{D5CDD505-2E9C-101B-9397-08002B2CF9AE}" pid="4" name="KSOReadingLayout">
    <vt:bool>true</vt:bool>
  </property>
</Properties>
</file>