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天津V1" sheetId="6" r:id="rId1"/>
    <sheet name="Sheet3" sheetId="16" state="hidden" r:id="rId2"/>
  </sheets>
  <definedNames>
    <definedName name="_xlnm._FilterDatabase" localSheetId="0" hidden="1">天津V1!$A$19:$H$47</definedName>
    <definedName name="_xlnm.Print_Area" localSheetId="0">天津V1!$A$1:$G$55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<sst xmlns="http://schemas.openxmlformats.org/spreadsheetml/2006/main" count="168" uniqueCount="109">
  <si>
    <t>Both in EN &amp; CN</t>
  </si>
  <si>
    <t>Project Name:</t>
  </si>
  <si>
    <t>Travel arrangement for BMW China guests</t>
  </si>
  <si>
    <t>Project Date:</t>
  </si>
  <si>
    <t>2024.04.24-25</t>
  </si>
  <si>
    <t>Quotation Date:</t>
  </si>
  <si>
    <t>2024.04.08</t>
  </si>
  <si>
    <t>Agency Name:</t>
  </si>
  <si>
    <t>COMFORT INTERNATIONAL M.I.C.E. SERVICE CO.,LTD.</t>
  </si>
  <si>
    <t>Agency Address:</t>
  </si>
  <si>
    <t>Rm.1510 No.13 Nongzhanguan South Rd, Chaoyang District, Beijing</t>
  </si>
  <si>
    <t>Contact Info.:</t>
  </si>
  <si>
    <t>Tanya / 15614419726 / lisitian@cct.cn</t>
  </si>
  <si>
    <r>
      <rPr>
        <sz val="11"/>
        <color rgb="FFFF0000"/>
        <rFont val="BMW Group Condensed"/>
        <charset val="134"/>
      </rPr>
      <t xml:space="preserve">Remark:  Please vendor don't revise this template include all remarks or description
</t>
    </r>
    <r>
      <rPr>
        <sz val="11"/>
        <color rgb="FFFF0000"/>
        <rFont val="宋体"/>
        <charset val="134"/>
      </rPr>
      <t>请竞标的供应商不要对此模板进行任何的修改</t>
    </r>
  </si>
  <si>
    <t>Item
项目</t>
  </si>
  <si>
    <t>Budget(RMB)
预算（人民币）</t>
  </si>
  <si>
    <t>Remark
备注</t>
  </si>
  <si>
    <t>Description
描述</t>
  </si>
  <si>
    <t>A</t>
  </si>
  <si>
    <t>Meeting Package
会议包价</t>
  </si>
  <si>
    <t>B</t>
  </si>
  <si>
    <t>Transportation
交通</t>
  </si>
  <si>
    <t>C</t>
  </si>
  <si>
    <t>Accommodation 
住宿</t>
  </si>
  <si>
    <t>D</t>
  </si>
  <si>
    <r>
      <rPr>
        <b/>
        <sz val="10"/>
        <color rgb="FF000000"/>
        <rFont val="BMW Group Condensed"/>
        <charset val="134"/>
      </rPr>
      <t xml:space="preserve">Meal Fee
</t>
    </r>
    <r>
      <rPr>
        <b/>
        <sz val="10"/>
        <color rgb="FF000000"/>
        <rFont val="宋体"/>
        <charset val="134"/>
      </rPr>
      <t>用餐</t>
    </r>
  </si>
  <si>
    <t>E</t>
  </si>
  <si>
    <t>Set Up
搭建</t>
  </si>
  <si>
    <t>F</t>
  </si>
  <si>
    <t>Service Charge 
服务费</t>
  </si>
  <si>
    <t>G</t>
  </si>
  <si>
    <t>Vat
增值税税金</t>
  </si>
  <si>
    <t>GRAND- Total共计(Business Tax included)</t>
  </si>
  <si>
    <t>DETAILS</t>
  </si>
  <si>
    <t>A.Meeting Package
会议包价</t>
  </si>
  <si>
    <t>Unit Price (RMB)
单价（人民币）</t>
  </si>
  <si>
    <t>No. of days
天数</t>
  </si>
  <si>
    <t>QTY
人数</t>
  </si>
  <si>
    <t>Total Price (RMB)
总价（人民币）</t>
  </si>
  <si>
    <t>Venue</t>
  </si>
  <si>
    <t>Tea break</t>
  </si>
  <si>
    <r>
      <rPr>
        <b/>
        <sz val="10"/>
        <color rgb="FF000000"/>
        <rFont val="BMW Group Condensed"/>
        <charset val="134"/>
      </rPr>
      <t>A. Meeting Package</t>
    </r>
    <r>
      <rPr>
        <b/>
        <sz val="10"/>
        <color rgb="FF000000"/>
        <rFont val="宋体"/>
        <charset val="134"/>
      </rPr>
      <t>会议包价</t>
    </r>
  </si>
  <si>
    <t>B.Transportation
交通</t>
  </si>
  <si>
    <t>Guests air ticket</t>
  </si>
  <si>
    <t>嘉宾往返大交通预估，以实际结算为准</t>
  </si>
  <si>
    <t>Taxi</t>
  </si>
  <si>
    <t>嘉宾市内交通预估，以实际结算为准</t>
  </si>
  <si>
    <t>Agency Staff working on site traffic</t>
  </si>
  <si>
    <t>Agency Staff working on site traffic within the city</t>
  </si>
  <si>
    <t>B.Transportation交通</t>
  </si>
  <si>
    <t>C.Accommodation 
住宿</t>
  </si>
  <si>
    <t>Guests hotel</t>
  </si>
  <si>
    <t>嘉宾住宿，四星级酒店含早</t>
  </si>
  <si>
    <t>Agency Staff hotel</t>
  </si>
  <si>
    <t>C.Accommodation住宿</t>
  </si>
  <si>
    <r>
      <rPr>
        <b/>
        <sz val="10"/>
        <color rgb="FFFFFFFF"/>
        <rFont val="BMW Group Condensed"/>
        <charset val="134"/>
      </rPr>
      <t xml:space="preserve">D.Meal Fee
</t>
    </r>
    <r>
      <rPr>
        <b/>
        <sz val="10"/>
        <color rgb="FFFFFFFF"/>
        <rFont val="宋体"/>
        <charset val="134"/>
      </rPr>
      <t>用餐</t>
    </r>
  </si>
  <si>
    <t>Guests Working Lunch</t>
  </si>
  <si>
    <t>嘉宾工作午餐预估，以实际结算为准</t>
  </si>
  <si>
    <t>Guests Dinner</t>
  </si>
  <si>
    <t>Agency meal charges</t>
  </si>
  <si>
    <r>
      <rPr>
        <b/>
        <sz val="10"/>
        <color rgb="FF000000"/>
        <rFont val="BMW Group Condensed"/>
        <charset val="134"/>
      </rPr>
      <t>D.Meal Fee</t>
    </r>
    <r>
      <rPr>
        <b/>
        <sz val="10"/>
        <color rgb="FF000000"/>
        <rFont val="宋体"/>
        <charset val="134"/>
      </rPr>
      <t>用餐</t>
    </r>
  </si>
  <si>
    <t>E.Set Up 
搭建</t>
  </si>
  <si>
    <t>No. of item
次数</t>
  </si>
  <si>
    <t>QTY
数量</t>
  </si>
  <si>
    <t>Express fee</t>
  </si>
  <si>
    <t>发票快递费预估，以实际结算为准</t>
  </si>
  <si>
    <t>RSVP</t>
  </si>
  <si>
    <t>Set up</t>
  </si>
  <si>
    <t>E.Set Up搭建</t>
  </si>
  <si>
    <t>F.Service Charge
服务费</t>
  </si>
  <si>
    <t>人员费用</t>
  </si>
  <si>
    <t>Service Charge 服务费</t>
  </si>
  <si>
    <t>F. Service Charge 服务费</t>
  </si>
  <si>
    <t>G.Vat
增值税税金</t>
  </si>
  <si>
    <t>G.  Vat
增值税税金</t>
  </si>
  <si>
    <t>Workshop</t>
  </si>
  <si>
    <t>Date</t>
  </si>
  <si>
    <t>Venue(Plan)</t>
  </si>
  <si>
    <t>Participant</t>
  </si>
  <si>
    <t>Duration
(Day)</t>
  </si>
  <si>
    <t>Remark</t>
  </si>
  <si>
    <t>New Dealer Orientation Apr
新经销商售后质量研讨会 4月</t>
  </si>
  <si>
    <t>Apr</t>
  </si>
  <si>
    <t>Beijing</t>
  </si>
  <si>
    <t>New Dealer Orientation Jun 
新经销商售后质量研讨会 6月</t>
  </si>
  <si>
    <t>Jun</t>
  </si>
  <si>
    <t xml:space="preserve">Customer Board  Workshop Apr  
客户导向研讨会  4月 </t>
  </si>
  <si>
    <t>Customer Centricity BP Workshop Nov 
客户导向"经销商好事例"研讨会  11月</t>
  </si>
  <si>
    <t>Nov</t>
  </si>
  <si>
    <t>Cover the accommodation and transportation fee for 35 Dealer participants</t>
  </si>
  <si>
    <t>APA Project Meeting Mar
流程明检项目会议 3月</t>
  </si>
  <si>
    <t>Mar</t>
  </si>
  <si>
    <t>Shanghai</t>
  </si>
  <si>
    <t>APA Project Meeting Sep
流程明检项目会议 9月</t>
  </si>
  <si>
    <t>Sep</t>
  </si>
  <si>
    <t xml:space="preserve">CSI &amp; Process Cross Regional workshop  May 
客户满意度和流程质量跨区研讨会 5月 </t>
  </si>
  <si>
    <t>May</t>
  </si>
  <si>
    <t xml:space="preserve">CSI &amp; Process Cross Regional workshop  Jun
客户满意度和流程质量跨区研讨会 6月   </t>
  </si>
  <si>
    <t>Guangzhou</t>
  </si>
  <si>
    <t xml:space="preserve">CSI &amp; Process Cross Regional workshop  Jul 
客户满意度和流程质量跨区研讨会 7月 </t>
  </si>
  <si>
    <t>Jul</t>
  </si>
  <si>
    <t>Hangzhou</t>
  </si>
  <si>
    <t xml:space="preserve">CSI &amp; Process Cross Regional workshop  Aug
客户满意度和流程质量跨区研讨会 8月 </t>
  </si>
  <si>
    <t>Aug</t>
  </si>
  <si>
    <t xml:space="preserve">CSI &amp; Process Cross Regional workshop Sep
客户满意度和流程质量跨区研讨会 9月 </t>
  </si>
  <si>
    <t>Networkshop Transformation
领创经销商售后流程研讨会</t>
  </si>
  <si>
    <t>Chengdu</t>
  </si>
  <si>
    <t>July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</si>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</sst>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"/>
    <numFmt numFmtId="177" formatCode="0.00_);[Red]\(0.00\)"/>
    <numFmt numFmtId="178" formatCode="yyyy/m/d;@"/>
    <numFmt numFmtId="179" formatCode="&quot;￥&quot;#,##0.00_);[Red]\(&quot;￥&quot;#,##0.00\)"/>
    <numFmt numFmtId="180" formatCode="0_);[Red]\(0\)"/>
  </numFmts>
  <fonts count="42">
    <font>
      <sz val="11"/>
      <color theme="1"/>
      <name val="宋体"/>
      <charset val="134"/>
      <scheme val="minor"/>
    </font>
    <font>
      <sz val="11"/>
      <color theme="0"/>
      <name val="BMW Group Condensed"/>
      <charset val="134"/>
    </font>
    <font>
      <sz val="11"/>
      <color theme="1"/>
      <name val="BMW Group Condensed"/>
      <charset val="134"/>
    </font>
    <font>
      <sz val="11"/>
      <color indexed="8"/>
      <name val="BMW Group Condensed"/>
      <charset val="134"/>
    </font>
    <font>
      <b/>
      <sz val="15"/>
      <color indexed="8"/>
      <name val="BMW Group Condensed"/>
      <charset val="134"/>
    </font>
    <font>
      <sz val="11"/>
      <name val="BMW Group Condensed"/>
      <charset val="134"/>
    </font>
    <font>
      <sz val="11"/>
      <color rgb="FFFF0000"/>
      <name val="BMW Group Condensed"/>
      <charset val="134"/>
    </font>
    <font>
      <b/>
      <sz val="10"/>
      <color indexed="9"/>
      <name val="BMW Group Condensed"/>
      <charset val="134"/>
    </font>
    <font>
      <b/>
      <sz val="10"/>
      <color indexed="8"/>
      <name val="BMW Group Condensed"/>
      <charset val="134"/>
    </font>
    <font>
      <sz val="10"/>
      <color indexed="8"/>
      <name val="BMW Group Condensed"/>
      <charset val="134"/>
    </font>
    <font>
      <b/>
      <sz val="10"/>
      <color rgb="FF000000"/>
      <name val="BMW Group Condensed"/>
      <charset val="134"/>
    </font>
    <font>
      <b/>
      <sz val="11"/>
      <color indexed="8"/>
      <name val="BMW Group Condensed"/>
      <charset val="134"/>
    </font>
    <font>
      <sz val="16"/>
      <color indexed="8"/>
      <name val="BMW Group Condensed"/>
      <charset val="134"/>
    </font>
    <font>
      <sz val="9"/>
      <name val="BMW Group Condensed"/>
      <charset val="134"/>
    </font>
    <font>
      <sz val="10"/>
      <color rgb="FF000000"/>
      <name val="宋体"/>
      <charset val="134"/>
    </font>
    <font>
      <b/>
      <sz val="10"/>
      <color rgb="FFFFFFFF"/>
      <name val="BMW Group Condensed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0"/>
      <color rgb="FF000000"/>
      <name val="宋体"/>
      <charset val="134"/>
    </font>
    <font>
      <b/>
      <sz val="10"/>
      <color rgb="FFFFFFFF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2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11" borderId="25" applyNumberFormat="0" applyAlignment="0" applyProtection="0">
      <alignment vertical="center"/>
    </xf>
    <xf numFmtId="0" fontId="26" fillId="11" borderId="24" applyNumberFormat="0" applyAlignment="0" applyProtection="0">
      <alignment vertical="center"/>
    </xf>
    <xf numFmtId="0" fontId="27" fillId="12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176" fontId="36" fillId="0" borderId="0"/>
    <xf numFmtId="0" fontId="37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0" fillId="0" borderId="0"/>
    <xf numFmtId="0" fontId="35" fillId="0" borderId="0">
      <alignment vertical="center"/>
    </xf>
    <xf numFmtId="176" fontId="38" fillId="0" borderId="0">
      <protection locked="0"/>
    </xf>
    <xf numFmtId="0" fontId="0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43" fontId="35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3" borderId="2" xfId="59" applyFont="1" applyFill="1" applyBorder="1" applyAlignment="1">
      <alignment horizontal="left" vertical="center"/>
    </xf>
    <xf numFmtId="0" fontId="4" fillId="3" borderId="3" xfId="59" applyFont="1" applyFill="1" applyBorder="1" applyAlignment="1">
      <alignment horizontal="left" vertical="center"/>
    </xf>
    <xf numFmtId="0" fontId="4" fillId="3" borderId="4" xfId="59" applyFont="1" applyFill="1" applyBorder="1" applyAlignment="1">
      <alignment horizontal="left" vertical="center"/>
    </xf>
    <xf numFmtId="0" fontId="5" fillId="3" borderId="2" xfId="61" applyFont="1" applyFill="1" applyBorder="1" applyAlignment="1">
      <alignment horizontal="left" vertical="center"/>
    </xf>
    <xf numFmtId="0" fontId="5" fillId="3" borderId="3" xfId="61" applyFont="1" applyFill="1" applyBorder="1" applyAlignment="1">
      <alignment horizontal="left" vertical="center"/>
    </xf>
    <xf numFmtId="0" fontId="5" fillId="3" borderId="3" xfId="61" applyFont="1" applyFill="1" applyBorder="1" applyAlignment="1">
      <alignment horizontal="center" vertical="center"/>
    </xf>
    <xf numFmtId="177" fontId="5" fillId="3" borderId="3" xfId="61" applyNumberFormat="1" applyFont="1" applyFill="1" applyBorder="1" applyAlignment="1">
      <alignment horizontal="center" vertical="center"/>
    </xf>
    <xf numFmtId="0" fontId="5" fillId="3" borderId="4" xfId="61" applyFont="1" applyFill="1" applyBorder="1" applyAlignment="1">
      <alignment vertical="center"/>
    </xf>
    <xf numFmtId="0" fontId="5" fillId="0" borderId="5" xfId="55" applyFont="1" applyBorder="1" applyAlignment="1">
      <alignment horizontal="left" vertical="center"/>
    </xf>
    <xf numFmtId="177" fontId="5" fillId="3" borderId="0" xfId="61" applyNumberFormat="1" applyFont="1" applyFill="1" applyAlignment="1">
      <alignment horizontal="left" vertical="center"/>
    </xf>
    <xf numFmtId="0" fontId="5" fillId="3" borderId="0" xfId="61" applyFont="1" applyFill="1" applyAlignment="1">
      <alignment horizontal="left" vertical="center"/>
    </xf>
    <xf numFmtId="0" fontId="5" fillId="3" borderId="0" xfId="61" applyFont="1" applyFill="1" applyAlignment="1">
      <alignment horizontal="center" vertical="center"/>
    </xf>
    <xf numFmtId="177" fontId="5" fillId="3" borderId="0" xfId="61" applyNumberFormat="1" applyFont="1" applyFill="1" applyAlignment="1">
      <alignment horizontal="center" vertical="center"/>
    </xf>
    <xf numFmtId="0" fontId="5" fillId="0" borderId="6" xfId="61" applyFont="1" applyBorder="1" applyAlignment="1">
      <alignment vertical="center"/>
    </xf>
    <xf numFmtId="0" fontId="5" fillId="3" borderId="5" xfId="55" applyFont="1" applyFill="1" applyBorder="1" applyAlignment="1">
      <alignment horizontal="left" vertical="center"/>
    </xf>
    <xf numFmtId="178" fontId="5" fillId="3" borderId="0" xfId="61" applyNumberFormat="1" applyFont="1" applyFill="1" applyAlignment="1">
      <alignment horizontal="left" vertical="center"/>
    </xf>
    <xf numFmtId="0" fontId="5" fillId="3" borderId="6" xfId="61" applyFont="1" applyFill="1" applyBorder="1" applyAlignment="1">
      <alignment vertical="center"/>
    </xf>
    <xf numFmtId="0" fontId="5" fillId="3" borderId="5" xfId="61" applyFont="1" applyFill="1" applyBorder="1" applyAlignment="1">
      <alignment vertical="center" wrapText="1"/>
    </xf>
    <xf numFmtId="0" fontId="5" fillId="3" borderId="0" xfId="61" applyFont="1" applyFill="1" applyAlignment="1">
      <alignment vertical="center" wrapText="1"/>
    </xf>
    <xf numFmtId="0" fontId="5" fillId="3" borderId="0" xfId="61" applyFont="1" applyFill="1" applyAlignment="1">
      <alignment horizontal="left" vertical="center" wrapText="1"/>
    </xf>
    <xf numFmtId="0" fontId="5" fillId="3" borderId="6" xfId="61" applyFont="1" applyFill="1" applyBorder="1" applyAlignment="1">
      <alignment vertical="center" wrapText="1"/>
    </xf>
    <xf numFmtId="0" fontId="5" fillId="3" borderId="0" xfId="61" applyFont="1" applyFill="1" applyAlignment="1">
      <alignment vertical="center"/>
    </xf>
    <xf numFmtId="0" fontId="5" fillId="3" borderId="5" xfId="61" applyFont="1" applyFill="1" applyBorder="1" applyAlignment="1">
      <alignment vertical="center"/>
    </xf>
    <xf numFmtId="0" fontId="6" fillId="3" borderId="7" xfId="55" applyFont="1" applyFill="1" applyBorder="1" applyAlignment="1">
      <alignment horizontal="left" vertical="center" wrapText="1"/>
    </xf>
    <xf numFmtId="0" fontId="6" fillId="3" borderId="8" xfId="55" applyFont="1" applyFill="1" applyBorder="1" applyAlignment="1">
      <alignment horizontal="left" vertical="center" wrapText="1"/>
    </xf>
    <xf numFmtId="0" fontId="6" fillId="3" borderId="9" xfId="55" applyFont="1" applyFill="1" applyBorder="1" applyAlignment="1">
      <alignment horizontal="left" vertical="center" wrapText="1"/>
    </xf>
    <xf numFmtId="0" fontId="7" fillId="4" borderId="10" xfId="58" applyFont="1" applyFill="1" applyBorder="1" applyAlignment="1">
      <alignment horizontal="center" vertical="center" wrapText="1"/>
    </xf>
    <xf numFmtId="0" fontId="7" fillId="4" borderId="1" xfId="58" applyFont="1" applyFill="1" applyBorder="1" applyAlignment="1">
      <alignment horizontal="center" vertical="center" wrapText="1"/>
    </xf>
    <xf numFmtId="0" fontId="7" fillId="4" borderId="11" xfId="58" applyFont="1" applyFill="1" applyBorder="1" applyAlignment="1">
      <alignment horizontal="center" vertical="center" wrapText="1"/>
    </xf>
    <xf numFmtId="0" fontId="8" fillId="0" borderId="10" xfId="58" applyFont="1" applyBorder="1" applyAlignment="1">
      <alignment horizontal="center" vertical="center" wrapText="1"/>
    </xf>
    <xf numFmtId="0" fontId="8" fillId="0" borderId="1" xfId="59" applyFont="1" applyBorder="1" applyAlignment="1">
      <alignment horizontal="left" vertical="center" wrapText="1"/>
    </xf>
    <xf numFmtId="0" fontId="8" fillId="0" borderId="1" xfId="59" applyFont="1" applyBorder="1" applyAlignment="1">
      <alignment horizontal="left" vertical="center"/>
    </xf>
    <xf numFmtId="40" fontId="9" fillId="3" borderId="1" xfId="51" applyNumberFormat="1" applyFont="1" applyFill="1" applyBorder="1" applyAlignment="1">
      <alignment horizontal="right" vertical="center" wrapText="1"/>
    </xf>
    <xf numFmtId="40" fontId="8" fillId="0" borderId="1" xfId="51" applyNumberFormat="1" applyFont="1" applyBorder="1" applyAlignment="1">
      <alignment vertical="center" wrapText="1"/>
    </xf>
    <xf numFmtId="0" fontId="9" fillId="0" borderId="11" xfId="59" applyFont="1" applyBorder="1" applyAlignment="1">
      <alignment vertical="center" wrapText="1"/>
    </xf>
    <xf numFmtId="0" fontId="8" fillId="0" borderId="12" xfId="59" applyFont="1" applyBorder="1" applyAlignment="1">
      <alignment horizontal="left" vertical="center" wrapText="1"/>
    </xf>
    <xf numFmtId="0" fontId="8" fillId="0" borderId="13" xfId="59" applyFont="1" applyBorder="1" applyAlignment="1">
      <alignment horizontal="left" vertical="center" wrapText="1"/>
    </xf>
    <xf numFmtId="40" fontId="9" fillId="3" borderId="12" xfId="51" applyNumberFormat="1" applyFont="1" applyFill="1" applyBorder="1" applyAlignment="1">
      <alignment horizontal="right" vertical="center" wrapText="1"/>
    </xf>
    <xf numFmtId="40" fontId="9" fillId="3" borderId="13" xfId="51" applyNumberFormat="1" applyFont="1" applyFill="1" applyBorder="1" applyAlignment="1">
      <alignment horizontal="right" vertical="center" wrapText="1"/>
    </xf>
    <xf numFmtId="0" fontId="10" fillId="0" borderId="12" xfId="59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8" fillId="5" borderId="10" xfId="59" applyFont="1" applyFill="1" applyBorder="1" applyAlignment="1">
      <alignment horizontal="center" vertical="center" wrapText="1"/>
    </xf>
    <xf numFmtId="0" fontId="8" fillId="5" borderId="1" xfId="59" applyFont="1" applyFill="1" applyBorder="1" applyAlignment="1">
      <alignment horizontal="center" vertical="center"/>
    </xf>
    <xf numFmtId="40" fontId="8" fillId="6" borderId="1" xfId="62" applyNumberFormat="1" applyFont="1" applyFill="1" applyBorder="1" applyAlignment="1">
      <alignment horizontal="right" vertical="center" wrapText="1"/>
    </xf>
    <xf numFmtId="40" fontId="8" fillId="6" borderId="1" xfId="58" applyNumberFormat="1" applyFont="1" applyFill="1" applyBorder="1" applyAlignment="1">
      <alignment vertical="center" wrapText="1"/>
    </xf>
    <xf numFmtId="179" fontId="8" fillId="6" borderId="11" xfId="58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80" fontId="9" fillId="3" borderId="14" xfId="0" applyNumberFormat="1" applyFont="1" applyFill="1" applyBorder="1" applyAlignment="1">
      <alignment horizontal="center" vertical="center"/>
    </xf>
    <xf numFmtId="40" fontId="7" fillId="4" borderId="1" xfId="58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9" fillId="7" borderId="10" xfId="58" applyFont="1" applyFill="1" applyBorder="1" applyAlignment="1">
      <alignment horizontal="left" vertical="center" wrapText="1"/>
    </xf>
    <xf numFmtId="40" fontId="9" fillId="0" borderId="1" xfId="51" applyNumberFormat="1" applyFont="1" applyBorder="1" applyAlignment="1">
      <alignment vertical="center" wrapText="1"/>
    </xf>
    <xf numFmtId="0" fontId="9" fillId="7" borderId="1" xfId="58" applyFont="1" applyFill="1" applyBorder="1" applyAlignment="1">
      <alignment horizontal="center" vertical="center" wrapText="1"/>
    </xf>
    <xf numFmtId="40" fontId="9" fillId="7" borderId="1" xfId="58" applyNumberFormat="1" applyFont="1" applyFill="1" applyBorder="1" applyAlignment="1">
      <alignment horizontal="right" vertical="center" wrapText="1"/>
    </xf>
    <xf numFmtId="0" fontId="14" fillId="7" borderId="11" xfId="60" applyFont="1" applyFill="1" applyBorder="1" applyAlignment="1">
      <alignment horizontal="left" vertical="center" wrapText="1"/>
    </xf>
    <xf numFmtId="0" fontId="10" fillId="5" borderId="10" xfId="59" applyFont="1" applyFill="1" applyBorder="1">
      <alignment vertical="center"/>
    </xf>
    <xf numFmtId="0" fontId="8" fillId="5" borderId="1" xfId="59" applyFont="1" applyFill="1" applyBorder="1">
      <alignment vertical="center"/>
    </xf>
    <xf numFmtId="40" fontId="8" fillId="6" borderId="1" xfId="58" applyNumberFormat="1" applyFont="1" applyFill="1" applyBorder="1" applyAlignment="1">
      <alignment horizontal="right" vertical="center" wrapText="1"/>
    </xf>
    <xf numFmtId="40" fontId="8" fillId="6" borderId="11" xfId="58" applyNumberFormat="1" applyFont="1" applyFill="1" applyBorder="1" applyAlignment="1">
      <alignment horizontal="right" vertical="center" wrapText="1"/>
    </xf>
    <xf numFmtId="0" fontId="3" fillId="3" borderId="16" xfId="59" applyFont="1" applyFill="1" applyBorder="1">
      <alignment vertical="center"/>
    </xf>
    <xf numFmtId="0" fontId="3" fillId="0" borderId="17" xfId="0" applyFont="1" applyBorder="1" applyAlignment="1">
      <alignment vertical="center"/>
    </xf>
    <xf numFmtId="0" fontId="8" fillId="0" borderId="17" xfId="58" applyFont="1" applyBorder="1" applyAlignment="1">
      <alignment horizontal="center" vertical="center" wrapText="1"/>
    </xf>
    <xf numFmtId="0" fontId="8" fillId="0" borderId="14" xfId="58" applyFont="1" applyBorder="1" applyAlignment="1">
      <alignment horizontal="center" vertical="center" wrapText="1"/>
    </xf>
    <xf numFmtId="0" fontId="14" fillId="7" borderId="11" xfId="60" applyFont="1" applyFill="1" applyBorder="1" applyAlignment="1">
      <alignment vertical="center" wrapText="1"/>
    </xf>
    <xf numFmtId="0" fontId="8" fillId="5" borderId="10" xfId="59" applyFont="1" applyFill="1" applyBorder="1">
      <alignment vertical="center"/>
    </xf>
    <xf numFmtId="0" fontId="15" fillId="4" borderId="10" xfId="58" applyFont="1" applyFill="1" applyBorder="1" applyAlignment="1">
      <alignment horizontal="center" vertical="center" wrapText="1"/>
    </xf>
    <xf numFmtId="0" fontId="7" fillId="4" borderId="12" xfId="58" applyFont="1" applyFill="1" applyBorder="1" applyAlignment="1">
      <alignment horizontal="center" vertical="center" wrapText="1"/>
    </xf>
    <xf numFmtId="0" fontId="9" fillId="3" borderId="10" xfId="58" applyFont="1" applyFill="1" applyBorder="1" applyAlignment="1">
      <alignment horizontal="center" vertical="center" wrapText="1"/>
    </xf>
    <xf numFmtId="0" fontId="8" fillId="5" borderId="10" xfId="60" applyFont="1" applyFill="1" applyBorder="1" applyAlignment="1">
      <alignment vertical="center" wrapText="1"/>
    </xf>
    <xf numFmtId="0" fontId="8" fillId="5" borderId="1" xfId="6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10" xfId="58" applyFont="1" applyBorder="1" applyAlignment="1">
      <alignment horizontal="center" vertical="center" wrapText="1"/>
    </xf>
    <xf numFmtId="0" fontId="14" fillId="0" borderId="1" xfId="58" applyFont="1" applyBorder="1" applyAlignment="1">
      <alignment horizontal="left" vertical="center" wrapText="1"/>
    </xf>
    <xf numFmtId="0" fontId="9" fillId="0" borderId="1" xfId="58" applyFont="1" applyBorder="1" applyAlignment="1">
      <alignment horizontal="left" vertical="center" wrapText="1"/>
    </xf>
    <xf numFmtId="40" fontId="9" fillId="0" borderId="1" xfId="58" applyNumberFormat="1" applyFont="1" applyBorder="1" applyAlignment="1">
      <alignment horizontal="right" vertical="center" wrapText="1"/>
    </xf>
    <xf numFmtId="0" fontId="9" fillId="0" borderId="1" xfId="58" applyFont="1" applyBorder="1" applyAlignment="1">
      <alignment horizontal="center" vertical="center" wrapText="1"/>
    </xf>
    <xf numFmtId="9" fontId="9" fillId="8" borderId="1" xfId="58" applyNumberFormat="1" applyFont="1" applyFill="1" applyBorder="1" applyAlignment="1">
      <alignment horizontal="center" vertical="center" wrapText="1"/>
    </xf>
    <xf numFmtId="0" fontId="9" fillId="0" borderId="11" xfId="58" applyFont="1" applyBorder="1" applyAlignment="1">
      <alignment horizontal="left" vertical="center" wrapText="1"/>
    </xf>
    <xf numFmtId="0" fontId="8" fillId="5" borderId="10" xfId="59" applyFont="1" applyFill="1" applyBorder="1" applyAlignment="1">
      <alignment vertical="center" wrapText="1"/>
    </xf>
    <xf numFmtId="0" fontId="8" fillId="0" borderId="5" xfId="58" applyFont="1" applyBorder="1" applyAlignment="1">
      <alignment horizontal="center" vertical="center" wrapText="1"/>
    </xf>
    <xf numFmtId="0" fontId="8" fillId="0" borderId="0" xfId="58" applyFont="1" applyAlignment="1">
      <alignment horizontal="center" vertical="center" wrapText="1"/>
    </xf>
    <xf numFmtId="0" fontId="8" fillId="0" borderId="6" xfId="58" applyFont="1" applyBorder="1" applyAlignment="1">
      <alignment horizontal="center" vertical="center" wrapText="1"/>
    </xf>
    <xf numFmtId="9" fontId="9" fillId="0" borderId="1" xfId="58" applyNumberFormat="1" applyFont="1" applyBorder="1" applyAlignment="1">
      <alignment horizontal="center" vertical="center" wrapText="1"/>
    </xf>
    <xf numFmtId="0" fontId="8" fillId="5" borderId="18" xfId="59" applyFont="1" applyFill="1" applyBorder="1" applyAlignment="1">
      <alignment vertical="center" wrapText="1"/>
    </xf>
    <xf numFmtId="0" fontId="8" fillId="5" borderId="19" xfId="59" applyFont="1" applyFill="1" applyBorder="1">
      <alignment vertical="center"/>
    </xf>
    <xf numFmtId="40" fontId="8" fillId="6" borderId="19" xfId="58" applyNumberFormat="1" applyFont="1" applyFill="1" applyBorder="1" applyAlignment="1">
      <alignment horizontal="right" vertical="center" wrapText="1"/>
    </xf>
    <xf numFmtId="40" fontId="8" fillId="6" borderId="20" xfId="58" applyNumberFormat="1" applyFont="1" applyFill="1" applyBorder="1" applyAlignment="1">
      <alignment horizontal="right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 2 2" xfId="49"/>
    <cellStyle name="Normal_mck_ceocircle_20060228 2" xfId="50"/>
    <cellStyle name="常规 9" xfId="51"/>
    <cellStyle name="Normal 2 2" xfId="52"/>
    <cellStyle name="Normal 3 7" xfId="53"/>
    <cellStyle name="Normal 2" xfId="54"/>
    <cellStyle name="常规 3 3" xfId="55"/>
    <cellStyle name="Normal 3" xfId="56"/>
    <cellStyle name="Normal 2 3" xfId="57"/>
    <cellStyle name="Normal_Sheet1" xfId="58"/>
    <cellStyle name="常规 14" xfId="59"/>
    <cellStyle name="常规 14 2" xfId="60"/>
    <cellStyle name="常规 2" xfId="61"/>
    <cellStyle name="千位分隔 2 2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"/>
  <sheetViews>
    <sheetView showGridLines="0" tabSelected="1" view="pageBreakPreview" zoomScale="70" zoomScaleNormal="90" workbookViewId="0">
      <selection activeCell="C26" sqref="C26"/>
    </sheetView>
  </sheetViews>
  <sheetFormatPr defaultColWidth="9" defaultRowHeight="30" customHeight="1" outlineLevelCol="7"/>
  <cols>
    <col min="1" max="1" width="21" style="8" customWidth="1"/>
    <col min="2" max="2" width="51" style="8" customWidth="1"/>
    <col min="3" max="3" width="18.0862068965517" style="8" customWidth="1"/>
    <col min="4" max="5" width="12.8534482758621" style="8" customWidth="1"/>
    <col min="6" max="6" width="18.0862068965517" style="8" customWidth="1"/>
    <col min="7" max="7" width="55.2672413793103" style="8" customWidth="1"/>
    <col min="8" max="8" width="15.3620689655172" style="8" customWidth="1"/>
    <col min="9" max="16384" width="9" style="8"/>
  </cols>
  <sheetData>
    <row r="1" customHeight="1" spans="1:7">
      <c r="A1" s="9" t="s">
        <v>0</v>
      </c>
      <c r="B1" s="10"/>
      <c r="C1" s="10"/>
      <c r="D1" s="10"/>
      <c r="E1" s="10"/>
      <c r="F1" s="10"/>
      <c r="G1" s="11"/>
    </row>
    <row r="2" customHeight="1" spans="1:7">
      <c r="A2" s="12" t="s">
        <v>1</v>
      </c>
      <c r="B2" s="13" t="s">
        <v>2</v>
      </c>
      <c r="C2" s="13"/>
      <c r="D2" s="14"/>
      <c r="E2" s="14"/>
      <c r="F2" s="15"/>
      <c r="G2" s="16"/>
    </row>
    <row r="3" customHeight="1" spans="1:7">
      <c r="A3" s="17" t="s">
        <v>3</v>
      </c>
      <c r="B3" s="18" t="s">
        <v>4</v>
      </c>
      <c r="C3" s="19"/>
      <c r="D3" s="20"/>
      <c r="E3" s="20"/>
      <c r="F3" s="21"/>
      <c r="G3" s="22"/>
    </row>
    <row r="4" customHeight="1" spans="1:7">
      <c r="A4" s="23" t="s">
        <v>5</v>
      </c>
      <c r="B4" s="24" t="s">
        <v>6</v>
      </c>
      <c r="C4" s="19"/>
      <c r="D4" s="20"/>
      <c r="E4" s="20"/>
      <c r="F4" s="21"/>
      <c r="G4" s="25"/>
    </row>
    <row r="5" customHeight="1" spans="1:7">
      <c r="A5" s="26" t="s">
        <v>7</v>
      </c>
      <c r="B5" s="19" t="s">
        <v>8</v>
      </c>
      <c r="C5" s="27"/>
      <c r="D5" s="27"/>
      <c r="E5" s="27"/>
      <c r="F5" s="28"/>
      <c r="G5" s="29"/>
    </row>
    <row r="6" customHeight="1" spans="1:7">
      <c r="A6" s="26" t="s">
        <v>9</v>
      </c>
      <c r="B6" s="30" t="s">
        <v>10</v>
      </c>
      <c r="C6" s="27"/>
      <c r="D6" s="27"/>
      <c r="E6" s="27"/>
      <c r="F6" s="27"/>
      <c r="G6" s="29"/>
    </row>
    <row r="7" customHeight="1" spans="1:7">
      <c r="A7" s="31" t="s">
        <v>11</v>
      </c>
      <c r="B7" s="30" t="s">
        <v>12</v>
      </c>
      <c r="C7" s="30"/>
      <c r="D7" s="30"/>
      <c r="E7" s="30"/>
      <c r="F7" s="30"/>
      <c r="G7" s="25"/>
    </row>
    <row r="8" customHeight="1" spans="1:7">
      <c r="A8" s="32" t="s">
        <v>13</v>
      </c>
      <c r="B8" s="33"/>
      <c r="C8" s="33"/>
      <c r="D8" s="33"/>
      <c r="E8" s="33"/>
      <c r="F8" s="33"/>
      <c r="G8" s="34"/>
    </row>
    <row r="9" ht="40" customHeight="1" spans="1:7">
      <c r="A9" s="35"/>
      <c r="B9" s="36" t="s">
        <v>14</v>
      </c>
      <c r="C9" s="36"/>
      <c r="D9" s="36" t="s">
        <v>15</v>
      </c>
      <c r="E9" s="36"/>
      <c r="F9" s="36" t="s">
        <v>16</v>
      </c>
      <c r="G9" s="37" t="s">
        <v>17</v>
      </c>
    </row>
    <row r="10" customHeight="1" spans="1:7">
      <c r="A10" s="38" t="s">
        <v>18</v>
      </c>
      <c r="B10" s="39" t="s">
        <v>19</v>
      </c>
      <c r="C10" s="40"/>
      <c r="D10" s="41">
        <f>F22</f>
        <v>0</v>
      </c>
      <c r="E10" s="41"/>
      <c r="F10" s="42"/>
      <c r="G10" s="43"/>
    </row>
    <row r="11" customHeight="1" spans="1:7">
      <c r="A11" s="38" t="s">
        <v>20</v>
      </c>
      <c r="B11" s="39" t="s">
        <v>21</v>
      </c>
      <c r="C11" s="40"/>
      <c r="D11" s="41">
        <f>F29</f>
        <v>11700</v>
      </c>
      <c r="E11" s="41"/>
      <c r="F11" s="42"/>
      <c r="G11" s="43"/>
    </row>
    <row r="12" customHeight="1" spans="1:7">
      <c r="A12" s="38" t="s">
        <v>22</v>
      </c>
      <c r="B12" s="44" t="s">
        <v>23</v>
      </c>
      <c r="C12" s="45"/>
      <c r="D12" s="46">
        <f>F34</f>
        <v>4200</v>
      </c>
      <c r="E12" s="47"/>
      <c r="F12" s="42"/>
      <c r="G12" s="43"/>
    </row>
    <row r="13" customHeight="1" spans="1:7">
      <c r="A13" s="38" t="s">
        <v>24</v>
      </c>
      <c r="B13" s="48" t="s">
        <v>25</v>
      </c>
      <c r="C13" s="45"/>
      <c r="D13" s="41">
        <f>F40</f>
        <v>1050</v>
      </c>
      <c r="E13" s="41"/>
      <c r="F13" s="42"/>
      <c r="G13" s="43"/>
    </row>
    <row r="14" customHeight="1" spans="1:7">
      <c r="A14" s="38" t="s">
        <v>26</v>
      </c>
      <c r="B14" s="44" t="s">
        <v>27</v>
      </c>
      <c r="C14" s="45"/>
      <c r="D14" s="41">
        <f>F46</f>
        <v>200</v>
      </c>
      <c r="E14" s="41"/>
      <c r="F14" s="42"/>
      <c r="G14" s="43"/>
    </row>
    <row r="15" customHeight="1" spans="1:7">
      <c r="A15" s="38" t="s">
        <v>28</v>
      </c>
      <c r="B15" s="39" t="s">
        <v>29</v>
      </c>
      <c r="C15" s="40"/>
      <c r="D15" s="41">
        <f>F51</f>
        <v>1715</v>
      </c>
      <c r="E15" s="41"/>
      <c r="F15" s="42"/>
      <c r="G15" s="43"/>
    </row>
    <row r="16" customHeight="1" spans="1:7">
      <c r="A16" s="49" t="s">
        <v>30</v>
      </c>
      <c r="B16" s="44" t="s">
        <v>31</v>
      </c>
      <c r="C16" s="45"/>
      <c r="D16" s="46">
        <f>F55</f>
        <v>1131.9</v>
      </c>
      <c r="E16" s="47"/>
      <c r="F16" s="42"/>
      <c r="G16" s="43"/>
    </row>
    <row r="17" customHeight="1" spans="1:7">
      <c r="A17" s="50" t="s">
        <v>32</v>
      </c>
      <c r="B17" s="51"/>
      <c r="C17" s="51"/>
      <c r="D17" s="52">
        <f>SUM(D10:E16)</f>
        <v>19996.9</v>
      </c>
      <c r="E17" s="52"/>
      <c r="F17" s="53"/>
      <c r="G17" s="54"/>
    </row>
    <row r="18" customHeight="1" spans="1:7">
      <c r="A18" s="55" t="s">
        <v>33</v>
      </c>
      <c r="B18" s="56"/>
      <c r="C18" s="57"/>
      <c r="D18" s="56"/>
      <c r="E18" s="58"/>
      <c r="F18" s="59"/>
      <c r="G18" s="60"/>
    </row>
    <row r="19" ht="40" customHeight="1" spans="1:7">
      <c r="A19" s="35" t="s">
        <v>34</v>
      </c>
      <c r="B19" s="36" t="s">
        <v>14</v>
      </c>
      <c r="C19" s="61" t="s">
        <v>35</v>
      </c>
      <c r="D19" s="36" t="s">
        <v>36</v>
      </c>
      <c r="E19" s="36" t="s">
        <v>37</v>
      </c>
      <c r="F19" s="61" t="s">
        <v>38</v>
      </c>
      <c r="G19" s="37" t="s">
        <v>17</v>
      </c>
    </row>
    <row r="20" customHeight="1" spans="1:7">
      <c r="A20" s="62">
        <v>1</v>
      </c>
      <c r="B20" s="63" t="s">
        <v>39</v>
      </c>
      <c r="C20" s="64">
        <v>0</v>
      </c>
      <c r="D20" s="65">
        <v>0</v>
      </c>
      <c r="E20" s="65">
        <v>0</v>
      </c>
      <c r="F20" s="66">
        <f>C20*D20*E20</f>
        <v>0</v>
      </c>
      <c r="G20" s="67"/>
    </row>
    <row r="21" customHeight="1" spans="1:7">
      <c r="A21" s="62">
        <v>2</v>
      </c>
      <c r="B21" s="63" t="s">
        <v>40</v>
      </c>
      <c r="C21" s="64">
        <v>0</v>
      </c>
      <c r="D21" s="65">
        <v>0</v>
      </c>
      <c r="E21" s="65">
        <v>0</v>
      </c>
      <c r="F21" s="66">
        <f>C21*D21*E21</f>
        <v>0</v>
      </c>
      <c r="G21" s="67"/>
    </row>
    <row r="22" customHeight="1" spans="1:7">
      <c r="A22" s="68" t="s">
        <v>41</v>
      </c>
      <c r="B22" s="69"/>
      <c r="C22" s="69"/>
      <c r="D22" s="69"/>
      <c r="E22" s="69"/>
      <c r="F22" s="70">
        <f>SUM(F20:F21)</f>
        <v>0</v>
      </c>
      <c r="G22" s="71"/>
    </row>
    <row r="23" customHeight="1" spans="1:7">
      <c r="A23" s="72"/>
      <c r="B23" s="73"/>
      <c r="C23" s="73"/>
      <c r="D23" s="74"/>
      <c r="E23" s="74"/>
      <c r="F23" s="74"/>
      <c r="G23" s="75"/>
    </row>
    <row r="24" ht="40" customHeight="1" spans="1:7">
      <c r="A24" s="35" t="s">
        <v>42</v>
      </c>
      <c r="B24" s="36" t="s">
        <v>14</v>
      </c>
      <c r="C24" s="61" t="s">
        <v>35</v>
      </c>
      <c r="D24" s="61" t="s">
        <v>36</v>
      </c>
      <c r="E24" s="36" t="s">
        <v>37</v>
      </c>
      <c r="F24" s="61" t="s">
        <v>38</v>
      </c>
      <c r="G24" s="37" t="s">
        <v>17</v>
      </c>
    </row>
    <row r="25" customHeight="1" spans="1:7">
      <c r="A25" s="62">
        <v>1</v>
      </c>
      <c r="B25" s="63" t="s">
        <v>43</v>
      </c>
      <c r="C25" s="64">
        <v>875</v>
      </c>
      <c r="D25" s="65">
        <v>2</v>
      </c>
      <c r="E25" s="65">
        <v>6</v>
      </c>
      <c r="F25" s="66">
        <f>C25*D25*E25</f>
        <v>10500</v>
      </c>
      <c r="G25" s="76" t="s">
        <v>44</v>
      </c>
    </row>
    <row r="26" customHeight="1" spans="1:7">
      <c r="A26" s="62">
        <v>2</v>
      </c>
      <c r="B26" s="63" t="s">
        <v>45</v>
      </c>
      <c r="C26" s="64">
        <v>100</v>
      </c>
      <c r="D26" s="65">
        <v>2</v>
      </c>
      <c r="E26" s="65">
        <v>6</v>
      </c>
      <c r="F26" s="66">
        <f>C26*D26*E26</f>
        <v>1200</v>
      </c>
      <c r="G26" s="76" t="s">
        <v>46</v>
      </c>
    </row>
    <row r="27" customHeight="1" spans="1:7">
      <c r="A27" s="62">
        <v>3</v>
      </c>
      <c r="B27" s="63" t="s">
        <v>47</v>
      </c>
      <c r="C27" s="64"/>
      <c r="D27" s="65"/>
      <c r="E27" s="65"/>
      <c r="F27" s="66">
        <f>C27*D27*E27</f>
        <v>0</v>
      </c>
      <c r="G27" s="67"/>
    </row>
    <row r="28" customHeight="1" spans="1:7">
      <c r="A28" s="62">
        <v>4</v>
      </c>
      <c r="B28" s="63" t="s">
        <v>48</v>
      </c>
      <c r="C28" s="64"/>
      <c r="D28" s="65"/>
      <c r="E28" s="65"/>
      <c r="F28" s="66">
        <f>C28*D28*E28</f>
        <v>0</v>
      </c>
      <c r="G28" s="67"/>
    </row>
    <row r="29" customHeight="1" spans="1:7">
      <c r="A29" s="77" t="s">
        <v>49</v>
      </c>
      <c r="B29" s="69"/>
      <c r="C29" s="69"/>
      <c r="D29" s="69"/>
      <c r="E29" s="69"/>
      <c r="F29" s="70">
        <f>SUM(F25:F28)</f>
        <v>11700</v>
      </c>
      <c r="G29" s="71"/>
    </row>
    <row r="30" customHeight="1" spans="1:7">
      <c r="A30" s="72"/>
      <c r="B30" s="73"/>
      <c r="C30" s="73"/>
      <c r="D30" s="74"/>
      <c r="E30" s="74"/>
      <c r="F30" s="74"/>
      <c r="G30" s="75"/>
    </row>
    <row r="31" ht="40" customHeight="1" spans="1:7">
      <c r="A31" s="35" t="s">
        <v>50</v>
      </c>
      <c r="B31" s="36" t="s">
        <v>14</v>
      </c>
      <c r="C31" s="61" t="s">
        <v>35</v>
      </c>
      <c r="D31" s="61" t="s">
        <v>36</v>
      </c>
      <c r="E31" s="36" t="s">
        <v>37</v>
      </c>
      <c r="F31" s="61" t="s">
        <v>38</v>
      </c>
      <c r="G31" s="37" t="s">
        <v>17</v>
      </c>
    </row>
    <row r="32" customHeight="1" spans="1:7">
      <c r="A32" s="62">
        <v>1</v>
      </c>
      <c r="B32" s="63" t="s">
        <v>51</v>
      </c>
      <c r="C32" s="64">
        <v>700</v>
      </c>
      <c r="D32" s="65">
        <v>1</v>
      </c>
      <c r="E32" s="65">
        <v>6</v>
      </c>
      <c r="F32" s="66">
        <f>C32*D32*E32</f>
        <v>4200</v>
      </c>
      <c r="G32" s="76" t="s">
        <v>52</v>
      </c>
    </row>
    <row r="33" customHeight="1" spans="1:7">
      <c r="A33" s="62">
        <v>2</v>
      </c>
      <c r="B33" s="63" t="s">
        <v>53</v>
      </c>
      <c r="C33" s="64"/>
      <c r="D33" s="65"/>
      <c r="E33" s="65"/>
      <c r="F33" s="66">
        <f>C33*D33*E33</f>
        <v>0</v>
      </c>
      <c r="G33" s="67"/>
    </row>
    <row r="34" customHeight="1" spans="1:7">
      <c r="A34" s="77" t="s">
        <v>54</v>
      </c>
      <c r="B34" s="69"/>
      <c r="C34" s="69"/>
      <c r="D34" s="69"/>
      <c r="E34" s="69"/>
      <c r="F34" s="70">
        <f>SUM(F32:F33)</f>
        <v>4200</v>
      </c>
      <c r="G34" s="71"/>
    </row>
    <row r="35" customHeight="1" spans="1:7">
      <c r="A35" s="72"/>
      <c r="B35" s="73"/>
      <c r="C35" s="73"/>
      <c r="D35" s="74"/>
      <c r="E35" s="74"/>
      <c r="F35" s="74"/>
      <c r="G35" s="75"/>
    </row>
    <row r="36" ht="40" customHeight="1" spans="1:7">
      <c r="A36" s="78" t="s">
        <v>55</v>
      </c>
      <c r="B36" s="36" t="s">
        <v>14</v>
      </c>
      <c r="C36" s="61" t="s">
        <v>35</v>
      </c>
      <c r="D36" s="61" t="s">
        <v>36</v>
      </c>
      <c r="E36" s="36" t="s">
        <v>37</v>
      </c>
      <c r="F36" s="61" t="s">
        <v>38</v>
      </c>
      <c r="G36" s="37" t="s">
        <v>17</v>
      </c>
    </row>
    <row r="37" customHeight="1" spans="1:7">
      <c r="A37" s="62">
        <v>1</v>
      </c>
      <c r="B37" s="63" t="s">
        <v>56</v>
      </c>
      <c r="C37" s="64">
        <v>150</v>
      </c>
      <c r="D37" s="65">
        <v>1</v>
      </c>
      <c r="E37" s="65">
        <v>7</v>
      </c>
      <c r="F37" s="66">
        <f>C37*D37*E37</f>
        <v>1050</v>
      </c>
      <c r="G37" s="76" t="s">
        <v>57</v>
      </c>
    </row>
    <row r="38" customHeight="1" spans="1:7">
      <c r="A38" s="62">
        <v>2</v>
      </c>
      <c r="B38" s="63" t="s">
        <v>58</v>
      </c>
      <c r="C38" s="64"/>
      <c r="D38" s="65"/>
      <c r="E38" s="65"/>
      <c r="F38" s="66">
        <f>C38*D38*E38</f>
        <v>0</v>
      </c>
      <c r="G38" s="76"/>
    </row>
    <row r="39" customHeight="1" spans="1:7">
      <c r="A39" s="62">
        <v>3</v>
      </c>
      <c r="B39" s="63" t="s">
        <v>59</v>
      </c>
      <c r="C39" s="64"/>
      <c r="D39" s="65"/>
      <c r="E39" s="65"/>
      <c r="F39" s="66">
        <f>C39*D39*E39</f>
        <v>0</v>
      </c>
      <c r="G39" s="67"/>
    </row>
    <row r="40" customHeight="1" spans="1:7">
      <c r="A40" s="68" t="s">
        <v>60</v>
      </c>
      <c r="B40" s="69"/>
      <c r="C40" s="69"/>
      <c r="D40" s="69"/>
      <c r="E40" s="69"/>
      <c r="F40" s="70">
        <f>SUM(F37:F39)</f>
        <v>1050</v>
      </c>
      <c r="G40" s="71"/>
    </row>
    <row r="41" customHeight="1" spans="1:7">
      <c r="A41" s="72"/>
      <c r="B41" s="73"/>
      <c r="C41" s="73"/>
      <c r="D41" s="74"/>
      <c r="E41" s="74"/>
      <c r="F41" s="74"/>
      <c r="G41" s="75"/>
    </row>
    <row r="42" ht="40" customHeight="1" spans="1:7">
      <c r="A42" s="35" t="s">
        <v>61</v>
      </c>
      <c r="B42" s="79" t="s">
        <v>14</v>
      </c>
      <c r="C42" s="61" t="s">
        <v>35</v>
      </c>
      <c r="D42" s="61" t="s">
        <v>62</v>
      </c>
      <c r="E42" s="36" t="s">
        <v>63</v>
      </c>
      <c r="F42" s="61" t="s">
        <v>38</v>
      </c>
      <c r="G42" s="37" t="s">
        <v>17</v>
      </c>
    </row>
    <row r="43" customHeight="1" spans="1:7">
      <c r="A43" s="80">
        <v>1</v>
      </c>
      <c r="B43" s="63" t="s">
        <v>64</v>
      </c>
      <c r="C43" s="64">
        <v>200</v>
      </c>
      <c r="D43" s="65">
        <v>1</v>
      </c>
      <c r="E43" s="65">
        <v>1</v>
      </c>
      <c r="F43" s="66">
        <f t="shared" ref="F39:F45" si="0">C43*D43*E43</f>
        <v>200</v>
      </c>
      <c r="G43" s="76" t="s">
        <v>65</v>
      </c>
    </row>
    <row r="44" customHeight="1" spans="1:7">
      <c r="A44" s="80">
        <v>2</v>
      </c>
      <c r="B44" s="63" t="s">
        <v>66</v>
      </c>
      <c r="C44" s="64"/>
      <c r="D44" s="65"/>
      <c r="E44" s="65"/>
      <c r="F44" s="66">
        <f t="shared" si="0"/>
        <v>0</v>
      </c>
      <c r="G44" s="76"/>
    </row>
    <row r="45" customHeight="1" spans="1:7">
      <c r="A45" s="80">
        <v>3</v>
      </c>
      <c r="B45" s="63" t="s">
        <v>67</v>
      </c>
      <c r="C45" s="64"/>
      <c r="D45" s="65"/>
      <c r="E45" s="65"/>
      <c r="F45" s="66">
        <f t="shared" si="0"/>
        <v>0</v>
      </c>
      <c r="G45" s="76"/>
    </row>
    <row r="46" customHeight="1" spans="1:7">
      <c r="A46" s="81" t="s">
        <v>68</v>
      </c>
      <c r="B46" s="82"/>
      <c r="C46" s="82"/>
      <c r="D46" s="82"/>
      <c r="E46" s="82"/>
      <c r="F46" s="70">
        <f>SUM(F43:F45)</f>
        <v>200</v>
      </c>
      <c r="G46" s="71"/>
    </row>
    <row r="47" customHeight="1" spans="1:7">
      <c r="A47" s="72"/>
      <c r="B47" s="73"/>
      <c r="C47" s="73"/>
      <c r="D47" s="74"/>
      <c r="E47" s="74"/>
      <c r="F47" s="74"/>
      <c r="G47" s="75"/>
    </row>
    <row r="48" ht="40" customHeight="1" spans="1:8">
      <c r="A48" s="35" t="s">
        <v>69</v>
      </c>
      <c r="B48" s="36" t="s">
        <v>14</v>
      </c>
      <c r="C48" s="61" t="s">
        <v>35</v>
      </c>
      <c r="D48" s="61" t="s">
        <v>62</v>
      </c>
      <c r="E48" s="36" t="s">
        <v>63</v>
      </c>
      <c r="F48" s="61" t="s">
        <v>38</v>
      </c>
      <c r="G48" s="37" t="s">
        <v>17</v>
      </c>
      <c r="H48" s="83"/>
    </row>
    <row r="49" customHeight="1" spans="1:8">
      <c r="A49" s="84">
        <v>1</v>
      </c>
      <c r="B49" s="85" t="s">
        <v>70</v>
      </c>
      <c r="C49" s="64"/>
      <c r="D49" s="65"/>
      <c r="E49" s="65"/>
      <c r="F49" s="66">
        <f>C49*D49*E49</f>
        <v>0</v>
      </c>
      <c r="G49" s="67"/>
      <c r="H49" s="83"/>
    </row>
    <row r="50" customHeight="1" spans="1:8">
      <c r="A50" s="84">
        <v>9</v>
      </c>
      <c r="B50" s="86" t="s">
        <v>71</v>
      </c>
      <c r="C50" s="87">
        <f>(F22+F29+F34+F40+F46+F49)</f>
        <v>17150</v>
      </c>
      <c r="D50" s="88">
        <v>1</v>
      </c>
      <c r="E50" s="89">
        <v>0.1</v>
      </c>
      <c r="F50" s="87">
        <f>C50*D50*E50</f>
        <v>1715</v>
      </c>
      <c r="G50" s="90"/>
      <c r="H50" s="83"/>
    </row>
    <row r="51" customHeight="1" spans="1:7">
      <c r="A51" s="91" t="s">
        <v>72</v>
      </c>
      <c r="B51" s="69"/>
      <c r="C51" s="69"/>
      <c r="D51" s="69"/>
      <c r="E51" s="69"/>
      <c r="F51" s="70">
        <f>SUM(F49:F50)</f>
        <v>1715</v>
      </c>
      <c r="G51" s="71"/>
    </row>
    <row r="52" customHeight="1" spans="1:7">
      <c r="A52" s="92"/>
      <c r="B52" s="93"/>
      <c r="C52" s="93"/>
      <c r="D52" s="93"/>
      <c r="E52" s="93"/>
      <c r="F52" s="93"/>
      <c r="G52" s="94"/>
    </row>
    <row r="53" ht="40" customHeight="1" spans="1:7">
      <c r="A53" s="35" t="s">
        <v>73</v>
      </c>
      <c r="B53" s="36" t="s">
        <v>14</v>
      </c>
      <c r="C53" s="61" t="s">
        <v>35</v>
      </c>
      <c r="D53" s="61" t="s">
        <v>62</v>
      </c>
      <c r="E53" s="36" t="s">
        <v>63</v>
      </c>
      <c r="F53" s="61" t="s">
        <v>38</v>
      </c>
      <c r="G53" s="37" t="s">
        <v>17</v>
      </c>
    </row>
    <row r="54" customHeight="1" spans="1:7">
      <c r="A54" s="84">
        <v>1</v>
      </c>
      <c r="B54" s="86" t="s">
        <v>31</v>
      </c>
      <c r="C54" s="87">
        <f>(C50+F50)</f>
        <v>18865</v>
      </c>
      <c r="D54" s="88">
        <v>1</v>
      </c>
      <c r="E54" s="95">
        <v>0.06</v>
      </c>
      <c r="F54" s="87">
        <f>C54*D54*E54</f>
        <v>1131.9</v>
      </c>
      <c r="G54" s="90"/>
    </row>
    <row r="55" customHeight="1" spans="1:7">
      <c r="A55" s="96" t="s">
        <v>74</v>
      </c>
      <c r="B55" s="97"/>
      <c r="C55" s="97"/>
      <c r="D55" s="97"/>
      <c r="E55" s="97"/>
      <c r="F55" s="98">
        <f>F54</f>
        <v>1131.9</v>
      </c>
      <c r="G55" s="99"/>
    </row>
  </sheetData>
  <mergeCells count="34">
    <mergeCell ref="A1:G1"/>
    <mergeCell ref="A8:G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A17:C17"/>
    <mergeCell ref="D17:E17"/>
    <mergeCell ref="A22:E22"/>
    <mergeCell ref="A23:G23"/>
    <mergeCell ref="A29:E29"/>
    <mergeCell ref="A30:G30"/>
    <mergeCell ref="A34:E34"/>
    <mergeCell ref="A35:G35"/>
    <mergeCell ref="A40:E40"/>
    <mergeCell ref="A41:G41"/>
    <mergeCell ref="A46:E46"/>
    <mergeCell ref="A47:G47"/>
    <mergeCell ref="A51:E51"/>
    <mergeCell ref="A52:G52"/>
    <mergeCell ref="A55:E55"/>
    <mergeCell ref="H48:H50"/>
  </mergeCells>
  <printOptions horizontalCentered="1"/>
  <pageMargins left="0.314583333333333" right="0.314583333333333" top="0.393055555555556" bottom="0.393055555555556" header="0.314583333333333" footer="0.314583333333333"/>
  <pageSetup paperSize="9" scale="47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opLeftCell="A5" workbookViewId="0">
      <selection activeCell="N9" sqref="N9:AO10"/>
    </sheetView>
  </sheetViews>
  <sheetFormatPr defaultColWidth="9" defaultRowHeight="14" outlineLevelCol="5"/>
  <cols>
    <col min="1" max="1" width="41.9051724137931" customWidth="1"/>
    <col min="2" max="2" width="9.08620689655172" style="1"/>
    <col min="3" max="3" width="11.6293103448276" style="1" customWidth="1"/>
    <col min="4" max="4" width="10.0862068965517" style="1" customWidth="1"/>
    <col min="5" max="5" width="11.1810344827586" style="1" customWidth="1"/>
    <col min="6" max="6" width="35.0862068965517" style="1" customWidth="1"/>
  </cols>
  <sheetData>
    <row r="1" ht="28.05" spans="1:6">
      <c r="A1" s="2" t="s">
        <v>75</v>
      </c>
      <c r="B1" s="2" t="s">
        <v>76</v>
      </c>
      <c r="C1" s="2" t="s">
        <v>77</v>
      </c>
      <c r="D1" s="2" t="s">
        <v>78</v>
      </c>
      <c r="E1" s="3" t="s">
        <v>79</v>
      </c>
      <c r="F1" s="2" t="s">
        <v>80</v>
      </c>
    </row>
    <row r="2" ht="29.25" customHeight="1" spans="1:6">
      <c r="A2" s="4" t="s">
        <v>81</v>
      </c>
      <c r="B2" s="5" t="s">
        <v>82</v>
      </c>
      <c r="C2" s="5" t="s">
        <v>83</v>
      </c>
      <c r="D2" s="5">
        <v>45</v>
      </c>
      <c r="E2" s="5">
        <v>1</v>
      </c>
      <c r="F2" s="5"/>
    </row>
    <row r="3" ht="29.25" customHeight="1" spans="1:6">
      <c r="A3" s="4" t="s">
        <v>84</v>
      </c>
      <c r="B3" s="5" t="s">
        <v>85</v>
      </c>
      <c r="C3" s="5" t="s">
        <v>83</v>
      </c>
      <c r="D3" s="5">
        <v>45</v>
      </c>
      <c r="E3" s="5">
        <v>1</v>
      </c>
      <c r="F3" s="5"/>
    </row>
    <row r="4" ht="29.25" customHeight="1" spans="1:6">
      <c r="A4" s="4" t="s">
        <v>86</v>
      </c>
      <c r="B4" s="5" t="s">
        <v>82</v>
      </c>
      <c r="C4" s="5" t="s">
        <v>83</v>
      </c>
      <c r="D4" s="5">
        <v>55</v>
      </c>
      <c r="E4" s="5">
        <v>1</v>
      </c>
      <c r="F4" s="5"/>
    </row>
    <row r="5" ht="29.25" customHeight="1" spans="1:6">
      <c r="A5" s="4" t="s">
        <v>87</v>
      </c>
      <c r="B5" s="5" t="s">
        <v>88</v>
      </c>
      <c r="C5" s="5" t="s">
        <v>83</v>
      </c>
      <c r="D5" s="5">
        <v>50</v>
      </c>
      <c r="E5" s="5">
        <v>1</v>
      </c>
      <c r="F5" s="6" t="s">
        <v>89</v>
      </c>
    </row>
    <row r="6" ht="29.25" customHeight="1" spans="1:6">
      <c r="A6" s="4" t="s">
        <v>90</v>
      </c>
      <c r="B6" s="5" t="s">
        <v>91</v>
      </c>
      <c r="C6" s="5" t="s">
        <v>92</v>
      </c>
      <c r="D6" s="5">
        <v>45</v>
      </c>
      <c r="E6" s="5">
        <v>5</v>
      </c>
      <c r="F6" s="5"/>
    </row>
    <row r="7" ht="29.25" customHeight="1" spans="1:6">
      <c r="A7" s="4" t="s">
        <v>93</v>
      </c>
      <c r="B7" s="5" t="s">
        <v>94</v>
      </c>
      <c r="C7" s="5" t="s">
        <v>92</v>
      </c>
      <c r="D7" s="5">
        <v>45</v>
      </c>
      <c r="E7" s="5">
        <v>5</v>
      </c>
      <c r="F7" s="5"/>
    </row>
    <row r="8" ht="29.25" customHeight="1" spans="1:6">
      <c r="A8" s="4" t="s">
        <v>95</v>
      </c>
      <c r="B8" s="5" t="s">
        <v>96</v>
      </c>
      <c r="C8" s="5" t="s">
        <v>92</v>
      </c>
      <c r="D8" s="5">
        <v>40</v>
      </c>
      <c r="E8" s="5">
        <v>2</v>
      </c>
      <c r="F8" s="5"/>
    </row>
    <row r="9" ht="29.25" customHeight="1" spans="1:6">
      <c r="A9" s="4" t="s">
        <v>97</v>
      </c>
      <c r="B9" s="5" t="s">
        <v>85</v>
      </c>
      <c r="C9" s="5" t="s">
        <v>98</v>
      </c>
      <c r="D9" s="5">
        <v>40</v>
      </c>
      <c r="E9" s="5">
        <v>2</v>
      </c>
      <c r="F9" s="5"/>
    </row>
    <row r="10" ht="29.25" customHeight="1" spans="1:6">
      <c r="A10" s="4" t="s">
        <v>99</v>
      </c>
      <c r="B10" s="5" t="s">
        <v>100</v>
      </c>
      <c r="C10" s="5" t="s">
        <v>101</v>
      </c>
      <c r="D10" s="5">
        <v>40</v>
      </c>
      <c r="E10" s="5">
        <v>2</v>
      </c>
      <c r="F10" s="5"/>
    </row>
    <row r="11" ht="29.25" customHeight="1" spans="1:6">
      <c r="A11" s="4" t="s">
        <v>102</v>
      </c>
      <c r="B11" s="5" t="s">
        <v>103</v>
      </c>
      <c r="C11" s="5" t="s">
        <v>98</v>
      </c>
      <c r="D11" s="5">
        <v>40</v>
      </c>
      <c r="E11" s="5">
        <v>2</v>
      </c>
      <c r="F11" s="5"/>
    </row>
    <row r="12" ht="29.25" customHeight="1" spans="1:6">
      <c r="A12" s="4" t="s">
        <v>104</v>
      </c>
      <c r="B12" s="5" t="s">
        <v>94</v>
      </c>
      <c r="C12" s="5" t="s">
        <v>83</v>
      </c>
      <c r="D12" s="5">
        <v>40</v>
      </c>
      <c r="E12" s="5">
        <v>2</v>
      </c>
      <c r="F12" s="5"/>
    </row>
    <row r="13" ht="29.25" customHeight="1" spans="1:6">
      <c r="A13" s="4" t="s">
        <v>105</v>
      </c>
      <c r="B13" s="5" t="s">
        <v>82</v>
      </c>
      <c r="C13" s="5" t="s">
        <v>83</v>
      </c>
      <c r="D13" s="5">
        <v>20</v>
      </c>
      <c r="E13" s="5">
        <v>1</v>
      </c>
      <c r="F13" s="5"/>
    </row>
    <row r="14" ht="29.25" customHeight="1" spans="1:6">
      <c r="A14" s="4" t="s">
        <v>105</v>
      </c>
      <c r="B14" s="5" t="s">
        <v>85</v>
      </c>
      <c r="C14" s="5" t="s">
        <v>92</v>
      </c>
      <c r="D14" s="5">
        <v>20</v>
      </c>
      <c r="E14" s="5">
        <v>1</v>
      </c>
      <c r="F14" s="5"/>
    </row>
    <row r="15" ht="29.25" customHeight="1" spans="1:6">
      <c r="A15" s="4" t="s">
        <v>105</v>
      </c>
      <c r="B15" s="5" t="s">
        <v>85</v>
      </c>
      <c r="C15" s="5" t="s">
        <v>106</v>
      </c>
      <c r="D15" s="5">
        <v>20</v>
      </c>
      <c r="E15" s="5">
        <v>1</v>
      </c>
      <c r="F15" s="5"/>
    </row>
    <row r="16" ht="29.25" customHeight="1" spans="1:6">
      <c r="A16" s="4" t="s">
        <v>105</v>
      </c>
      <c r="B16" s="5" t="s">
        <v>107</v>
      </c>
      <c r="C16" s="5" t="s">
        <v>98</v>
      </c>
      <c r="D16" s="5">
        <v>20</v>
      </c>
      <c r="E16" s="5">
        <v>1</v>
      </c>
      <c r="F16" s="5"/>
    </row>
    <row r="17" ht="29.25" customHeight="1" spans="1:6">
      <c r="A17" s="4" t="s">
        <v>105</v>
      </c>
      <c r="B17" s="5" t="s">
        <v>107</v>
      </c>
      <c r="C17" s="5" t="s">
        <v>101</v>
      </c>
      <c r="D17" s="5">
        <v>20</v>
      </c>
      <c r="E17" s="5">
        <v>1</v>
      </c>
      <c r="F17" s="5"/>
    </row>
    <row r="18" ht="18" customHeight="1" spans="1:6">
      <c r="A18" s="7" t="s">
        <v>108</v>
      </c>
      <c r="B18" s="5"/>
      <c r="C18" s="5"/>
      <c r="D18" s="5">
        <f>SUM(D2:D17)</f>
        <v>585</v>
      </c>
      <c r="E18" s="5">
        <v>29</v>
      </c>
      <c r="F18" s="5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BBA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天津V1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Xiaohong, BBS-431</dc:creator>
  <cp:lastModifiedBy>岚岚</cp:lastModifiedBy>
  <dcterms:created xsi:type="dcterms:W3CDTF">2016-04-12T07:55:00Z</dcterms:created>
  <cp:lastPrinted>2023-01-18T02:27:00Z</cp:lastPrinted>
  <dcterms:modified xsi:type="dcterms:W3CDTF">2024-04-09T02:04:08Z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781BBBD31F124CA2A131D9732170773C_12</vt:lpwstr>
  </property>
</Properties>
</file>