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08DB3163-A61B-49CE-9FC1-0D81BD052BF9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3" l="1"/>
  <c r="H52" i="3"/>
  <c r="F52" i="3"/>
  <c r="F53" i="3" s="1"/>
  <c r="E22" i="3"/>
  <c r="G27" i="3"/>
  <c r="F27" i="3"/>
  <c r="H26" i="3"/>
  <c r="G16" i="3"/>
  <c r="F16" i="3"/>
  <c r="H15" i="3"/>
  <c r="D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 s="1"/>
  <c r="H34" i="3"/>
  <c r="H35" i="3"/>
  <c r="H36" i="3"/>
  <c r="H38" i="3"/>
  <c r="H40" i="3"/>
  <c r="H39" i="3"/>
  <c r="H41" i="3"/>
  <c r="H44" i="3" s="1"/>
  <c r="H42" i="3"/>
  <c r="H43" i="3"/>
  <c r="H45" i="3"/>
  <c r="E14" i="3"/>
  <c r="E16" i="3"/>
  <c r="E17" i="3"/>
  <c r="E21" i="3" s="1"/>
  <c r="E24" i="3"/>
  <c r="E25" i="3"/>
  <c r="E27" i="3"/>
  <c r="E28" i="3"/>
  <c r="E32" i="3"/>
  <c r="E33" i="3"/>
  <c r="E37" i="3" s="1"/>
  <c r="E38" i="3"/>
  <c r="E40" i="3"/>
  <c r="E41" i="3"/>
  <c r="E44" i="3"/>
  <c r="E45" i="3"/>
  <c r="E52" i="3"/>
  <c r="H27" i="3"/>
  <c r="I22" i="2"/>
  <c r="G25" i="2" s="1"/>
  <c r="G22" i="2"/>
  <c r="H22" i="2"/>
  <c r="B25" i="2" s="1"/>
  <c r="E58" i="3" l="1"/>
  <c r="H53" i="3"/>
  <c r="C58" i="3" s="1"/>
  <c r="G53" i="3"/>
  <c r="G58" i="3" s="1"/>
  <c r="D53" i="3"/>
  <c r="C53" i="3"/>
  <c r="E53" i="3"/>
  <c r="A58" i="3" s="1"/>
  <c r="K25" i="2"/>
  <c r="I58" i="3" l="1"/>
</calcChain>
</file>

<file path=xl/sharedStrings.xml><?xml version="1.0" encoding="utf-8"?>
<sst xmlns="http://schemas.openxmlformats.org/spreadsheetml/2006/main" count="97" uniqueCount="95">
  <si>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</si>
  <si>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</si>
  <si>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</si>
  <si>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</si>
  <si>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</si>
  <si>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</si>
  <si>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</si>
  <si>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</si>
  <si>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</si>
  <si>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</si>
  <si>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</si>
  <si>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</si>
  <si>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</si>
  <si>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</si>
  <si>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</si>
  <si>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</si>
  <si>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</si>
  <si>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</si>
  <si>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</si>
  <si>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</si>
  <si>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</si>
  <si>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</si>
  <si>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</si>
  <si>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</si>
  <si>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</si>
  <si>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</si>
  <si>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</si>
  <si>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</si>
  <si>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</si>
  <si>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</si>
  <si>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</si>
  <si>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</si>
  <si>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</si>
  <si>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</si>
  <si>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</si>
  <si>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</si>
  <si>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</si>
  <si>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</si>
  <si>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</si>
  <si>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</si>
  <si>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</si>
  <si>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</si>
  <si>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</si>
  <si>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</si>
  <si>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</si>
  <si>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</si>
  <si>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</si>
  <si>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</si>
  <si>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</si>
  <si>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</si>
  <si>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</si>
  <si>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</si>
  <si>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</si>
  <si>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</si>
  <si>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</si>
  <si>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</si>
  <si>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</si>
  <si>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</si>
  <si>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</si>
  <si>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</si>
  <si>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</si>
  <si>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</si>
  <si>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</si>
  <si>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</si>
  <si>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</si>
  <si>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</si>
  <si>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</si>
  <si>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</si>
  <si>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</si>
  <si>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</si>
  <si>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</si>
  <si>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</si>
  <si>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</si>
  <si>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</si>
  <si>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</si>
  <si>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</si>
  <si>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</si>
  <si>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</si>
  <si>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</si>
  <si>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</si>
  <si>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</si>
  <si>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</si>
  <si>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</si>
  <si>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</si>
  <si>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</si>
  <si>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2019.11.7-13</t>
    <phoneticPr fontId="1" type="noConversion"/>
  </si>
  <si>
    <t>医药2B</t>
    <phoneticPr fontId="1" type="noConversion"/>
  </si>
  <si>
    <t>会议日期：9.2-4</t>
    <phoneticPr fontId="1" type="noConversion"/>
  </si>
  <si>
    <t>打车费</t>
    <phoneticPr fontId="1" type="noConversion"/>
  </si>
  <si>
    <t>外出用餐</t>
    <phoneticPr fontId="1" type="noConversion"/>
  </si>
  <si>
    <t>视频会议设备</t>
    <phoneticPr fontId="1" type="noConversion"/>
  </si>
  <si>
    <t>门票</t>
    <phoneticPr fontId="1" type="noConversion"/>
  </si>
  <si>
    <t xml:space="preserve">团号：HMJB-220902-SAK219	</t>
    <phoneticPr fontId="1" type="noConversion"/>
  </si>
  <si>
    <t>北京</t>
    <phoneticPr fontId="1" type="noConversion"/>
  </si>
  <si>
    <t>2022.9.6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</si>
</sst>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zoomScaleNormal="100" workbookViewId="0">
      <selection activeCell="G4" sqref="G4:I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1.1796875" style="31" bestFit="1" customWidth="1"/>
    <col min="4" max="4" width="6.7265625" bestFit="1" customWidth="1"/>
    <col min="5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92</v>
      </c>
      <c r="H4" s="73"/>
      <c r="I4" s="73"/>
      <c r="J4" s="73" t="s">
        <v>87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49">
        <v>0</v>
      </c>
      <c r="E8" s="50">
        <v>0</v>
      </c>
      <c r="F8" s="38">
        <v>944</v>
      </c>
      <c r="G8" s="38">
        <v>0</v>
      </c>
      <c r="H8" s="38">
        <f t="shared" ref="H8:H45" si="0">F8+G8</f>
        <v>944</v>
      </c>
      <c r="I8" s="2" t="s">
        <v>88</v>
      </c>
      <c r="J8" s="63" t="s">
        <v>77</v>
      </c>
    </row>
    <row r="9" spans="1:12" ht="21" customHeight="1" x14ac:dyDescent="0.25">
      <c r="A9" s="49"/>
      <c r="B9" s="48"/>
      <c r="C9" s="50"/>
      <c r="D9" s="49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49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49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49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944</v>
      </c>
      <c r="G13" s="39">
        <f t="shared" si="1"/>
        <v>0</v>
      </c>
      <c r="H13" s="39">
        <f t="shared" si="1"/>
        <v>944</v>
      </c>
      <c r="I13" s="37"/>
      <c r="J13" s="65"/>
    </row>
    <row r="14" spans="1:12" ht="21" customHeight="1" x14ac:dyDescent="0.25">
      <c r="A14" s="61">
        <v>2</v>
      </c>
      <c r="B14" s="51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2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7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7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7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7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7">
        <v>0</v>
      </c>
      <c r="E22" s="50">
        <f>C22*D22</f>
        <v>0</v>
      </c>
      <c r="F22" s="38">
        <v>1148</v>
      </c>
      <c r="G22" s="38">
        <v>0</v>
      </c>
      <c r="H22" s="38">
        <f t="shared" si="0"/>
        <v>1148</v>
      </c>
      <c r="I22" s="2" t="s">
        <v>89</v>
      </c>
      <c r="J22" s="67" t="s">
        <v>71</v>
      </c>
    </row>
    <row r="23" spans="1:10" ht="21" customHeight="1" x14ac:dyDescent="0.25">
      <c r="A23" s="49"/>
      <c r="B23" s="48"/>
      <c r="C23" s="50"/>
      <c r="D23" s="57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1148</v>
      </c>
      <c r="G24" s="39">
        <f t="shared" si="7"/>
        <v>0</v>
      </c>
      <c r="H24" s="39">
        <f t="shared" si="7"/>
        <v>1148</v>
      </c>
      <c r="I24" s="37"/>
      <c r="J24" s="69"/>
    </row>
    <row r="25" spans="1:10" ht="21" customHeight="1" x14ac:dyDescent="0.25">
      <c r="A25" s="61">
        <v>5</v>
      </c>
      <c r="B25" s="51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2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7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7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7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7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7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7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7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7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7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7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7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7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7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7"/>
      <c r="E45" s="50">
        <f t="shared" si="2"/>
        <v>0</v>
      </c>
      <c r="F45" s="38">
        <v>1500</v>
      </c>
      <c r="G45" s="38">
        <v>0</v>
      </c>
      <c r="H45" s="38">
        <f t="shared" si="0"/>
        <v>1500</v>
      </c>
      <c r="I45" s="2" t="s">
        <v>90</v>
      </c>
      <c r="J45" s="70"/>
    </row>
    <row r="46" spans="1:10" ht="21" customHeight="1" x14ac:dyDescent="0.25">
      <c r="A46" s="77"/>
      <c r="B46" s="48"/>
      <c r="C46" s="50"/>
      <c r="D46" s="57"/>
      <c r="E46" s="50"/>
      <c r="F46" s="38">
        <v>108</v>
      </c>
      <c r="G46" s="38">
        <v>0</v>
      </c>
      <c r="H46" s="38">
        <f t="shared" ref="H46:H51" si="15">F46+G46</f>
        <v>108</v>
      </c>
      <c r="I46" s="2" t="s">
        <v>91</v>
      </c>
      <c r="J46" s="71"/>
    </row>
    <row r="47" spans="1:10" ht="21" customHeight="1" x14ac:dyDescent="0.25">
      <c r="A47" s="77"/>
      <c r="B47" s="48"/>
      <c r="C47" s="50"/>
      <c r="D47" s="57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7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7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7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7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1608</v>
      </c>
      <c r="G52" s="39">
        <f>SUM(G45:G51)</f>
        <v>0</v>
      </c>
      <c r="H52" s="39">
        <f>SUM(H45:H51)</f>
        <v>1608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>SUM(F52,F44,F40,F37,F32,F27,F24,F21,F16,F13)</f>
        <v>3700</v>
      </c>
      <c r="G53" s="39">
        <f t="shared" si="17"/>
        <v>0</v>
      </c>
      <c r="H53" s="39">
        <f t="shared" si="17"/>
        <v>3700</v>
      </c>
      <c r="I53" s="37"/>
      <c r="J53" s="41"/>
    </row>
    <row r="57" spans="1:10" ht="21" customHeight="1" x14ac:dyDescent="0.25">
      <c r="A57" s="55" t="s">
        <v>12</v>
      </c>
      <c r="B57" s="56"/>
      <c r="C57" s="53" t="s">
        <v>13</v>
      </c>
      <c r="D57" s="53"/>
      <c r="E57" s="53" t="s">
        <v>17</v>
      </c>
      <c r="F57" s="53"/>
      <c r="G57" s="53" t="s">
        <v>18</v>
      </c>
      <c r="H57" s="53"/>
      <c r="I57" s="34" t="s">
        <v>14</v>
      </c>
    </row>
    <row r="58" spans="1:10" ht="21" customHeight="1" x14ac:dyDescent="0.25">
      <c r="A58" s="58">
        <f>E53</f>
        <v>0</v>
      </c>
      <c r="B58" s="54"/>
      <c r="C58" s="54">
        <f>H53</f>
        <v>3700</v>
      </c>
      <c r="D58" s="54"/>
      <c r="E58" s="54">
        <f>F53</f>
        <v>3700</v>
      </c>
      <c r="F58" s="54"/>
      <c r="G58" s="54">
        <f>G53</f>
        <v>0</v>
      </c>
      <c r="H58" s="54"/>
      <c r="I58" s="35">
        <f>A58-C58</f>
        <v>-3700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4" zoomScaleNormal="100" workbookViewId="0">
      <selection activeCell="K19" sqref="K1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4.54296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93</v>
      </c>
      <c r="G9" s="80"/>
      <c r="H9" s="12" t="s">
        <v>22</v>
      </c>
      <c r="I9" s="11"/>
      <c r="J9" s="80" t="s">
        <v>86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 t="s">
        <v>85</v>
      </c>
      <c r="G10" s="80"/>
      <c r="H10" s="12" t="s">
        <v>24</v>
      </c>
      <c r="I10" s="13"/>
      <c r="J10" s="80" t="s">
        <v>94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834.02</v>
      </c>
      <c r="H15" s="21"/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444</v>
      </c>
      <c r="H17" s="21"/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1278.02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2022-09-06T06:37:42Z</cp:lastPrinted>
  <dcterms:created xsi:type="dcterms:W3CDTF">2014-04-15T08:52:03Z</dcterms:created>
  <dcterms:modified xsi:type="dcterms:W3CDTF">2022-09-06T06:37:44Z</dcterms:modified>
</cp:coreProperties>
</file>