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<sst xmlns="http://schemas.openxmlformats.org/spreadsheetml/2006/main" count="121" uniqueCount="118">
  <si>
    <t>【借款报销单】</t>
  </si>
  <si>
    <t>团号：HMZA-231027-BLL686</t>
  </si>
  <si>
    <t>会议日期：10月27日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</si>
  <si>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</si>
  <si>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</si>
  <si>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</si>
  <si>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</si>
  <si>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</si>
  <si>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</si>
  <si>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</si>
  <si>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</si>
  <si>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</si>
  <si>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</si>
  <si>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</si>
  <si>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</si>
  <si>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</si>
  <si>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</si>
  <si>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</si>
  <si>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</si>
  <si>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</si>
  <si>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</si>
  <si>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</si>
  <si>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</si>
  <si>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</si>
  <si>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</si>
  <si>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10.28 客户用餐-大锅强</t>
  </si>
  <si>
    <t>需提供刷卡联、菜单（小票）</t>
  </si>
  <si>
    <t>11.1 客户用餐-咱家烧烤店</t>
  </si>
  <si>
    <t>活动餐费合计</t>
  </si>
  <si>
    <t>现地采买费用</t>
  </si>
  <si>
    <t>万圣节纹身贴</t>
  </si>
  <si>
    <t>尽量提供可用的原始发票，发票项目不可用的，且开票需要加收税点的可以不提供原始发票。网上交易均需提供交易截图。</t>
  </si>
  <si>
    <t>喷壶</t>
  </si>
  <si>
    <t>手机挂绳</t>
  </si>
  <si>
    <t>发箍</t>
  </si>
  <si>
    <t>幽灵抱枕</t>
  </si>
  <si>
    <t>糖果</t>
  </si>
  <si>
    <t>大鹅抱枕</t>
  </si>
  <si>
    <t>上好佳零食</t>
  </si>
  <si>
    <t>套圈</t>
  </si>
  <si>
    <t>表情玩偶</t>
  </si>
  <si>
    <t>小飞龙毛绒公仔</t>
  </si>
  <si>
    <t>乐事薯片</t>
  </si>
  <si>
    <t>毛绒玩具大熊公仔</t>
  </si>
  <si>
    <t>龙翼</t>
  </si>
  <si>
    <t>羽翼</t>
  </si>
  <si>
    <t>靠山抱枕</t>
  </si>
  <si>
    <t>马克杯</t>
  </si>
  <si>
    <t>恐龙手办</t>
  </si>
  <si>
    <t>头纱</t>
  </si>
  <si>
    <t>魔法帽</t>
  </si>
  <si>
    <t>二次元面罩</t>
  </si>
  <si>
    <t>眼镜</t>
  </si>
  <si>
    <t>精灵耳朵</t>
  </si>
  <si>
    <t>万圣节桌布</t>
  </si>
  <si>
    <t>万圣节气球</t>
  </si>
  <si>
    <t>装饰礼盒</t>
  </si>
  <si>
    <t>南瓜跳舞帽子</t>
  </si>
  <si>
    <t>搞怪睡衣</t>
  </si>
  <si>
    <t>发光眼镜</t>
  </si>
  <si>
    <t>喷火小夜灯</t>
  </si>
  <si>
    <t>兼职黑袍</t>
  </si>
  <si>
    <t>自拍杆</t>
  </si>
  <si>
    <t>发光面具</t>
  </si>
  <si>
    <t>舞会面具-半脸</t>
  </si>
  <si>
    <t>盲盒</t>
  </si>
  <si>
    <t>手提袋</t>
  </si>
  <si>
    <t>吸血鬼假牙</t>
  </si>
  <si>
    <t>小黑人夜灯</t>
  </si>
  <si>
    <t>兼职包</t>
  </si>
  <si>
    <t>大蜘蛛公仔</t>
  </si>
  <si>
    <t>万圣节短袖</t>
  </si>
  <si>
    <t>万圣节针织帽</t>
  </si>
  <si>
    <t>万圣节演员面具</t>
  </si>
  <si>
    <t>领导服饰-长袍</t>
  </si>
  <si>
    <t>丝巾</t>
  </si>
  <si>
    <t>万圣节装饰</t>
  </si>
  <si>
    <t>充电宝</t>
  </si>
  <si>
    <t>修复老照片</t>
  </si>
  <si>
    <t>香槟杯</t>
  </si>
  <si>
    <t>彩砂</t>
  </si>
  <si>
    <t>防尘亚克力盒</t>
  </si>
  <si>
    <t>老式放映机</t>
  </si>
  <si>
    <t>双肩包</t>
  </si>
  <si>
    <t>运动包</t>
  </si>
  <si>
    <t>定时器</t>
  </si>
  <si>
    <t>战术背心</t>
  </si>
  <si>
    <t>龙-摆件</t>
  </si>
  <si>
    <t>啤酒工厂物料</t>
  </si>
  <si>
    <t>鲜花</t>
  </si>
  <si>
    <t>电池</t>
  </si>
  <si>
    <t>链锁+改锥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</si>
  <si>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</si>
  <si>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</si>
  <si>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</si>
  <si>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</si>
  <si>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</si>
  <si>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</si>
  <si>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</si>
  <si>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</si>
  <si>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</si>
  <si>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</si>
  <si>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</si>
  <si>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</si>
  <si>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</si>
  <si>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服饰</t>
  </si>
  <si>
    <t>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</si>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</sst>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i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2"/>
  <sheetViews>
    <sheetView tabSelected="1" zoomScale="66" zoomScaleNormal="66" topLeftCell="A80" workbookViewId="0">
      <selection activeCell="N106" sqref="N106"/>
    </sheetView>
  </sheetViews>
  <sheetFormatPr defaultColWidth="9" defaultRowHeight="21" customHeight="1"/>
  <cols>
    <col min="1" max="1" width="9" style="2"/>
    <col min="2" max="2" width="21.8461538461538" customWidth="1"/>
    <col min="3" max="3" width="11.8173076923077" style="3"/>
    <col min="4" max="4" width="9" style="4"/>
    <col min="5" max="5" width="13.4903846153846" style="4" customWidth="1"/>
    <col min="6" max="6" width="16.0192307692308" customWidth="1"/>
    <col min="7" max="7" width="13.3461538461538" customWidth="1"/>
    <col min="8" max="8" width="18.4519230769231" customWidth="1"/>
    <col min="9" max="9" width="62.1634615384615" customWidth="1"/>
    <col min="10" max="10" width="51.9615384615385" customWidth="1"/>
  </cols>
  <sheetData>
    <row r="2" customHeight="1" spans="3:12">
      <c r="C2" s="5" t="s">
        <v>0</v>
      </c>
      <c r="D2" s="5"/>
      <c r="E2" s="5"/>
      <c r="F2" s="38"/>
      <c r="G2" s="38"/>
      <c r="H2" s="38"/>
      <c r="I2" s="47"/>
      <c r="J2" s="47"/>
      <c r="K2" s="47"/>
      <c r="L2" s="47"/>
    </row>
    <row r="4" customHeight="1" spans="8:10">
      <c r="H4" s="39" t="s">
        <v>1</v>
      </c>
      <c r="I4" s="39"/>
      <c r="J4" s="39" t="s">
        <v>2</v>
      </c>
    </row>
    <row r="5" customHeight="1" spans="8:10">
      <c r="H5" s="40"/>
      <c r="I5" s="40"/>
      <c r="J5" s="40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41" t="s">
        <v>6</v>
      </c>
      <c r="G6" s="41"/>
      <c r="H6" s="41"/>
      <c r="I6" s="41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v>0</v>
      </c>
      <c r="F8" s="13">
        <v>0</v>
      </c>
      <c r="G8" s="13">
        <v>0</v>
      </c>
      <c r="H8" s="13">
        <f>F8+G8</f>
        <v>0</v>
      </c>
      <c r="I8" s="18"/>
      <c r="J8" s="48" t="s">
        <v>16</v>
      </c>
    </row>
    <row r="9" s="1" customFormat="1" ht="29" customHeight="1" spans="1:10">
      <c r="A9" s="15"/>
      <c r="B9" s="16" t="s">
        <v>17</v>
      </c>
      <c r="C9" s="17"/>
      <c r="D9" s="17"/>
      <c r="E9" s="17"/>
      <c r="F9" s="17">
        <f>SUM(F8:F8)</f>
        <v>0</v>
      </c>
      <c r="G9" s="17">
        <f>SUM(G8:G8)</f>
        <v>0</v>
      </c>
      <c r="H9" s="17">
        <f>SUM(H8:H8)</f>
        <v>0</v>
      </c>
      <c r="I9" s="49"/>
      <c r="J9" s="50"/>
    </row>
    <row r="10" customHeight="1" spans="1:10">
      <c r="A10" s="18">
        <v>2</v>
      </c>
      <c r="B10" s="19" t="s">
        <v>18</v>
      </c>
      <c r="C10" s="20">
        <v>0</v>
      </c>
      <c r="D10" s="21">
        <v>0</v>
      </c>
      <c r="E10" s="20">
        <f>C10*D10</f>
        <v>0</v>
      </c>
      <c r="F10" s="13">
        <v>0</v>
      </c>
      <c r="G10" s="13">
        <v>0</v>
      </c>
      <c r="H10" s="13">
        <f>F10+G10</f>
        <v>0</v>
      </c>
      <c r="I10" s="51"/>
      <c r="J10" s="48" t="s">
        <v>19</v>
      </c>
    </row>
    <row r="11" customHeight="1" spans="1:10">
      <c r="A11" s="22"/>
      <c r="B11" s="23"/>
      <c r="C11" s="24"/>
      <c r="D11" s="25"/>
      <c r="E11" s="24"/>
      <c r="F11" s="13">
        <v>0</v>
      </c>
      <c r="G11" s="13">
        <v>0</v>
      </c>
      <c r="H11" s="13">
        <f t="shared" ref="H11" si="0">F11+G11</f>
        <v>0</v>
      </c>
      <c r="I11" s="51"/>
      <c r="J11" s="52"/>
    </row>
    <row r="12" s="1" customFormat="1" customHeight="1" spans="1:10">
      <c r="A12" s="15"/>
      <c r="B12" s="16" t="s">
        <v>20</v>
      </c>
      <c r="C12" s="17">
        <f>SUM(C10)</f>
        <v>0</v>
      </c>
      <c r="D12" s="17">
        <f>SUM(D10)</f>
        <v>0</v>
      </c>
      <c r="E12" s="17">
        <f>SUM(E10)</f>
        <v>0</v>
      </c>
      <c r="F12" s="17">
        <f>SUM(F10:F11)</f>
        <v>0</v>
      </c>
      <c r="G12" s="17">
        <f>SUM(G10:G11)</f>
        <v>0</v>
      </c>
      <c r="H12" s="17">
        <f>SUM(H10:H11)</f>
        <v>0</v>
      </c>
      <c r="I12" s="49"/>
      <c r="J12" s="50"/>
    </row>
    <row r="13" customHeight="1" spans="1:10">
      <c r="A13" s="11">
        <v>3</v>
      </c>
      <c r="B13" s="12" t="s">
        <v>21</v>
      </c>
      <c r="C13" s="13">
        <v>0</v>
      </c>
      <c r="D13" s="14">
        <v>0</v>
      </c>
      <c r="E13" s="13">
        <f>C13*D13</f>
        <v>0</v>
      </c>
      <c r="F13" s="13">
        <v>0</v>
      </c>
      <c r="G13" s="13">
        <v>0</v>
      </c>
      <c r="H13" s="42">
        <v>0</v>
      </c>
      <c r="I13" s="51"/>
      <c r="J13" s="53" t="s">
        <v>22</v>
      </c>
    </row>
    <row r="14" customHeight="1" spans="1:10">
      <c r="A14" s="11"/>
      <c r="B14" s="12"/>
      <c r="C14" s="13"/>
      <c r="D14" s="14"/>
      <c r="E14" s="13"/>
      <c r="F14" s="13">
        <v>0</v>
      </c>
      <c r="G14" s="13">
        <v>0</v>
      </c>
      <c r="H14" s="42">
        <v>0</v>
      </c>
      <c r="I14" s="51"/>
      <c r="J14" s="54"/>
    </row>
    <row r="15" s="1" customFormat="1" customHeight="1" spans="1:10">
      <c r="A15" s="15"/>
      <c r="B15" s="16" t="s">
        <v>23</v>
      </c>
      <c r="C15" s="17">
        <f>SUM(C13)</f>
        <v>0</v>
      </c>
      <c r="D15" s="17">
        <f t="shared" ref="D15:E15" si="1">SUM(D13)</f>
        <v>0</v>
      </c>
      <c r="E15" s="17">
        <f t="shared" si="1"/>
        <v>0</v>
      </c>
      <c r="F15" s="17">
        <f>SUM(F13:F14)</f>
        <v>0</v>
      </c>
      <c r="G15" s="17">
        <f>SUM(G13:G14)</f>
        <v>0</v>
      </c>
      <c r="H15" s="17">
        <f>SUM(H13:H14)</f>
        <v>0</v>
      </c>
      <c r="I15" s="49"/>
      <c r="J15" s="55"/>
    </row>
    <row r="16" customHeight="1" spans="1:10">
      <c r="A16" s="26">
        <v>4</v>
      </c>
      <c r="B16" s="27" t="s">
        <v>24</v>
      </c>
      <c r="C16" s="28">
        <v>20000</v>
      </c>
      <c r="D16" s="26">
        <v>1</v>
      </c>
      <c r="E16" s="28">
        <f>(C16*D16)</f>
        <v>20000</v>
      </c>
      <c r="F16" s="13">
        <v>1062</v>
      </c>
      <c r="G16" s="13">
        <v>0</v>
      </c>
      <c r="H16" s="42">
        <f t="shared" ref="H13:H17" si="2">F16+G16</f>
        <v>1062</v>
      </c>
      <c r="I16" s="51" t="s">
        <v>25</v>
      </c>
      <c r="J16" s="53" t="s">
        <v>26</v>
      </c>
    </row>
    <row r="17" s="1" customFormat="1" customHeight="1" spans="1:10">
      <c r="A17" s="29"/>
      <c r="B17" s="30"/>
      <c r="C17" s="31"/>
      <c r="D17" s="29"/>
      <c r="E17" s="43"/>
      <c r="F17" s="13">
        <v>1005</v>
      </c>
      <c r="G17" s="13">
        <v>0</v>
      </c>
      <c r="H17" s="42">
        <f t="shared" si="2"/>
        <v>1005</v>
      </c>
      <c r="I17" s="51" t="s">
        <v>27</v>
      </c>
      <c r="J17" s="56"/>
    </row>
    <row r="18" s="1" customFormat="1" customHeight="1" spans="1:10">
      <c r="A18" s="15"/>
      <c r="B18" s="16" t="s">
        <v>28</v>
      </c>
      <c r="C18" s="17">
        <f>SUM(C16)</f>
        <v>20000</v>
      </c>
      <c r="D18" s="17">
        <f t="shared" ref="D18:E18" si="3">SUM(D16)</f>
        <v>1</v>
      </c>
      <c r="E18" s="17">
        <f t="shared" si="3"/>
        <v>20000</v>
      </c>
      <c r="F18" s="17">
        <f>SUM(F16:F17)</f>
        <v>2067</v>
      </c>
      <c r="G18" s="17">
        <f>SUM(G16:G16)</f>
        <v>0</v>
      </c>
      <c r="H18" s="17">
        <f>SUM(H16:H17)</f>
        <v>2067</v>
      </c>
      <c r="I18" s="49"/>
      <c r="J18" s="55"/>
    </row>
    <row r="19" customHeight="1" spans="1:10">
      <c r="A19" s="18">
        <v>5</v>
      </c>
      <c r="B19" s="19" t="s">
        <v>29</v>
      </c>
      <c r="C19" s="32">
        <v>50000</v>
      </c>
      <c r="D19" s="18">
        <v>1</v>
      </c>
      <c r="E19" s="32">
        <f>C19*D19</f>
        <v>50000</v>
      </c>
      <c r="F19" s="42">
        <v>124</v>
      </c>
      <c r="G19" s="42">
        <v>0</v>
      </c>
      <c r="H19" s="42">
        <f>F19+G19</f>
        <v>124</v>
      </c>
      <c r="I19" s="57" t="s">
        <v>30</v>
      </c>
      <c r="J19" s="48" t="s">
        <v>31</v>
      </c>
    </row>
    <row r="20" ht="22" customHeight="1" spans="1:10">
      <c r="A20" s="33"/>
      <c r="B20" s="34"/>
      <c r="C20" s="35"/>
      <c r="D20" s="33"/>
      <c r="E20" s="35"/>
      <c r="F20" s="42">
        <v>0</v>
      </c>
      <c r="G20" s="44">
        <v>3.46</v>
      </c>
      <c r="H20" s="45">
        <f t="shared" ref="H20" si="4">F20+G20</f>
        <v>3.46</v>
      </c>
      <c r="I20" s="57" t="s">
        <v>32</v>
      </c>
      <c r="J20" s="52"/>
    </row>
    <row r="21" s="1" customFormat="1" customHeight="1" spans="1:10">
      <c r="A21" s="36"/>
      <c r="B21" s="34"/>
      <c r="C21" s="37"/>
      <c r="D21" s="36"/>
      <c r="E21" s="37"/>
      <c r="F21" s="42">
        <v>688</v>
      </c>
      <c r="G21" s="45">
        <v>0</v>
      </c>
      <c r="H21" s="44">
        <f t="shared" ref="H21:H52" si="5">F21+G21</f>
        <v>688</v>
      </c>
      <c r="I21" s="57" t="s">
        <v>33</v>
      </c>
      <c r="J21" s="52"/>
    </row>
    <row r="22" s="1" customFormat="1" customHeight="1" spans="1:10">
      <c r="A22" s="36"/>
      <c r="B22" s="34"/>
      <c r="C22" s="37"/>
      <c r="D22" s="36"/>
      <c r="E22" s="37"/>
      <c r="F22" s="42">
        <v>147.45</v>
      </c>
      <c r="G22" s="45">
        <v>0</v>
      </c>
      <c r="H22" s="45">
        <f t="shared" si="5"/>
        <v>147.45</v>
      </c>
      <c r="I22" s="57" t="s">
        <v>34</v>
      </c>
      <c r="J22" s="52"/>
    </row>
    <row r="23" s="1" customFormat="1" customHeight="1" spans="1:10">
      <c r="A23" s="36"/>
      <c r="B23" s="34"/>
      <c r="C23" s="37"/>
      <c r="D23" s="36"/>
      <c r="E23" s="37"/>
      <c r="F23" s="42">
        <v>1105</v>
      </c>
      <c r="G23" s="45">
        <v>0</v>
      </c>
      <c r="H23" s="45">
        <f t="shared" si="5"/>
        <v>1105</v>
      </c>
      <c r="I23" s="57" t="s">
        <v>35</v>
      </c>
      <c r="J23" s="52"/>
    </row>
    <row r="24" s="1" customFormat="1" customHeight="1" spans="1:10">
      <c r="A24" s="36"/>
      <c r="B24" s="34"/>
      <c r="C24" s="37"/>
      <c r="D24" s="36"/>
      <c r="E24" s="37"/>
      <c r="F24" s="42">
        <v>577.6</v>
      </c>
      <c r="G24" s="45">
        <v>0</v>
      </c>
      <c r="H24" s="45">
        <f t="shared" si="5"/>
        <v>577.6</v>
      </c>
      <c r="I24" s="57" t="s">
        <v>36</v>
      </c>
      <c r="J24" s="52"/>
    </row>
    <row r="25" s="1" customFormat="1" customHeight="1" spans="1:10">
      <c r="A25" s="36"/>
      <c r="B25" s="34"/>
      <c r="C25" s="37"/>
      <c r="D25" s="36"/>
      <c r="E25" s="37"/>
      <c r="F25" s="42">
        <v>762</v>
      </c>
      <c r="G25" s="45">
        <v>0</v>
      </c>
      <c r="H25" s="45">
        <f t="shared" si="5"/>
        <v>762</v>
      </c>
      <c r="I25" s="57" t="s">
        <v>37</v>
      </c>
      <c r="J25" s="52"/>
    </row>
    <row r="26" s="1" customFormat="1" customHeight="1" spans="1:10">
      <c r="A26" s="36"/>
      <c r="B26" s="34"/>
      <c r="C26" s="37"/>
      <c r="D26" s="36"/>
      <c r="E26" s="37"/>
      <c r="F26" s="42">
        <v>2200</v>
      </c>
      <c r="G26" s="45">
        <v>0</v>
      </c>
      <c r="H26" s="45">
        <f t="shared" si="5"/>
        <v>2200</v>
      </c>
      <c r="I26" s="57" t="s">
        <v>38</v>
      </c>
      <c r="J26" s="52"/>
    </row>
    <row r="27" s="1" customFormat="1" customHeight="1" spans="1:10">
      <c r="A27" s="36"/>
      <c r="B27" s="34"/>
      <c r="C27" s="37"/>
      <c r="D27" s="36"/>
      <c r="E27" s="37"/>
      <c r="F27" s="42">
        <v>16.6</v>
      </c>
      <c r="G27" s="45">
        <v>0</v>
      </c>
      <c r="H27" s="45">
        <f t="shared" si="5"/>
        <v>16.6</v>
      </c>
      <c r="I27" s="57" t="s">
        <v>39</v>
      </c>
      <c r="J27" s="52"/>
    </row>
    <row r="28" s="1" customFormat="1" customHeight="1" spans="1:10">
      <c r="A28" s="36"/>
      <c r="B28" s="34"/>
      <c r="C28" s="37"/>
      <c r="D28" s="36"/>
      <c r="E28" s="37"/>
      <c r="F28" s="42">
        <v>580</v>
      </c>
      <c r="G28" s="45">
        <v>0</v>
      </c>
      <c r="H28" s="45">
        <f t="shared" si="5"/>
        <v>580</v>
      </c>
      <c r="I28" s="57" t="s">
        <v>40</v>
      </c>
      <c r="J28" s="52"/>
    </row>
    <row r="29" s="1" customFormat="1" customHeight="1" spans="1:10">
      <c r="A29" s="36"/>
      <c r="B29" s="34"/>
      <c r="C29" s="37"/>
      <c r="D29" s="36"/>
      <c r="E29" s="37"/>
      <c r="F29" s="42">
        <v>473.8</v>
      </c>
      <c r="G29" s="45">
        <v>0</v>
      </c>
      <c r="H29" s="45">
        <f t="shared" si="5"/>
        <v>473.8</v>
      </c>
      <c r="I29" s="57" t="s">
        <v>41</v>
      </c>
      <c r="J29" s="52"/>
    </row>
    <row r="30" s="1" customFormat="1" customHeight="1" spans="1:10">
      <c r="A30" s="36"/>
      <c r="B30" s="34"/>
      <c r="C30" s="37"/>
      <c r="D30" s="36"/>
      <c r="E30" s="37"/>
      <c r="F30" s="42">
        <v>804.3</v>
      </c>
      <c r="G30" s="45">
        <v>0</v>
      </c>
      <c r="H30" s="45">
        <f t="shared" si="5"/>
        <v>804.3</v>
      </c>
      <c r="I30" s="57" t="s">
        <v>42</v>
      </c>
      <c r="J30" s="52"/>
    </row>
    <row r="31" s="1" customFormat="1" customHeight="1" spans="1:10">
      <c r="A31" s="36"/>
      <c r="B31" s="34"/>
      <c r="C31" s="37"/>
      <c r="D31" s="36"/>
      <c r="E31" s="37"/>
      <c r="F31" s="42">
        <v>608</v>
      </c>
      <c r="G31" s="45">
        <v>0</v>
      </c>
      <c r="H31" s="45">
        <f t="shared" si="5"/>
        <v>608</v>
      </c>
      <c r="I31" s="57" t="s">
        <v>43</v>
      </c>
      <c r="J31" s="52"/>
    </row>
    <row r="32" s="1" customFormat="1" customHeight="1" spans="1:10">
      <c r="A32" s="36"/>
      <c r="B32" s="34"/>
      <c r="C32" s="37"/>
      <c r="D32" s="36"/>
      <c r="E32" s="37"/>
      <c r="F32" s="42">
        <v>0</v>
      </c>
      <c r="G32" s="44">
        <v>810</v>
      </c>
      <c r="H32" s="45">
        <f t="shared" si="5"/>
        <v>810</v>
      </c>
      <c r="I32" s="57" t="s">
        <v>44</v>
      </c>
      <c r="J32" s="52"/>
    </row>
    <row r="33" s="1" customFormat="1" customHeight="1" spans="1:10">
      <c r="A33" s="36"/>
      <c r="B33" s="34"/>
      <c r="C33" s="37"/>
      <c r="D33" s="36"/>
      <c r="E33" s="37"/>
      <c r="F33" s="42">
        <v>659.5</v>
      </c>
      <c r="G33" s="45">
        <v>0</v>
      </c>
      <c r="H33" s="45">
        <f t="shared" si="5"/>
        <v>659.5</v>
      </c>
      <c r="I33" s="57" t="s">
        <v>45</v>
      </c>
      <c r="J33" s="52"/>
    </row>
    <row r="34" s="1" customFormat="1" customHeight="1" spans="1:10">
      <c r="A34" s="36"/>
      <c r="B34" s="34"/>
      <c r="C34" s="37"/>
      <c r="D34" s="36"/>
      <c r="E34" s="37"/>
      <c r="F34" s="42">
        <v>2626</v>
      </c>
      <c r="G34" s="45">
        <v>0</v>
      </c>
      <c r="H34" s="44">
        <f t="shared" si="5"/>
        <v>2626</v>
      </c>
      <c r="I34" s="57" t="s">
        <v>46</v>
      </c>
      <c r="J34" s="52"/>
    </row>
    <row r="35" s="1" customFormat="1" customHeight="1" spans="1:10">
      <c r="A35" s="36"/>
      <c r="B35" s="34"/>
      <c r="C35" s="37"/>
      <c r="D35" s="36"/>
      <c r="E35" s="37"/>
      <c r="F35" s="42">
        <v>4070</v>
      </c>
      <c r="G35" s="45">
        <v>0</v>
      </c>
      <c r="H35" s="45">
        <f t="shared" si="5"/>
        <v>4070</v>
      </c>
      <c r="I35" s="57" t="s">
        <v>47</v>
      </c>
      <c r="J35" s="52"/>
    </row>
    <row r="36" s="1" customFormat="1" customHeight="1" spans="1:10">
      <c r="A36" s="36"/>
      <c r="B36" s="34"/>
      <c r="C36" s="37"/>
      <c r="D36" s="36"/>
      <c r="E36" s="37"/>
      <c r="F36" s="42">
        <v>3500</v>
      </c>
      <c r="G36" s="45">
        <v>0</v>
      </c>
      <c r="H36" s="45">
        <f t="shared" si="5"/>
        <v>3500</v>
      </c>
      <c r="I36" s="57" t="s">
        <v>48</v>
      </c>
      <c r="J36" s="52"/>
    </row>
    <row r="37" s="1" customFormat="1" customHeight="1" spans="1:10">
      <c r="A37" s="36"/>
      <c r="B37" s="34"/>
      <c r="C37" s="37"/>
      <c r="D37" s="36"/>
      <c r="E37" s="37"/>
      <c r="F37" s="42">
        <v>124</v>
      </c>
      <c r="G37" s="45">
        <v>0</v>
      </c>
      <c r="H37" s="45">
        <f t="shared" si="5"/>
        <v>124</v>
      </c>
      <c r="I37" s="57" t="s">
        <v>49</v>
      </c>
      <c r="J37" s="52"/>
    </row>
    <row r="38" s="1" customFormat="1" customHeight="1" spans="1:10">
      <c r="A38" s="36"/>
      <c r="B38" s="34"/>
      <c r="C38" s="37"/>
      <c r="D38" s="36"/>
      <c r="E38" s="37"/>
      <c r="F38" s="42">
        <v>160</v>
      </c>
      <c r="G38" s="45">
        <v>0</v>
      </c>
      <c r="H38" s="45">
        <f t="shared" si="5"/>
        <v>160</v>
      </c>
      <c r="I38" s="57" t="s">
        <v>34</v>
      </c>
      <c r="J38" s="52"/>
    </row>
    <row r="39" s="1" customFormat="1" customHeight="1" spans="1:10">
      <c r="A39" s="36"/>
      <c r="B39" s="34"/>
      <c r="C39" s="37"/>
      <c r="D39" s="36"/>
      <c r="E39" s="37"/>
      <c r="F39" s="42">
        <v>43.4</v>
      </c>
      <c r="G39" s="45">
        <v>0</v>
      </c>
      <c r="H39" s="45">
        <f t="shared" si="5"/>
        <v>43.4</v>
      </c>
      <c r="I39" s="57" t="s">
        <v>34</v>
      </c>
      <c r="J39" s="52"/>
    </row>
    <row r="40" s="1" customFormat="1" customHeight="1" spans="1:10">
      <c r="A40" s="36"/>
      <c r="B40" s="34"/>
      <c r="C40" s="37"/>
      <c r="D40" s="36"/>
      <c r="E40" s="37"/>
      <c r="F40" s="46">
        <v>0</v>
      </c>
      <c r="G40" s="44">
        <v>160</v>
      </c>
      <c r="H40" s="45">
        <f t="shared" si="5"/>
        <v>160</v>
      </c>
      <c r="I40" s="57" t="s">
        <v>34</v>
      </c>
      <c r="J40" s="52"/>
    </row>
    <row r="41" s="1" customFormat="1" customHeight="1" spans="1:10">
      <c r="A41" s="36"/>
      <c r="B41" s="34"/>
      <c r="C41" s="37"/>
      <c r="D41" s="36"/>
      <c r="E41" s="37"/>
      <c r="F41" s="42">
        <v>486.5</v>
      </c>
      <c r="G41" s="45">
        <v>0</v>
      </c>
      <c r="H41" s="45">
        <f t="shared" si="5"/>
        <v>486.5</v>
      </c>
      <c r="I41" s="57" t="s">
        <v>50</v>
      </c>
      <c r="J41" s="52"/>
    </row>
    <row r="42" s="1" customFormat="1" customHeight="1" spans="1:10">
      <c r="A42" s="36"/>
      <c r="B42" s="34"/>
      <c r="C42" s="37"/>
      <c r="D42" s="36"/>
      <c r="E42" s="37"/>
      <c r="F42" s="42">
        <v>239</v>
      </c>
      <c r="G42" s="45">
        <v>0</v>
      </c>
      <c r="H42" s="45">
        <f t="shared" si="5"/>
        <v>239</v>
      </c>
      <c r="I42" s="57" t="s">
        <v>51</v>
      </c>
      <c r="J42" s="52"/>
    </row>
    <row r="43" s="1" customFormat="1" customHeight="1" spans="1:10">
      <c r="A43" s="36"/>
      <c r="B43" s="34"/>
      <c r="C43" s="37"/>
      <c r="D43" s="36"/>
      <c r="E43" s="37"/>
      <c r="F43" s="42">
        <v>556.24</v>
      </c>
      <c r="G43" s="45">
        <v>0</v>
      </c>
      <c r="H43" s="45">
        <f t="shared" si="5"/>
        <v>556.24</v>
      </c>
      <c r="I43" s="57" t="s">
        <v>52</v>
      </c>
      <c r="J43" s="52"/>
    </row>
    <row r="44" s="1" customFormat="1" customHeight="1" spans="1:10">
      <c r="A44" s="36"/>
      <c r="B44" s="34"/>
      <c r="C44" s="37"/>
      <c r="D44" s="36"/>
      <c r="E44" s="37"/>
      <c r="F44" s="42">
        <v>276</v>
      </c>
      <c r="G44" s="45">
        <v>0</v>
      </c>
      <c r="H44" s="45">
        <f t="shared" si="5"/>
        <v>276</v>
      </c>
      <c r="I44" s="57" t="s">
        <v>53</v>
      </c>
      <c r="J44" s="52"/>
    </row>
    <row r="45" s="1" customFormat="1" customHeight="1" spans="1:10">
      <c r="A45" s="36"/>
      <c r="B45" s="34"/>
      <c r="C45" s="37"/>
      <c r="D45" s="36"/>
      <c r="E45" s="37"/>
      <c r="F45" s="42">
        <v>0</v>
      </c>
      <c r="G45" s="44">
        <v>34.8</v>
      </c>
      <c r="H45" s="45">
        <f t="shared" si="5"/>
        <v>34.8</v>
      </c>
      <c r="I45" s="57" t="s">
        <v>54</v>
      </c>
      <c r="J45" s="52"/>
    </row>
    <row r="46" s="1" customFormat="1" customHeight="1" spans="1:10">
      <c r="A46" s="36"/>
      <c r="B46" s="34"/>
      <c r="C46" s="37"/>
      <c r="D46" s="36"/>
      <c r="E46" s="37"/>
      <c r="F46" s="42">
        <v>0</v>
      </c>
      <c r="G46" s="44">
        <v>81.6</v>
      </c>
      <c r="H46" s="45">
        <f t="shared" si="5"/>
        <v>81.6</v>
      </c>
      <c r="I46" s="57" t="s">
        <v>55</v>
      </c>
      <c r="J46" s="52"/>
    </row>
    <row r="47" s="1" customFormat="1" customHeight="1" spans="1:10">
      <c r="A47" s="36"/>
      <c r="B47" s="34"/>
      <c r="C47" s="37"/>
      <c r="D47" s="36"/>
      <c r="E47" s="37"/>
      <c r="F47" s="42">
        <v>100</v>
      </c>
      <c r="G47" s="45">
        <v>0</v>
      </c>
      <c r="H47" s="45">
        <f t="shared" si="5"/>
        <v>100</v>
      </c>
      <c r="I47" s="57" t="s">
        <v>56</v>
      </c>
      <c r="J47" s="52"/>
    </row>
    <row r="48" s="1" customFormat="1" customHeight="1" spans="1:10">
      <c r="A48" s="36"/>
      <c r="B48" s="34"/>
      <c r="C48" s="37"/>
      <c r="D48" s="36"/>
      <c r="E48" s="37"/>
      <c r="F48" s="42">
        <v>962.59</v>
      </c>
      <c r="G48" s="44">
        <v>49.9</v>
      </c>
      <c r="H48" s="45">
        <f t="shared" si="5"/>
        <v>1012.49</v>
      </c>
      <c r="I48" s="57" t="s">
        <v>57</v>
      </c>
      <c r="J48" s="52"/>
    </row>
    <row r="49" s="1" customFormat="1" customHeight="1" spans="1:10">
      <c r="A49" s="36"/>
      <c r="B49" s="34"/>
      <c r="C49" s="37"/>
      <c r="D49" s="36"/>
      <c r="E49" s="37"/>
      <c r="F49" s="42">
        <v>387.31</v>
      </c>
      <c r="G49" s="45">
        <v>0</v>
      </c>
      <c r="H49" s="45">
        <f t="shared" si="5"/>
        <v>387.31</v>
      </c>
      <c r="I49" s="57" t="s">
        <v>58</v>
      </c>
      <c r="J49" s="52"/>
    </row>
    <row r="50" s="1" customFormat="1" customHeight="1" spans="1:10">
      <c r="A50" s="36"/>
      <c r="B50" s="34"/>
      <c r="C50" s="37"/>
      <c r="D50" s="36"/>
      <c r="E50" s="37"/>
      <c r="F50" s="42">
        <v>149</v>
      </c>
      <c r="G50" s="45">
        <v>0</v>
      </c>
      <c r="H50" s="45">
        <f t="shared" si="5"/>
        <v>149</v>
      </c>
      <c r="I50" s="57" t="s">
        <v>59</v>
      </c>
      <c r="J50" s="52"/>
    </row>
    <row r="51" s="1" customFormat="1" customHeight="1" spans="1:10">
      <c r="A51" s="36"/>
      <c r="B51" s="34"/>
      <c r="C51" s="37"/>
      <c r="D51" s="36"/>
      <c r="E51" s="37"/>
      <c r="F51" s="42">
        <v>299</v>
      </c>
      <c r="G51" s="45">
        <v>0</v>
      </c>
      <c r="H51" s="45">
        <f t="shared" si="5"/>
        <v>299</v>
      </c>
      <c r="I51" s="57" t="s">
        <v>60</v>
      </c>
      <c r="J51" s="52"/>
    </row>
    <row r="52" s="1" customFormat="1" customHeight="1" spans="1:10">
      <c r="A52" s="36"/>
      <c r="B52" s="34"/>
      <c r="C52" s="37"/>
      <c r="D52" s="36"/>
      <c r="E52" s="37"/>
      <c r="F52" s="42">
        <v>1391</v>
      </c>
      <c r="G52" s="45">
        <v>0</v>
      </c>
      <c r="H52" s="45">
        <f t="shared" si="5"/>
        <v>1391</v>
      </c>
      <c r="I52" s="57" t="s">
        <v>61</v>
      </c>
      <c r="J52" s="52"/>
    </row>
    <row r="53" s="1" customFormat="1" customHeight="1" spans="1:10">
      <c r="A53" s="36"/>
      <c r="B53" s="34"/>
      <c r="C53" s="37"/>
      <c r="D53" s="36"/>
      <c r="E53" s="37"/>
      <c r="F53" s="42">
        <v>36</v>
      </c>
      <c r="G53" s="45">
        <v>0</v>
      </c>
      <c r="H53" s="45">
        <f t="shared" ref="H53:H70" si="6">F53+G53</f>
        <v>36</v>
      </c>
      <c r="I53" s="57" t="s">
        <v>62</v>
      </c>
      <c r="J53" s="52"/>
    </row>
    <row r="54" s="1" customFormat="1" customHeight="1" spans="1:10">
      <c r="A54" s="36"/>
      <c r="B54" s="34"/>
      <c r="C54" s="37"/>
      <c r="D54" s="36"/>
      <c r="E54" s="37"/>
      <c r="F54" s="42">
        <v>0</v>
      </c>
      <c r="G54" s="44">
        <v>495</v>
      </c>
      <c r="H54" s="45">
        <f t="shared" si="6"/>
        <v>495</v>
      </c>
      <c r="I54" s="57" t="s">
        <v>63</v>
      </c>
      <c r="J54" s="52"/>
    </row>
    <row r="55" s="1" customFormat="1" customHeight="1" spans="1:10">
      <c r="A55" s="36"/>
      <c r="B55" s="34"/>
      <c r="C55" s="37"/>
      <c r="D55" s="36"/>
      <c r="E55" s="37"/>
      <c r="F55" s="42">
        <v>169.72</v>
      </c>
      <c r="G55" s="45">
        <v>0</v>
      </c>
      <c r="H55" s="45">
        <f t="shared" si="6"/>
        <v>169.72</v>
      </c>
      <c r="I55" s="57" t="s">
        <v>64</v>
      </c>
      <c r="J55" s="52"/>
    </row>
    <row r="56" s="1" customFormat="1" customHeight="1" spans="1:10">
      <c r="A56" s="36"/>
      <c r="B56" s="34"/>
      <c r="C56" s="37"/>
      <c r="D56" s="36"/>
      <c r="E56" s="37"/>
      <c r="F56" s="42">
        <v>480</v>
      </c>
      <c r="G56" s="45">
        <v>0</v>
      </c>
      <c r="H56" s="45">
        <f t="shared" si="6"/>
        <v>480</v>
      </c>
      <c r="I56" s="57" t="s">
        <v>65</v>
      </c>
      <c r="J56" s="52"/>
    </row>
    <row r="57" s="1" customFormat="1" customHeight="1" spans="1:10">
      <c r="A57" s="36"/>
      <c r="B57" s="34"/>
      <c r="C57" s="37"/>
      <c r="D57" s="36"/>
      <c r="E57" s="37"/>
      <c r="F57" s="42">
        <v>1160</v>
      </c>
      <c r="G57" s="45">
        <v>0</v>
      </c>
      <c r="H57" s="45">
        <f t="shared" si="6"/>
        <v>1160</v>
      </c>
      <c r="I57" s="57" t="s">
        <v>66</v>
      </c>
      <c r="J57" s="52"/>
    </row>
    <row r="58" s="1" customFormat="1" customHeight="1" spans="1:10">
      <c r="A58" s="36"/>
      <c r="B58" s="34"/>
      <c r="C58" s="37"/>
      <c r="D58" s="36"/>
      <c r="E58" s="37"/>
      <c r="F58" s="42">
        <v>81</v>
      </c>
      <c r="G58" s="45">
        <v>0</v>
      </c>
      <c r="H58" s="45">
        <f t="shared" si="6"/>
        <v>81</v>
      </c>
      <c r="I58" s="57" t="s">
        <v>67</v>
      </c>
      <c r="J58" s="52"/>
    </row>
    <row r="59" s="1" customFormat="1" customHeight="1" spans="1:10">
      <c r="A59" s="36"/>
      <c r="B59" s="34"/>
      <c r="C59" s="37"/>
      <c r="D59" s="36"/>
      <c r="E59" s="37"/>
      <c r="F59" s="42">
        <v>240</v>
      </c>
      <c r="G59" s="45">
        <v>0</v>
      </c>
      <c r="H59" s="45">
        <f t="shared" si="6"/>
        <v>240</v>
      </c>
      <c r="I59" s="57" t="s">
        <v>68</v>
      </c>
      <c r="J59" s="52"/>
    </row>
    <row r="60" s="1" customFormat="1" customHeight="1" spans="1:10">
      <c r="A60" s="36"/>
      <c r="B60" s="34"/>
      <c r="C60" s="37"/>
      <c r="D60" s="36"/>
      <c r="E60" s="37"/>
      <c r="F60" s="42">
        <v>198</v>
      </c>
      <c r="G60" s="45">
        <v>0</v>
      </c>
      <c r="H60" s="45">
        <f t="shared" si="6"/>
        <v>198</v>
      </c>
      <c r="I60" s="57" t="s">
        <v>69</v>
      </c>
      <c r="J60" s="52"/>
    </row>
    <row r="61" s="1" customFormat="1" customHeight="1" spans="1:10">
      <c r="A61" s="36"/>
      <c r="B61" s="34"/>
      <c r="C61" s="37"/>
      <c r="D61" s="36"/>
      <c r="E61" s="37"/>
      <c r="F61" s="42">
        <v>79</v>
      </c>
      <c r="G61" s="45">
        <v>0</v>
      </c>
      <c r="H61" s="45">
        <f t="shared" si="6"/>
        <v>79</v>
      </c>
      <c r="I61" s="57" t="s">
        <v>70</v>
      </c>
      <c r="J61" s="52"/>
    </row>
    <row r="62" s="1" customFormat="1" customHeight="1" spans="1:10">
      <c r="A62" s="36"/>
      <c r="B62" s="34"/>
      <c r="C62" s="37"/>
      <c r="D62" s="36"/>
      <c r="E62" s="37"/>
      <c r="F62" s="42">
        <v>0</v>
      </c>
      <c r="G62" s="44">
        <v>177</v>
      </c>
      <c r="H62" s="45">
        <f t="shared" si="6"/>
        <v>177</v>
      </c>
      <c r="I62" s="57" t="s">
        <v>71</v>
      </c>
      <c r="J62" s="52"/>
    </row>
    <row r="63" s="1" customFormat="1" customHeight="1" spans="1:10">
      <c r="A63" s="36"/>
      <c r="B63" s="34"/>
      <c r="C63" s="37"/>
      <c r="D63" s="36"/>
      <c r="E63" s="37"/>
      <c r="F63" s="42">
        <v>199</v>
      </c>
      <c r="G63" s="45">
        <v>0</v>
      </c>
      <c r="H63" s="45">
        <f t="shared" si="6"/>
        <v>199</v>
      </c>
      <c r="I63" s="57" t="s">
        <v>72</v>
      </c>
      <c r="J63" s="52"/>
    </row>
    <row r="64" s="1" customFormat="1" customHeight="1" spans="1:10">
      <c r="A64" s="36"/>
      <c r="B64" s="34"/>
      <c r="C64" s="37"/>
      <c r="D64" s="36"/>
      <c r="E64" s="37"/>
      <c r="F64" s="42">
        <v>336</v>
      </c>
      <c r="G64" s="45">
        <v>0</v>
      </c>
      <c r="H64" s="45">
        <f t="shared" si="6"/>
        <v>336</v>
      </c>
      <c r="I64" s="57" t="s">
        <v>73</v>
      </c>
      <c r="J64" s="52"/>
    </row>
    <row r="65" s="1" customFormat="1" customHeight="1" spans="1:10">
      <c r="A65" s="36"/>
      <c r="B65" s="34"/>
      <c r="C65" s="37"/>
      <c r="D65" s="36"/>
      <c r="E65" s="37"/>
      <c r="F65" s="42">
        <v>377.28</v>
      </c>
      <c r="G65" s="45">
        <v>0</v>
      </c>
      <c r="H65" s="45">
        <f t="shared" si="6"/>
        <v>377.28</v>
      </c>
      <c r="I65" s="57" t="s">
        <v>74</v>
      </c>
      <c r="J65" s="52"/>
    </row>
    <row r="66" s="1" customFormat="1" customHeight="1" spans="1:10">
      <c r="A66" s="36"/>
      <c r="B66" s="34"/>
      <c r="C66" s="37"/>
      <c r="D66" s="36"/>
      <c r="E66" s="37"/>
      <c r="F66" s="42">
        <v>4277</v>
      </c>
      <c r="G66" s="45">
        <v>0</v>
      </c>
      <c r="H66" s="45">
        <f t="shared" si="6"/>
        <v>4277</v>
      </c>
      <c r="I66" s="57" t="s">
        <v>75</v>
      </c>
      <c r="J66" s="52"/>
    </row>
    <row r="67" s="1" customFormat="1" customHeight="1" spans="1:10">
      <c r="A67" s="36"/>
      <c r="B67" s="34"/>
      <c r="C67" s="37"/>
      <c r="D67" s="36"/>
      <c r="E67" s="37"/>
      <c r="F67" s="42">
        <v>175.5</v>
      </c>
      <c r="G67" s="45">
        <v>0</v>
      </c>
      <c r="H67" s="45">
        <v>175.5</v>
      </c>
      <c r="I67" s="57" t="s">
        <v>76</v>
      </c>
      <c r="J67" s="52"/>
    </row>
    <row r="68" s="1" customFormat="1" customHeight="1" spans="1:10">
      <c r="A68" s="36"/>
      <c r="B68" s="34"/>
      <c r="C68" s="37"/>
      <c r="D68" s="36"/>
      <c r="E68" s="37"/>
      <c r="F68" s="42">
        <v>1217</v>
      </c>
      <c r="G68" s="45">
        <v>0</v>
      </c>
      <c r="H68" s="45">
        <v>1217</v>
      </c>
      <c r="I68" s="57" t="s">
        <v>77</v>
      </c>
      <c r="J68" s="52"/>
    </row>
    <row r="69" s="1" customFormat="1" customHeight="1" spans="1:10">
      <c r="A69" s="36"/>
      <c r="B69" s="34"/>
      <c r="C69" s="37"/>
      <c r="D69" s="36"/>
      <c r="E69" s="37"/>
      <c r="F69" s="42">
        <v>750</v>
      </c>
      <c r="G69" s="45">
        <v>0</v>
      </c>
      <c r="H69" s="45">
        <v>750</v>
      </c>
      <c r="I69" s="57" t="s">
        <v>78</v>
      </c>
      <c r="J69" s="52"/>
    </row>
    <row r="70" s="1" customFormat="1" customHeight="1" spans="1:10">
      <c r="A70" s="36"/>
      <c r="B70" s="34"/>
      <c r="C70" s="37"/>
      <c r="D70" s="36"/>
      <c r="E70" s="37"/>
      <c r="F70" s="42">
        <v>87</v>
      </c>
      <c r="G70" s="45">
        <v>0</v>
      </c>
      <c r="H70" s="45">
        <v>87</v>
      </c>
      <c r="I70" s="57" t="s">
        <v>79</v>
      </c>
      <c r="J70" s="52"/>
    </row>
    <row r="71" s="1" customFormat="1" customHeight="1" spans="1:10">
      <c r="A71" s="36"/>
      <c r="B71" s="34"/>
      <c r="C71" s="37"/>
      <c r="D71" s="36"/>
      <c r="E71" s="37"/>
      <c r="F71" s="42">
        <v>0</v>
      </c>
      <c r="G71" s="44">
        <v>28</v>
      </c>
      <c r="H71" s="45">
        <v>28</v>
      </c>
      <c r="I71" s="57" t="s">
        <v>80</v>
      </c>
      <c r="J71" s="52"/>
    </row>
    <row r="72" s="1" customFormat="1" customHeight="1" spans="1:10">
      <c r="A72" s="36"/>
      <c r="B72" s="34"/>
      <c r="C72" s="37"/>
      <c r="D72" s="36"/>
      <c r="E72" s="37"/>
      <c r="F72" s="42">
        <v>149</v>
      </c>
      <c r="G72" s="45">
        <v>0</v>
      </c>
      <c r="H72" s="45">
        <v>149</v>
      </c>
      <c r="I72" s="57" t="s">
        <v>81</v>
      </c>
      <c r="J72" s="52"/>
    </row>
    <row r="73" s="1" customFormat="1" customHeight="1" spans="1:10">
      <c r="A73" s="36"/>
      <c r="B73" s="34"/>
      <c r="C73" s="37"/>
      <c r="D73" s="36"/>
      <c r="E73" s="37"/>
      <c r="F73" s="42">
        <v>219</v>
      </c>
      <c r="G73" s="45">
        <v>0</v>
      </c>
      <c r="H73" s="45">
        <v>219</v>
      </c>
      <c r="I73" s="57" t="s">
        <v>82</v>
      </c>
      <c r="J73" s="52"/>
    </row>
    <row r="74" s="1" customFormat="1" customHeight="1" spans="1:10">
      <c r="A74" s="36"/>
      <c r="B74" s="34"/>
      <c r="C74" s="37"/>
      <c r="D74" s="36"/>
      <c r="E74" s="37"/>
      <c r="F74" s="42">
        <v>0</v>
      </c>
      <c r="G74" s="44">
        <v>183</v>
      </c>
      <c r="H74" s="45">
        <v>183</v>
      </c>
      <c r="I74" s="57" t="s">
        <v>83</v>
      </c>
      <c r="J74" s="52"/>
    </row>
    <row r="75" s="1" customFormat="1" customHeight="1" spans="1:10">
      <c r="A75" s="36"/>
      <c r="B75" s="34"/>
      <c r="C75" s="37"/>
      <c r="D75" s="36"/>
      <c r="E75" s="37"/>
      <c r="F75" s="42">
        <v>199.9</v>
      </c>
      <c r="G75" s="45">
        <v>0</v>
      </c>
      <c r="H75" s="45">
        <v>199.9</v>
      </c>
      <c r="I75" s="57" t="s">
        <v>84</v>
      </c>
      <c r="J75" s="52"/>
    </row>
    <row r="76" s="1" customFormat="1" customHeight="1" spans="1:10">
      <c r="A76" s="36"/>
      <c r="B76" s="34"/>
      <c r="C76" s="37"/>
      <c r="D76" s="36"/>
      <c r="E76" s="37"/>
      <c r="F76" s="42">
        <v>4539.6</v>
      </c>
      <c r="G76" s="45">
        <v>0</v>
      </c>
      <c r="H76" s="45">
        <v>4539.6</v>
      </c>
      <c r="I76" s="57" t="s">
        <v>85</v>
      </c>
      <c r="J76" s="52"/>
    </row>
    <row r="77" s="1" customFormat="1" customHeight="1" spans="1:10">
      <c r="A77" s="36"/>
      <c r="B77" s="34"/>
      <c r="C77" s="37"/>
      <c r="D77" s="36"/>
      <c r="E77" s="37"/>
      <c r="F77" s="42">
        <v>0</v>
      </c>
      <c r="G77" s="44">
        <v>71.8</v>
      </c>
      <c r="H77" s="45">
        <v>71.8</v>
      </c>
      <c r="I77" s="57" t="s">
        <v>86</v>
      </c>
      <c r="J77" s="52"/>
    </row>
    <row r="78" s="1" customFormat="1" customHeight="1" spans="1:10">
      <c r="A78" s="36"/>
      <c r="B78" s="34"/>
      <c r="C78" s="37"/>
      <c r="D78" s="36"/>
      <c r="E78" s="37"/>
      <c r="F78" s="42">
        <v>1812</v>
      </c>
      <c r="G78" s="45">
        <v>0</v>
      </c>
      <c r="H78" s="45">
        <v>1812</v>
      </c>
      <c r="I78" s="57" t="s">
        <v>87</v>
      </c>
      <c r="J78" s="52"/>
    </row>
    <row r="79" s="1" customFormat="1" customHeight="1" spans="1:10">
      <c r="A79" s="36"/>
      <c r="B79" s="34"/>
      <c r="C79" s="37"/>
      <c r="D79" s="36"/>
      <c r="E79" s="37"/>
      <c r="F79" s="42">
        <v>1064</v>
      </c>
      <c r="G79" s="45">
        <v>0</v>
      </c>
      <c r="H79" s="45">
        <v>1064</v>
      </c>
      <c r="I79" s="57" t="s">
        <v>88</v>
      </c>
      <c r="J79" s="52"/>
    </row>
    <row r="80" s="1" customFormat="1" customHeight="1" spans="1:10">
      <c r="A80" s="36"/>
      <c r="B80" s="34"/>
      <c r="C80" s="37"/>
      <c r="D80" s="36"/>
      <c r="E80" s="37"/>
      <c r="F80" s="42">
        <v>360</v>
      </c>
      <c r="G80" s="45">
        <v>0</v>
      </c>
      <c r="H80" s="45">
        <f>F80+G80</f>
        <v>360</v>
      </c>
      <c r="I80" s="57" t="s">
        <v>89</v>
      </c>
      <c r="J80" s="52"/>
    </row>
    <row r="81" s="1" customFormat="1" customHeight="1" spans="1:10">
      <c r="A81" s="36"/>
      <c r="B81" s="34"/>
      <c r="C81" s="37"/>
      <c r="D81" s="36"/>
      <c r="E81" s="37"/>
      <c r="F81" s="42">
        <v>157.5</v>
      </c>
      <c r="G81" s="44">
        <v>46.7</v>
      </c>
      <c r="H81" s="45">
        <f>F81+G81</f>
        <v>204.2</v>
      </c>
      <c r="I81" s="57" t="s">
        <v>90</v>
      </c>
      <c r="J81" s="52"/>
    </row>
    <row r="82" s="1" customFormat="1" customHeight="1" spans="1:10">
      <c r="A82" s="58"/>
      <c r="B82" s="23"/>
      <c r="C82" s="59"/>
      <c r="D82" s="58"/>
      <c r="E82" s="59"/>
      <c r="F82" s="42">
        <v>80.4</v>
      </c>
      <c r="G82" s="45">
        <v>0</v>
      </c>
      <c r="H82" s="45">
        <v>99.4</v>
      </c>
      <c r="I82" s="57" t="s">
        <v>91</v>
      </c>
      <c r="J82" s="52"/>
    </row>
    <row r="83" s="1" customFormat="1" customHeight="1" spans="1:10">
      <c r="A83" s="15"/>
      <c r="B83" s="16" t="s">
        <v>92</v>
      </c>
      <c r="C83" s="17">
        <f>SUM(C19)</f>
        <v>50000</v>
      </c>
      <c r="D83" s="17">
        <f>SUM(D19)</f>
        <v>1</v>
      </c>
      <c r="E83" s="17">
        <f>SUM(E19)</f>
        <v>50000</v>
      </c>
      <c r="F83" s="17">
        <f>SUM(F19:F82)</f>
        <v>42560.19</v>
      </c>
      <c r="G83" s="17">
        <f>SUM(G19:G82)</f>
        <v>2141.26</v>
      </c>
      <c r="H83" s="17">
        <f>SUM(H19:H82)</f>
        <v>44720.45</v>
      </c>
      <c r="I83" s="49"/>
      <c r="J83" s="50"/>
    </row>
    <row r="84" customHeight="1" spans="1:10">
      <c r="A84" s="11">
        <v>6</v>
      </c>
      <c r="B84" s="12" t="s">
        <v>93</v>
      </c>
      <c r="C84" s="13">
        <v>0</v>
      </c>
      <c r="D84" s="14">
        <v>0</v>
      </c>
      <c r="E84" s="13">
        <f>C84*D84</f>
        <v>0</v>
      </c>
      <c r="F84" s="13">
        <v>0</v>
      </c>
      <c r="G84" s="13">
        <v>0</v>
      </c>
      <c r="H84" s="13">
        <f>F84+G84</f>
        <v>0</v>
      </c>
      <c r="I84" s="51"/>
      <c r="J84" s="48" t="s">
        <v>94</v>
      </c>
    </row>
    <row r="85" s="1" customFormat="1" customHeight="1" spans="1:10">
      <c r="A85" s="15"/>
      <c r="B85" s="16" t="s">
        <v>95</v>
      </c>
      <c r="C85" s="17">
        <f>SUM(C84)</f>
        <v>0</v>
      </c>
      <c r="D85" s="17">
        <f t="shared" ref="D85:E85" si="7">SUM(D84)</f>
        <v>0</v>
      </c>
      <c r="E85" s="17">
        <f t="shared" si="7"/>
        <v>0</v>
      </c>
      <c r="F85" s="17">
        <f>SUM(F84:F84)</f>
        <v>0</v>
      </c>
      <c r="G85" s="17">
        <f>SUM(G84:G84)</f>
        <v>0</v>
      </c>
      <c r="H85" s="17">
        <f>SUM(H84:H84)</f>
        <v>0</v>
      </c>
      <c r="I85" s="49"/>
      <c r="J85" s="55"/>
    </row>
    <row r="86" customHeight="1" spans="1:10">
      <c r="A86" s="11">
        <v>7</v>
      </c>
      <c r="B86" s="12" t="s">
        <v>96</v>
      </c>
      <c r="C86" s="13">
        <v>0</v>
      </c>
      <c r="D86" s="14">
        <v>0</v>
      </c>
      <c r="E86" s="13">
        <f>C86*D86</f>
        <v>0</v>
      </c>
      <c r="F86" s="13">
        <v>0</v>
      </c>
      <c r="G86" s="13">
        <v>0</v>
      </c>
      <c r="H86" s="13">
        <f>F86+G86</f>
        <v>0</v>
      </c>
      <c r="I86" s="51"/>
      <c r="J86" s="71"/>
    </row>
    <row r="87" s="1" customFormat="1" customHeight="1" spans="1:10">
      <c r="A87" s="15"/>
      <c r="B87" s="16" t="s">
        <v>97</v>
      </c>
      <c r="C87" s="17">
        <f>SUM(C86)</f>
        <v>0</v>
      </c>
      <c r="D87" s="17">
        <f t="shared" ref="D87:E87" si="8">SUM(D86)</f>
        <v>0</v>
      </c>
      <c r="E87" s="17">
        <f t="shared" si="8"/>
        <v>0</v>
      </c>
      <c r="F87" s="17">
        <f>SUM(F86:F86)</f>
        <v>0</v>
      </c>
      <c r="G87" s="17">
        <f>SUM(G86:G86)</f>
        <v>0</v>
      </c>
      <c r="H87" s="17">
        <f>SUM(H86:H86)</f>
        <v>0</v>
      </c>
      <c r="I87" s="49"/>
      <c r="J87" s="72"/>
    </row>
    <row r="88" customHeight="1" spans="1:10">
      <c r="A88" s="11">
        <v>8</v>
      </c>
      <c r="B88" s="12" t="s">
        <v>98</v>
      </c>
      <c r="C88" s="13">
        <v>0</v>
      </c>
      <c r="D88" s="14">
        <v>0</v>
      </c>
      <c r="E88" s="13">
        <f>C88*D88</f>
        <v>0</v>
      </c>
      <c r="F88" s="13">
        <v>0</v>
      </c>
      <c r="G88" s="13">
        <v>0</v>
      </c>
      <c r="H88" s="13">
        <f>F88+G88</f>
        <v>0</v>
      </c>
      <c r="I88" s="51"/>
      <c r="J88" s="53" t="s">
        <v>99</v>
      </c>
    </row>
    <row r="89" s="1" customFormat="1" customHeight="1" spans="1:10">
      <c r="A89" s="15"/>
      <c r="B89" s="16" t="s">
        <v>100</v>
      </c>
      <c r="C89" s="17">
        <f>SUM(C88)</f>
        <v>0</v>
      </c>
      <c r="D89" s="17">
        <f t="shared" ref="D89:E89" si="9">SUM(D88)</f>
        <v>0</v>
      </c>
      <c r="E89" s="17">
        <f t="shared" si="9"/>
        <v>0</v>
      </c>
      <c r="F89" s="17">
        <f>SUM(F88:F88)</f>
        <v>0</v>
      </c>
      <c r="G89" s="17">
        <f>SUM(G88:G88)</f>
        <v>0</v>
      </c>
      <c r="H89" s="17">
        <f>SUM(H88:H88)</f>
        <v>0</v>
      </c>
      <c r="I89" s="49"/>
      <c r="J89" s="55"/>
    </row>
    <row r="90" customHeight="1" spans="1:10">
      <c r="A90" s="11">
        <v>9</v>
      </c>
      <c r="B90" s="12" t="s">
        <v>101</v>
      </c>
      <c r="C90" s="13">
        <v>0</v>
      </c>
      <c r="D90" s="14">
        <v>0</v>
      </c>
      <c r="E90" s="13">
        <f>C90*D90</f>
        <v>0</v>
      </c>
      <c r="F90" s="13">
        <v>0</v>
      </c>
      <c r="G90" s="13">
        <v>0</v>
      </c>
      <c r="H90" s="13">
        <f>F90+G90</f>
        <v>0</v>
      </c>
      <c r="I90" s="51"/>
      <c r="J90" s="48" t="s">
        <v>102</v>
      </c>
    </row>
    <row r="91" s="1" customFormat="1" customHeight="1" spans="1:10">
      <c r="A91" s="15"/>
      <c r="B91" s="16" t="s">
        <v>103</v>
      </c>
      <c r="C91" s="17">
        <f>SUM(C90)</f>
        <v>0</v>
      </c>
      <c r="D91" s="17">
        <f t="shared" ref="D91:E91" si="10">SUM(D90)</f>
        <v>0</v>
      </c>
      <c r="E91" s="17">
        <f t="shared" si="10"/>
        <v>0</v>
      </c>
      <c r="F91" s="17">
        <f>SUM(F90:F90)</f>
        <v>0</v>
      </c>
      <c r="G91" s="17">
        <f>SUM(G90:G90)</f>
        <v>0</v>
      </c>
      <c r="H91" s="17">
        <f>SUM(H90:H90)</f>
        <v>0</v>
      </c>
      <c r="I91" s="49"/>
      <c r="J91" s="50"/>
    </row>
    <row r="92" customHeight="1" spans="1:10">
      <c r="A92" s="18">
        <v>10</v>
      </c>
      <c r="B92" s="12" t="s">
        <v>104</v>
      </c>
      <c r="C92" s="13">
        <v>0</v>
      </c>
      <c r="D92" s="14">
        <v>0</v>
      </c>
      <c r="E92" s="13">
        <v>0</v>
      </c>
      <c r="F92" s="13">
        <v>2842.32</v>
      </c>
      <c r="G92" s="13">
        <v>0</v>
      </c>
      <c r="H92" s="13">
        <f>F92+G92</f>
        <v>2842.32</v>
      </c>
      <c r="I92" s="57" t="s">
        <v>105</v>
      </c>
      <c r="J92" s="71"/>
    </row>
    <row r="93" customHeight="1" spans="1:10">
      <c r="A93" s="33"/>
      <c r="B93" s="12"/>
      <c r="C93" s="13"/>
      <c r="D93" s="14"/>
      <c r="E93" s="13"/>
      <c r="F93" s="13">
        <v>80</v>
      </c>
      <c r="G93" s="13">
        <v>0</v>
      </c>
      <c r="H93" s="44">
        <v>80</v>
      </c>
      <c r="I93" s="57" t="s">
        <v>106</v>
      </c>
      <c r="J93" s="73"/>
    </row>
    <row r="94" s="1" customFormat="1" customHeight="1" spans="1:10">
      <c r="A94" s="15"/>
      <c r="B94" s="16" t="s">
        <v>107</v>
      </c>
      <c r="C94" s="17">
        <f>SUM(C92)</f>
        <v>0</v>
      </c>
      <c r="D94" s="17">
        <f t="shared" ref="D94:E94" si="11">SUM(D92)</f>
        <v>0</v>
      </c>
      <c r="E94" s="17">
        <f t="shared" si="11"/>
        <v>0</v>
      </c>
      <c r="F94" s="17">
        <f>SUM(F92:F93)</f>
        <v>2922.32</v>
      </c>
      <c r="G94" s="17">
        <f>SUM(G92:G93)</f>
        <v>0</v>
      </c>
      <c r="H94" s="17">
        <f>SUM(H92:H93)</f>
        <v>2922.32</v>
      </c>
      <c r="I94" s="49"/>
      <c r="J94" s="72"/>
    </row>
    <row r="95" customHeight="1" spans="1:10">
      <c r="A95" s="15"/>
      <c r="B95" s="16" t="s">
        <v>108</v>
      </c>
      <c r="C95" s="17">
        <f>SUM(C94,C91,C89,C87,C85,C83,C18,C15,C12,C9)</f>
        <v>70000</v>
      </c>
      <c r="D95" s="17">
        <f t="shared" ref="D95:H95" si="12">SUM(D94,D91,D89,D87,D85,D83,D18,D15,D12,D9)</f>
        <v>2</v>
      </c>
      <c r="E95" s="17">
        <f t="shared" si="12"/>
        <v>70000</v>
      </c>
      <c r="F95" s="17">
        <f t="shared" si="12"/>
        <v>47549.51</v>
      </c>
      <c r="G95" s="17">
        <f t="shared" si="12"/>
        <v>2141.26</v>
      </c>
      <c r="H95" s="17">
        <f t="shared" si="12"/>
        <v>49709.77</v>
      </c>
      <c r="I95" s="49"/>
      <c r="J95" s="74"/>
    </row>
    <row r="99" customHeight="1" spans="1:9">
      <c r="A99" s="60" t="s">
        <v>109</v>
      </c>
      <c r="B99" s="61"/>
      <c r="C99" s="62" t="s">
        <v>110</v>
      </c>
      <c r="D99" s="62"/>
      <c r="E99" s="62" t="s">
        <v>111</v>
      </c>
      <c r="F99" s="70"/>
      <c r="G99" s="70" t="s">
        <v>112</v>
      </c>
      <c r="H99" s="70"/>
      <c r="I99" s="75" t="s">
        <v>113</v>
      </c>
    </row>
    <row r="100" customHeight="1" spans="1:9">
      <c r="A100" s="63">
        <f>E95</f>
        <v>70000</v>
      </c>
      <c r="B100" s="64"/>
      <c r="C100" s="65">
        <f>H95</f>
        <v>49709.77</v>
      </c>
      <c r="D100" s="65"/>
      <c r="E100" s="65">
        <f>F95</f>
        <v>47549.51</v>
      </c>
      <c r="F100" s="64"/>
      <c r="G100" s="64">
        <f>G95</f>
        <v>2141.26</v>
      </c>
      <c r="H100" s="64"/>
      <c r="I100" s="76">
        <f>A100-C100</f>
        <v>20290.23</v>
      </c>
    </row>
    <row r="102" customHeight="1" spans="1:9">
      <c r="A102" s="66" t="s">
        <v>114</v>
      </c>
      <c r="B102" s="67"/>
      <c r="C102" s="68" t="s">
        <v>115</v>
      </c>
      <c r="D102" s="69"/>
      <c r="E102" s="69" t="s">
        <v>116</v>
      </c>
      <c r="F102" s="66"/>
      <c r="G102" s="66" t="s">
        <v>117</v>
      </c>
      <c r="H102" s="66"/>
      <c r="I102" s="67"/>
    </row>
  </sheetData>
  <mergeCells count="51">
    <mergeCell ref="C2:H2"/>
    <mergeCell ref="C6:E6"/>
    <mergeCell ref="F6:I6"/>
    <mergeCell ref="A99:B99"/>
    <mergeCell ref="C99:D99"/>
    <mergeCell ref="E99:F99"/>
    <mergeCell ref="G99:H99"/>
    <mergeCell ref="A100:B100"/>
    <mergeCell ref="C100:D100"/>
    <mergeCell ref="E100:F100"/>
    <mergeCell ref="G100:H100"/>
    <mergeCell ref="A6:A7"/>
    <mergeCell ref="A10:A11"/>
    <mergeCell ref="A13:A14"/>
    <mergeCell ref="A16:A17"/>
    <mergeCell ref="A19:A82"/>
    <mergeCell ref="A92:A93"/>
    <mergeCell ref="B6:B7"/>
    <mergeCell ref="B10:B11"/>
    <mergeCell ref="B13:B14"/>
    <mergeCell ref="B16:B17"/>
    <mergeCell ref="B19:B82"/>
    <mergeCell ref="B92:B93"/>
    <mergeCell ref="C10:C11"/>
    <mergeCell ref="C13:C14"/>
    <mergeCell ref="C16:C17"/>
    <mergeCell ref="C19:C82"/>
    <mergeCell ref="C92:C93"/>
    <mergeCell ref="D10:D11"/>
    <mergeCell ref="D13:D14"/>
    <mergeCell ref="D16:D17"/>
    <mergeCell ref="D19:D82"/>
    <mergeCell ref="D92:D93"/>
    <mergeCell ref="E10:E11"/>
    <mergeCell ref="E13:E14"/>
    <mergeCell ref="E16:E17"/>
    <mergeCell ref="E19:E82"/>
    <mergeCell ref="E92:E93"/>
    <mergeCell ref="J4:J5"/>
    <mergeCell ref="J6:J7"/>
    <mergeCell ref="J8:J9"/>
    <mergeCell ref="J10:J12"/>
    <mergeCell ref="J13:J15"/>
    <mergeCell ref="J16:J18"/>
    <mergeCell ref="J19:J83"/>
    <mergeCell ref="J84:J85"/>
    <mergeCell ref="J86:J87"/>
    <mergeCell ref="J88:J89"/>
    <mergeCell ref="J90:J91"/>
    <mergeCell ref="J92:J94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2014-04-20T08:52:00Z</dcterms:created>
  <cp:lastPrinted>2017-09-11T05:53:00Z</cp:lastPrinted>
  <dcterms:modified xsi:type="dcterms:W3CDTF">2023-11-23T09:43:45Z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B844C6C66B0BD5EA29EF51651D50A09B_43</vt:lpwstr>
  </property>
</Properties>
</file>