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日本行报价\结算\"/>
    </mc:Choice>
  </mc:AlternateContent>
  <bookViews>
    <workbookView xWindow="0" yWindow="0" windowWidth="20490" windowHeight="7770" firstSheet="1" activeTab="1"/>
  </bookViews>
  <sheets>
    <sheet name="奖励旅游报价单-澳洲" sheetId="3" state="hidden" r:id="rId1"/>
    <sheet name="奖励旅游结算单-日本" sheetId="5" r:id="rId2"/>
  </sheets>
  <calcPr calcId="152511" concurrentCalc="0"/>
</workbook>
</file>

<file path=xl/calcChain.xml><?xml version="1.0" encoding="utf-8"?>
<calcChain xmlns="http://schemas.openxmlformats.org/spreadsheetml/2006/main">
  <c r="G8" i="5" l="1"/>
  <c r="G7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E27" i="5"/>
  <c r="E26" i="5"/>
  <c r="E25" i="5"/>
  <c r="L23" i="3"/>
  <c r="L24" i="3"/>
  <c r="L22" i="3"/>
  <c r="K25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3" i="3"/>
  <c r="E37" i="3"/>
  <c r="E36" i="3"/>
  <c r="E35" i="3"/>
</calcChain>
</file>

<file path=xl/comments1.xml><?xml version="1.0" encoding="utf-8"?>
<comments xmlns="http://schemas.openxmlformats.org/spreadsheetml/2006/main">
  <authors>
    <author>28055786</author>
  </authors>
  <commentList>
    <comment ref="B14" authorId="0" shapeId="0">
      <text>
        <r>
          <rPr>
            <b/>
            <sz val="9"/>
            <rFont val="宋体"/>
            <family val="3"/>
            <charset val="134"/>
          </rPr>
          <t>28055786:</t>
        </r>
        <r>
          <rPr>
            <sz val="9"/>
            <rFont val="宋体"/>
            <family val="3"/>
            <charset val="134"/>
          </rPr>
          <t xml:space="preserve">
酒店需要注明档次，例如国际或者当地五星等</t>
        </r>
      </text>
    </comment>
  </commentList>
</comments>
</file>

<file path=xl/sharedStrings.xml><?xml version="1.0" encoding="utf-8"?>
<sst xmlns="http://schemas.openxmlformats.org/spreadsheetml/2006/main" count="158" uniqueCount="88">
  <si>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</si>
  <si>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</si>
  <si>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</si>
  <si>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</si>
  <si>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</si>
  <si>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</si>
  <si>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</si>
  <si>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</si>
  <si>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</si>
  <si>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</si>
  <si>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</si>
  <si>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</si>
  <si>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</si>
  <si>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用车</t>
  </si>
  <si>
    <t>酒店</t>
  </si>
  <si>
    <t>间</t>
  </si>
  <si>
    <t>保险</t>
  </si>
  <si>
    <t>旅游意外保险，意外伤害保额50万</t>
  </si>
  <si>
    <t>请标注保险类型：</t>
  </si>
  <si>
    <t>WIFI</t>
  </si>
  <si>
    <t>台</t>
  </si>
  <si>
    <t>可选，按实发生</t>
  </si>
  <si>
    <t>餐饮</t>
  </si>
  <si>
    <t>门票</t>
  </si>
  <si>
    <t>导游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</si>
  <si>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</si>
  <si>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</si>
  <si>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</si>
  <si>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</si>
  <si>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</si>
  <si>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</si>
  <si>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</si>
  <si>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团队签证</t>
  </si>
  <si>
    <t>两个接送机+四天全天用车</t>
  </si>
  <si>
    <t>随身wifi</t>
  </si>
  <si>
    <t>午餐，餐标：150元/人/餐</t>
  </si>
  <si>
    <t>晚餐，餐标：250元/人/餐</t>
  </si>
  <si>
    <t>无</t>
  </si>
  <si>
    <t>全程导游费用含小费</t>
  </si>
  <si>
    <t>领队</t>
  </si>
  <si>
    <t>全程领队费用，含机票酒店餐饮津贴等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</si>
  <si>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</si>
  <si>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</si>
  <si>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</si>
  <si>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</si>
  <si>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</si>
  <si>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</si>
  <si>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</si>
  <si>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</si>
  <si>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</si>
  <si>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</si>
  <si>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</si>
  <si>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</si>
  <si>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</si>
  <si>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</si>
  <si>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</si>
  <si>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</si>
  <si>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</si>
  <si>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</si>
  <si>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</si>
  <si>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</si>
  <si>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</si>
  <si>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</si>
  <si>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</si>
  <si>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</si>
  <si>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</si>
  <si>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</si>
  <si>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</si>
  <si>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</si>
  <si>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</si>
  <si>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康辉集团北京国际会议展览有限公司</t>
  </si>
  <si>
    <t>丁凯旋</t>
  </si>
  <si>
    <t>dingkaixuan@cct.cn</t>
  </si>
  <si>
    <t>18511185439</t>
  </si>
  <si>
    <t>餐饮</t>
    <phoneticPr fontId="17" type="noConversion"/>
  </si>
  <si>
    <t>心斋桥共水晶酒店 2人1间 含早</t>
  </si>
  <si>
    <t>名古屋狮子宫酒店 2人1间 含早</t>
  </si>
  <si>
    <t>HATAGOINN静冈吉田酒店 2人1间 含早</t>
  </si>
  <si>
    <t>东京新宿SUNMEMBERS酒店 2人1间 含早</t>
  </si>
  <si>
    <t>北京-大阪 NH9055,东京-北京CA926含税直飞往返,</t>
  </si>
  <si>
    <t>1人临时取消 机票折损费用</t>
  </si>
  <si>
    <t>共2人临时取消，其中1位产生退票费</t>
  </si>
  <si>
    <t>旅游意外保险</t>
  </si>
  <si>
    <t>6天 每天每人每台10元</t>
  </si>
  <si>
    <t xml:space="preserve">2人1间 </t>
  </si>
  <si>
    <t>2人1间 取消1人为1男1女 所以仍是7间</t>
  </si>
  <si>
    <t>11人，每人5餐</t>
  </si>
  <si>
    <t>北京-大阪 NH9055,东京-北京CA926含税 最终机票价格为5000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</si>
</sst>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¥#,##0.00;\¥\-#,##0.00"/>
    <numFmt numFmtId="165" formatCode="0_ "/>
  </numFmts>
  <fonts count="20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65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7" borderId="5" xfId="2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9" fillId="0" borderId="5" xfId="2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16" xfId="0" applyNumberFormat="1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4" fontId="12" fillId="0" borderId="25" xfId="0" applyNumberFormat="1" applyFont="1" applyFill="1" applyBorder="1" applyAlignment="1">
      <alignment horizontal="center" vertical="center"/>
    </xf>
    <xf numFmtId="164" fontId="12" fillId="0" borderId="26" xfId="0" applyNumberFormat="1" applyFont="1" applyFill="1" applyBorder="1" applyAlignment="1">
      <alignment horizontal="center" vertical="center"/>
    </xf>
    <xf numFmtId="164" fontId="12" fillId="0" borderId="27" xfId="0" applyNumberFormat="1" applyFont="1" applyFill="1" applyBorder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49" fontId="14" fillId="3" borderId="5" xfId="1" applyNumberForma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ngkaixuan@cct.cn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7.25"/>
  <cols>
    <col min="1" max="1" width="2.625" style="2" customWidth="1"/>
    <col min="2" max="2" width="8.375" style="2" customWidth="1"/>
    <col min="3" max="3" width="46.125" style="2" customWidth="1"/>
    <col min="4" max="4" width="8.75" style="2" customWidth="1"/>
    <col min="5" max="5" width="7" style="2" customWidth="1"/>
    <col min="6" max="6" width="12.25" style="2" customWidth="1"/>
    <col min="7" max="7" width="13.125" style="3" customWidth="1"/>
    <col min="8" max="8" width="34" style="2" customWidth="1"/>
    <col min="9" max="16384" width="9" style="2"/>
  </cols>
  <sheetData>
    <row r="1" spans="2:11" s="1" customFormat="1" ht="14.25">
      <c r="B1" s="36" t="s">
        <v>0</v>
      </c>
      <c r="C1" s="37"/>
      <c r="D1" s="38"/>
      <c r="E1" s="38"/>
      <c r="F1" s="38"/>
      <c r="G1" s="39"/>
      <c r="H1" s="4"/>
      <c r="I1" s="19"/>
    </row>
    <row r="2" spans="2:11" s="1" customFormat="1" ht="14.25">
      <c r="B2" s="40" t="s">
        <v>1</v>
      </c>
      <c r="C2" s="41"/>
      <c r="D2" s="42"/>
      <c r="E2" s="42"/>
      <c r="F2" s="42"/>
      <c r="G2" s="43"/>
    </row>
    <row r="3" spans="2:11" s="1" customFormat="1" ht="14.25">
      <c r="B3" s="40" t="s">
        <v>2</v>
      </c>
      <c r="C3" s="41"/>
      <c r="D3" s="44"/>
      <c r="E3" s="44"/>
      <c r="F3" s="44"/>
      <c r="G3" s="45"/>
    </row>
    <row r="4" spans="2:11" s="1" customFormat="1" ht="14.25">
      <c r="B4" s="46" t="s">
        <v>3</v>
      </c>
      <c r="C4" s="47"/>
      <c r="D4" s="48"/>
      <c r="E4" s="48"/>
      <c r="F4" s="48"/>
      <c r="G4" s="49"/>
    </row>
    <row r="6" spans="2:11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>
      <c r="B7" s="65" t="s">
        <v>11</v>
      </c>
      <c r="C7" s="7" t="s">
        <v>41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>
      <c r="B8" s="66"/>
      <c r="C8" s="7" t="s">
        <v>42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>
      <c r="B9" s="9" t="s">
        <v>31</v>
      </c>
      <c r="C9" s="10" t="s">
        <v>43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>
      <c r="B10" s="67" t="s">
        <v>44</v>
      </c>
      <c r="C10" s="10" t="s">
        <v>45</v>
      </c>
      <c r="D10" s="10">
        <v>1</v>
      </c>
      <c r="E10" s="10" t="s">
        <v>27</v>
      </c>
      <c r="F10" s="10"/>
      <c r="G10" s="8">
        <f t="shared" si="0"/>
        <v>0</v>
      </c>
      <c r="H10" s="10"/>
      <c r="K10" s="20"/>
    </row>
    <row r="11" spans="2:11">
      <c r="B11" s="68"/>
      <c r="C11" s="10" t="s">
        <v>46</v>
      </c>
      <c r="D11" s="10">
        <v>1</v>
      </c>
      <c r="E11" s="10" t="s">
        <v>27</v>
      </c>
      <c r="F11" s="10"/>
      <c r="G11" s="8">
        <f t="shared" si="0"/>
        <v>0</v>
      </c>
      <c r="H11" s="10"/>
      <c r="K11" s="20"/>
    </row>
    <row r="12" spans="2:11">
      <c r="B12" s="68"/>
      <c r="C12" s="10" t="s">
        <v>47</v>
      </c>
      <c r="D12" s="10">
        <v>1</v>
      </c>
      <c r="E12" s="10" t="s">
        <v>27</v>
      </c>
      <c r="F12" s="10"/>
      <c r="G12" s="8">
        <f t="shared" si="0"/>
        <v>0</v>
      </c>
      <c r="H12" s="10"/>
      <c r="K12" s="20"/>
    </row>
    <row r="13" spans="2:11">
      <c r="B13" s="68"/>
      <c r="C13" s="10" t="s">
        <v>48</v>
      </c>
      <c r="D13" s="10">
        <v>1</v>
      </c>
      <c r="E13" s="10" t="s">
        <v>27</v>
      </c>
      <c r="F13" s="10"/>
      <c r="G13" s="8">
        <f t="shared" si="0"/>
        <v>0</v>
      </c>
      <c r="H13" s="10"/>
      <c r="K13" s="20"/>
    </row>
    <row r="14" spans="2:11">
      <c r="B14" s="68"/>
      <c r="C14" s="10" t="s">
        <v>49</v>
      </c>
      <c r="D14" s="10">
        <v>1</v>
      </c>
      <c r="E14" s="10" t="s">
        <v>27</v>
      </c>
      <c r="F14" s="10"/>
      <c r="G14" s="8">
        <f t="shared" si="0"/>
        <v>0</v>
      </c>
      <c r="H14" s="10"/>
      <c r="K14" s="20"/>
    </row>
    <row r="15" spans="2:11">
      <c r="B15" s="68"/>
      <c r="C15" s="10" t="s">
        <v>50</v>
      </c>
      <c r="D15" s="10">
        <v>1</v>
      </c>
      <c r="E15" s="10" t="s">
        <v>27</v>
      </c>
      <c r="F15" s="10"/>
      <c r="G15" s="8">
        <f t="shared" si="0"/>
        <v>0</v>
      </c>
      <c r="H15" s="10"/>
      <c r="K15" s="20"/>
    </row>
    <row r="16" spans="2:11">
      <c r="B16" s="68"/>
      <c r="C16" s="10" t="s">
        <v>51</v>
      </c>
      <c r="D16" s="10">
        <v>1</v>
      </c>
      <c r="E16" s="10" t="s">
        <v>27</v>
      </c>
      <c r="F16" s="10"/>
      <c r="G16" s="8">
        <f t="shared" si="0"/>
        <v>0</v>
      </c>
      <c r="H16" s="10"/>
      <c r="K16" s="20"/>
    </row>
    <row r="17" spans="2:12">
      <c r="B17" s="69"/>
      <c r="C17" s="10" t="s">
        <v>52</v>
      </c>
      <c r="D17" s="10">
        <v>1</v>
      </c>
      <c r="E17" s="10" t="s">
        <v>27</v>
      </c>
      <c r="F17" s="10"/>
      <c r="G17" s="8">
        <f t="shared" si="0"/>
        <v>0</v>
      </c>
      <c r="H17" s="10"/>
      <c r="K17" s="20"/>
    </row>
    <row r="18" spans="2:12">
      <c r="B18" s="65" t="s">
        <v>14</v>
      </c>
      <c r="C18" s="10" t="s">
        <v>53</v>
      </c>
      <c r="D18" s="10">
        <v>21</v>
      </c>
      <c r="E18" s="10" t="s">
        <v>54</v>
      </c>
      <c r="F18" s="10"/>
      <c r="G18" s="8">
        <f t="shared" si="0"/>
        <v>0</v>
      </c>
      <c r="H18" s="10" t="s">
        <v>55</v>
      </c>
    </row>
    <row r="19" spans="2:12">
      <c r="B19" s="70"/>
      <c r="C19" s="10" t="s">
        <v>56</v>
      </c>
      <c r="D19" s="10">
        <v>14</v>
      </c>
      <c r="E19" s="10" t="s">
        <v>54</v>
      </c>
      <c r="F19" s="10"/>
      <c r="G19" s="8">
        <f t="shared" ref="G19:G32" si="1">D19*F19</f>
        <v>0</v>
      </c>
      <c r="H19" s="10" t="s">
        <v>57</v>
      </c>
    </row>
    <row r="20" spans="2:12">
      <c r="B20" s="11" t="s">
        <v>16</v>
      </c>
      <c r="C20" s="10" t="s">
        <v>17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18</v>
      </c>
    </row>
    <row r="21" spans="2:12">
      <c r="B21" s="9" t="s">
        <v>19</v>
      </c>
      <c r="C21" s="12" t="s">
        <v>34</v>
      </c>
      <c r="D21" s="10">
        <v>14</v>
      </c>
      <c r="E21" s="10" t="s">
        <v>20</v>
      </c>
      <c r="F21" s="10"/>
      <c r="G21" s="8">
        <f t="shared" si="1"/>
        <v>0</v>
      </c>
      <c r="H21" s="10" t="s">
        <v>21</v>
      </c>
    </row>
    <row r="22" spans="2:12">
      <c r="B22" s="71" t="s">
        <v>22</v>
      </c>
      <c r="C22" s="10" t="s">
        <v>58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59</v>
      </c>
      <c r="K22" s="2">
        <v>260000</v>
      </c>
      <c r="L22" s="2">
        <f>K22/13</f>
        <v>20000</v>
      </c>
    </row>
    <row r="23" spans="2:12">
      <c r="B23" s="71"/>
      <c r="C23" s="10" t="s">
        <v>60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>
      <c r="B24" s="71"/>
      <c r="C24" s="10" t="s">
        <v>61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>
      <c r="B25" s="71"/>
      <c r="C25" s="10" t="s">
        <v>62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>
      <c r="B26" s="71"/>
      <c r="C26" s="10" t="s">
        <v>63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>
      <c r="B27" s="68" t="s">
        <v>23</v>
      </c>
      <c r="C27" s="10" t="s">
        <v>64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>
      <c r="B28" s="68"/>
      <c r="C28" s="10" t="s">
        <v>65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>
      <c r="B29" s="68"/>
      <c r="C29" s="10" t="s">
        <v>66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>
      <c r="B30" s="68"/>
      <c r="C30" s="10" t="s">
        <v>67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>
      <c r="B31" s="9" t="s">
        <v>24</v>
      </c>
      <c r="C31" s="13" t="s">
        <v>68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>
      <c r="B32" s="11" t="s">
        <v>39</v>
      </c>
      <c r="C32" s="13" t="s">
        <v>69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>
      <c r="B33" s="11" t="s">
        <v>25</v>
      </c>
      <c r="C33" s="14" t="s">
        <v>26</v>
      </c>
      <c r="D33" s="10">
        <v>1</v>
      </c>
      <c r="E33" s="14" t="s">
        <v>27</v>
      </c>
      <c r="F33" s="14"/>
      <c r="G33" s="8">
        <f>SUM(G7:G32)*D33*F33</f>
        <v>0</v>
      </c>
      <c r="H33" s="15"/>
    </row>
    <row r="35" spans="2:8">
      <c r="B35" s="50" t="s">
        <v>28</v>
      </c>
      <c r="C35" s="51"/>
      <c r="D35" s="16"/>
      <c r="E35" s="52">
        <f>E36+E37</f>
        <v>0</v>
      </c>
      <c r="F35" s="53"/>
      <c r="G35" s="54"/>
    </row>
    <row r="36" spans="2:8">
      <c r="B36" s="55" t="s">
        <v>29</v>
      </c>
      <c r="C36" s="56"/>
      <c r="D36" s="17">
        <v>0.06</v>
      </c>
      <c r="E36" s="57">
        <f>E37*D36</f>
        <v>0</v>
      </c>
      <c r="F36" s="58"/>
      <c r="G36" s="59"/>
    </row>
    <row r="37" spans="2:8">
      <c r="B37" s="60" t="s">
        <v>30</v>
      </c>
      <c r="C37" s="61"/>
      <c r="D37" s="18"/>
      <c r="E37" s="62">
        <f>SUM(G7:G33)</f>
        <v>0</v>
      </c>
      <c r="F37" s="63"/>
      <c r="G37" s="64"/>
    </row>
  </sheetData>
  <mergeCells count="19">
    <mergeCell ref="B37:C37"/>
    <mergeCell ref="E37:G37"/>
    <mergeCell ref="B7:B8"/>
    <mergeCell ref="B10:B17"/>
    <mergeCell ref="B18:B19"/>
    <mergeCell ref="B22:B26"/>
    <mergeCell ref="B27:B30"/>
    <mergeCell ref="B4:C4"/>
    <mergeCell ref="D4:G4"/>
    <mergeCell ref="B35:C35"/>
    <mergeCell ref="E35:G35"/>
    <mergeCell ref="B36:C36"/>
    <mergeCell ref="E36:G36"/>
    <mergeCell ref="B1:C1"/>
    <mergeCell ref="D1:G1"/>
    <mergeCell ref="B2:C2"/>
    <mergeCell ref="D2:G2"/>
    <mergeCell ref="B3:C3"/>
    <mergeCell ref="D3:G3"/>
  </mergeCells>
  <phoneticPr fontId="1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7"/>
  <sheetViews>
    <sheetView showGridLines="0" tabSelected="1" workbookViewId="0">
      <selection activeCell="C6" sqref="C6"/>
    </sheetView>
  </sheetViews>
  <sheetFormatPr defaultColWidth="9" defaultRowHeight="17.25"/>
  <cols>
    <col min="1" max="1" width="2.625" style="29" customWidth="1"/>
    <col min="2" max="2" width="8.375" style="29" customWidth="1"/>
    <col min="3" max="3" width="46.125" style="29" customWidth="1"/>
    <col min="4" max="4" width="8.75" style="29" customWidth="1"/>
    <col min="5" max="5" width="7" style="29" customWidth="1"/>
    <col min="6" max="6" width="12.25" style="29" customWidth="1"/>
    <col min="7" max="7" width="13.125" style="34" customWidth="1"/>
    <col min="8" max="8" width="34" style="29" customWidth="1"/>
    <col min="9" max="16384" width="9" style="29"/>
  </cols>
  <sheetData>
    <row r="1" spans="2:11" s="28" customFormat="1" ht="14.25">
      <c r="B1" s="36" t="s">
        <v>0</v>
      </c>
      <c r="C1" s="37"/>
      <c r="D1" s="38" t="s">
        <v>70</v>
      </c>
      <c r="E1" s="38"/>
      <c r="F1" s="38"/>
      <c r="G1" s="39"/>
      <c r="H1" s="26"/>
      <c r="I1" s="27"/>
    </row>
    <row r="2" spans="2:11" s="28" customFormat="1" ht="14.25">
      <c r="B2" s="40" t="s">
        <v>1</v>
      </c>
      <c r="C2" s="41"/>
      <c r="D2" s="42" t="s">
        <v>71</v>
      </c>
      <c r="E2" s="42"/>
      <c r="F2" s="42"/>
      <c r="G2" s="43"/>
    </row>
    <row r="3" spans="2:11" s="28" customFormat="1" ht="15">
      <c r="B3" s="40" t="s">
        <v>2</v>
      </c>
      <c r="C3" s="41"/>
      <c r="D3" s="72" t="s">
        <v>72</v>
      </c>
      <c r="E3" s="44"/>
      <c r="F3" s="44"/>
      <c r="G3" s="45"/>
    </row>
    <row r="4" spans="2:11" s="28" customFormat="1" ht="15" thickBot="1">
      <c r="B4" s="46" t="s">
        <v>3</v>
      </c>
      <c r="C4" s="47"/>
      <c r="D4" s="48" t="s">
        <v>73</v>
      </c>
      <c r="E4" s="48"/>
      <c r="F4" s="48"/>
      <c r="G4" s="49"/>
    </row>
    <row r="6" spans="2:11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ht="33">
      <c r="B7" s="65" t="s">
        <v>11</v>
      </c>
      <c r="C7" s="21" t="s">
        <v>79</v>
      </c>
      <c r="D7" s="21">
        <v>11</v>
      </c>
      <c r="E7" s="21" t="s">
        <v>12</v>
      </c>
      <c r="F7" s="30">
        <v>5000</v>
      </c>
      <c r="G7" s="22">
        <f t="shared" ref="G7:G22" si="0">D7*F7</f>
        <v>55000</v>
      </c>
      <c r="H7" s="35" t="s">
        <v>87</v>
      </c>
    </row>
    <row r="8" spans="2:11">
      <c r="B8" s="70"/>
      <c r="C8" s="21" t="s">
        <v>80</v>
      </c>
      <c r="D8" s="21">
        <v>1</v>
      </c>
      <c r="E8" s="21" t="s">
        <v>12</v>
      </c>
      <c r="F8" s="30">
        <v>1000</v>
      </c>
      <c r="G8" s="22">
        <f t="shared" si="0"/>
        <v>1000</v>
      </c>
      <c r="H8" s="35" t="s">
        <v>81</v>
      </c>
    </row>
    <row r="9" spans="2:11">
      <c r="B9" s="24" t="s">
        <v>31</v>
      </c>
      <c r="C9" s="10" t="s">
        <v>32</v>
      </c>
      <c r="D9" s="10">
        <v>13</v>
      </c>
      <c r="E9" s="10" t="s">
        <v>12</v>
      </c>
      <c r="F9" s="31">
        <v>600</v>
      </c>
      <c r="G9" s="22">
        <f t="shared" si="0"/>
        <v>7800</v>
      </c>
      <c r="H9" s="10"/>
    </row>
    <row r="10" spans="2:11">
      <c r="B10" s="23" t="s">
        <v>16</v>
      </c>
      <c r="C10" s="10" t="s">
        <v>17</v>
      </c>
      <c r="D10" s="10">
        <v>11</v>
      </c>
      <c r="E10" s="10" t="s">
        <v>12</v>
      </c>
      <c r="F10" s="31">
        <v>100</v>
      </c>
      <c r="G10" s="22">
        <f>D10*F10</f>
        <v>1100</v>
      </c>
      <c r="H10" s="10" t="s">
        <v>82</v>
      </c>
    </row>
    <row r="11" spans="2:11">
      <c r="B11" s="24" t="s">
        <v>19</v>
      </c>
      <c r="C11" s="10" t="s">
        <v>34</v>
      </c>
      <c r="D11" s="10">
        <v>11</v>
      </c>
      <c r="E11" s="10" t="s">
        <v>20</v>
      </c>
      <c r="F11" s="31">
        <v>60</v>
      </c>
      <c r="G11" s="22">
        <f>D11*F11</f>
        <v>660</v>
      </c>
      <c r="H11" s="10" t="s">
        <v>83</v>
      </c>
    </row>
    <row r="12" spans="2:11">
      <c r="B12" s="23" t="s">
        <v>39</v>
      </c>
      <c r="C12" s="13" t="s">
        <v>40</v>
      </c>
      <c r="D12" s="10">
        <v>1</v>
      </c>
      <c r="E12" s="10" t="s">
        <v>12</v>
      </c>
      <c r="F12" s="10">
        <v>5515</v>
      </c>
      <c r="G12" s="22">
        <f>D12*F12</f>
        <v>5515</v>
      </c>
      <c r="H12" s="10"/>
    </row>
    <row r="13" spans="2:11">
      <c r="B13" s="23" t="s">
        <v>13</v>
      </c>
      <c r="C13" s="10" t="s">
        <v>33</v>
      </c>
      <c r="D13" s="10">
        <v>1</v>
      </c>
      <c r="E13" s="10" t="s">
        <v>27</v>
      </c>
      <c r="F13" s="31">
        <v>21503</v>
      </c>
      <c r="G13" s="22">
        <f t="shared" si="0"/>
        <v>21503</v>
      </c>
      <c r="H13" s="10"/>
      <c r="K13" s="32"/>
    </row>
    <row r="14" spans="2:11">
      <c r="B14" s="65" t="s">
        <v>14</v>
      </c>
      <c r="C14" s="10" t="s">
        <v>75</v>
      </c>
      <c r="D14" s="10">
        <v>7</v>
      </c>
      <c r="E14" s="10" t="s">
        <v>15</v>
      </c>
      <c r="F14" s="31">
        <v>950</v>
      </c>
      <c r="G14" s="22">
        <f t="shared" si="0"/>
        <v>6650</v>
      </c>
      <c r="H14" s="10" t="s">
        <v>85</v>
      </c>
    </row>
    <row r="15" spans="2:11">
      <c r="B15" s="66"/>
      <c r="C15" s="10" t="s">
        <v>76</v>
      </c>
      <c r="D15" s="10">
        <v>7</v>
      </c>
      <c r="E15" s="10" t="s">
        <v>15</v>
      </c>
      <c r="F15" s="31">
        <v>690</v>
      </c>
      <c r="G15" s="22">
        <f t="shared" si="0"/>
        <v>4830</v>
      </c>
      <c r="H15" s="10" t="s">
        <v>84</v>
      </c>
    </row>
    <row r="16" spans="2:11">
      <c r="B16" s="66"/>
      <c r="C16" s="31" t="s">
        <v>77</v>
      </c>
      <c r="D16" s="10">
        <v>7</v>
      </c>
      <c r="E16" s="10" t="s">
        <v>15</v>
      </c>
      <c r="F16" s="31">
        <v>1150</v>
      </c>
      <c r="G16" s="22">
        <f t="shared" si="0"/>
        <v>8050</v>
      </c>
      <c r="H16" s="10" t="s">
        <v>84</v>
      </c>
    </row>
    <row r="17" spans="2:8">
      <c r="B17" s="66"/>
      <c r="C17" s="31" t="s">
        <v>78</v>
      </c>
      <c r="D17" s="10">
        <v>7</v>
      </c>
      <c r="E17" s="10" t="s">
        <v>15</v>
      </c>
      <c r="F17" s="31">
        <v>980</v>
      </c>
      <c r="G17" s="22">
        <f t="shared" si="0"/>
        <v>6860</v>
      </c>
      <c r="H17" s="10" t="s">
        <v>84</v>
      </c>
    </row>
    <row r="18" spans="2:8">
      <c r="B18" s="70"/>
      <c r="C18" s="31" t="s">
        <v>78</v>
      </c>
      <c r="D18" s="10">
        <v>7</v>
      </c>
      <c r="E18" s="10" t="s">
        <v>15</v>
      </c>
      <c r="F18" s="31">
        <v>980</v>
      </c>
      <c r="G18" s="22">
        <f t="shared" si="0"/>
        <v>6860</v>
      </c>
      <c r="H18" s="10" t="s">
        <v>84</v>
      </c>
    </row>
    <row r="19" spans="2:8">
      <c r="B19" s="71" t="s">
        <v>74</v>
      </c>
      <c r="C19" s="10" t="s">
        <v>35</v>
      </c>
      <c r="D19" s="10">
        <v>55</v>
      </c>
      <c r="E19" s="10" t="s">
        <v>12</v>
      </c>
      <c r="F19" s="31">
        <v>150</v>
      </c>
      <c r="G19" s="22">
        <f t="shared" si="0"/>
        <v>8250</v>
      </c>
      <c r="H19" s="10" t="s">
        <v>86</v>
      </c>
    </row>
    <row r="20" spans="2:8">
      <c r="B20" s="71"/>
      <c r="C20" s="10" t="s">
        <v>36</v>
      </c>
      <c r="D20" s="10">
        <v>55</v>
      </c>
      <c r="E20" s="10" t="s">
        <v>12</v>
      </c>
      <c r="F20" s="31">
        <v>250</v>
      </c>
      <c r="G20" s="22">
        <f t="shared" si="0"/>
        <v>13750</v>
      </c>
      <c r="H20" s="10" t="s">
        <v>86</v>
      </c>
    </row>
    <row r="21" spans="2:8">
      <c r="B21" s="25" t="s">
        <v>23</v>
      </c>
      <c r="C21" s="10" t="s">
        <v>37</v>
      </c>
      <c r="D21" s="10">
        <v>11</v>
      </c>
      <c r="E21" s="10" t="s">
        <v>12</v>
      </c>
      <c r="F21" s="31">
        <v>0</v>
      </c>
      <c r="G21" s="22">
        <f t="shared" si="0"/>
        <v>0</v>
      </c>
      <c r="H21" s="33"/>
    </row>
    <row r="22" spans="2:8">
      <c r="B22" s="24" t="s">
        <v>24</v>
      </c>
      <c r="C22" s="13" t="s">
        <v>38</v>
      </c>
      <c r="D22" s="10">
        <v>1</v>
      </c>
      <c r="E22" s="10" t="s">
        <v>12</v>
      </c>
      <c r="F22" s="31">
        <v>10550</v>
      </c>
      <c r="G22" s="22">
        <f t="shared" si="0"/>
        <v>10550</v>
      </c>
      <c r="H22" s="10"/>
    </row>
    <row r="23" spans="2:8">
      <c r="B23" s="23" t="s">
        <v>25</v>
      </c>
      <c r="C23" s="14" t="s">
        <v>26</v>
      </c>
      <c r="D23" s="10">
        <v>1</v>
      </c>
      <c r="E23" s="14" t="s">
        <v>27</v>
      </c>
      <c r="F23" s="14">
        <v>0.1</v>
      </c>
      <c r="G23" s="22">
        <f>SUM(G7:G22)*D23*F23</f>
        <v>15837.800000000001</v>
      </c>
      <c r="H23" s="15"/>
    </row>
    <row r="25" spans="2:8">
      <c r="B25" s="50" t="s">
        <v>28</v>
      </c>
      <c r="C25" s="51"/>
      <c r="D25" s="16"/>
      <c r="E25" s="52">
        <f>E26+E27</f>
        <v>184668.74799999999</v>
      </c>
      <c r="F25" s="53"/>
      <c r="G25" s="54"/>
    </row>
    <row r="26" spans="2:8">
      <c r="B26" s="55" t="s">
        <v>29</v>
      </c>
      <c r="C26" s="56"/>
      <c r="D26" s="17">
        <v>0.06</v>
      </c>
      <c r="E26" s="57">
        <f>E27*D26</f>
        <v>10452.947999999999</v>
      </c>
      <c r="F26" s="58"/>
      <c r="G26" s="59"/>
    </row>
    <row r="27" spans="2:8" ht="18" thickBot="1">
      <c r="B27" s="60" t="s">
        <v>30</v>
      </c>
      <c r="C27" s="61"/>
      <c r="D27" s="18"/>
      <c r="E27" s="62">
        <f>SUM(G7:G23)</f>
        <v>174215.8</v>
      </c>
      <c r="F27" s="63"/>
      <c r="G27" s="64"/>
    </row>
  </sheetData>
  <mergeCells count="17">
    <mergeCell ref="B26:C26"/>
    <mergeCell ref="E26:G26"/>
    <mergeCell ref="B27:C27"/>
    <mergeCell ref="E27:G27"/>
    <mergeCell ref="B7:B8"/>
    <mergeCell ref="B4:C4"/>
    <mergeCell ref="D4:G4"/>
    <mergeCell ref="B14:B18"/>
    <mergeCell ref="B19:B20"/>
    <mergeCell ref="B25:C25"/>
    <mergeCell ref="E25:G25"/>
    <mergeCell ref="B1:C1"/>
    <mergeCell ref="D1:G1"/>
    <mergeCell ref="B2:C2"/>
    <mergeCell ref="D2:G2"/>
    <mergeCell ref="B3:C3"/>
    <mergeCell ref="D3:G3"/>
  </mergeCells>
  <phoneticPr fontId="18" type="noConversion"/>
  <hyperlinks>
    <hyperlink ref="D3" r:id="rId1"/>
  </hyperlinks>
  <pageMargins left="0.75" right="0.75" top="1" bottom="1" header="0.51180555555555596" footer="0.51180555555555596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奖励旅游报价单-澳洲</vt:lpstr>
      <vt:lpstr>奖励旅游结算单-日本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User</cp:lastModifiedBy>
  <dcterms:created xsi:type="dcterms:W3CDTF">2018-01-08T06:04:00Z</dcterms:created>
  <dcterms:modified xsi:type="dcterms:W3CDTF">2018-04-24T05:54:47Z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