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别克报销/报账整理/"/>
    </mc:Choice>
  </mc:AlternateContent>
  <xr:revisionPtr revIDLastSave="0" documentId="13_ncr:1_{AB6DC19F-FBA4-584A-9ACB-1AFAEDE7E9C8}" xr6:coauthVersionLast="47" xr6:coauthVersionMax="47" xr10:uidLastSave="{00000000-0000-0000-0000-000000000000}"/>
  <bookViews>
    <workbookView xWindow="0" yWindow="740" windowWidth="29400" windowHeight="17120" xr2:uid="{00000000-000D-0000-FFFF-FFFF00000000}"/>
  </bookViews>
  <sheets>
    <sheet name="陈虔" sheetId="8" r:id="rId1"/>
    <sheet name="吴思凡" sheetId="11" r:id="rId2"/>
    <sheet name="岑余" sheetId="7" r:id="rId3"/>
    <sheet name="唐子灵" sheetId="10" r:id="rId4"/>
    <sheet name="张雅菲" sheetId="12" r:id="rId5"/>
    <sheet name="霍总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8" l="1"/>
  <c r="H8" i="9"/>
  <c r="H8" i="8"/>
  <c r="H9" i="8"/>
  <c r="E8" i="12"/>
  <c r="H8" i="12"/>
  <c r="H10" i="12"/>
  <c r="H11" i="12"/>
  <c r="H12" i="12"/>
  <c r="C13" i="12"/>
  <c r="D13" i="12"/>
  <c r="E13" i="12"/>
  <c r="F13" i="12"/>
  <c r="G13" i="12"/>
  <c r="H13" i="12"/>
  <c r="E14" i="12"/>
  <c r="E16" i="12" s="1"/>
  <c r="H14" i="12"/>
  <c r="H16" i="12" s="1"/>
  <c r="H15" i="12"/>
  <c r="C16" i="12"/>
  <c r="D16" i="12"/>
  <c r="F16" i="12"/>
  <c r="G16" i="12"/>
  <c r="E17" i="12"/>
  <c r="H17" i="12"/>
  <c r="H18" i="12"/>
  <c r="H19" i="12"/>
  <c r="H20" i="12"/>
  <c r="C21" i="12"/>
  <c r="D21" i="12"/>
  <c r="E21" i="12"/>
  <c r="F21" i="12"/>
  <c r="G21" i="12"/>
  <c r="H21" i="12"/>
  <c r="E22" i="12"/>
  <c r="E24" i="12" s="1"/>
  <c r="H22" i="12"/>
  <c r="H23" i="12"/>
  <c r="C24" i="12"/>
  <c r="D24" i="12"/>
  <c r="F24" i="12"/>
  <c r="G24" i="12"/>
  <c r="H24" i="12"/>
  <c r="E25" i="12"/>
  <c r="H25" i="12"/>
  <c r="H27" i="12" s="1"/>
  <c r="H26" i="12"/>
  <c r="C27" i="12"/>
  <c r="D27" i="12"/>
  <c r="E27" i="12"/>
  <c r="F27" i="12"/>
  <c r="G27" i="12"/>
  <c r="E28" i="12"/>
  <c r="H28" i="12"/>
  <c r="H29" i="12"/>
  <c r="H30" i="12"/>
  <c r="H31" i="12"/>
  <c r="C32" i="12"/>
  <c r="D32" i="12"/>
  <c r="E32" i="12"/>
  <c r="F32" i="12"/>
  <c r="G32" i="12"/>
  <c r="H32" i="12"/>
  <c r="E33" i="12"/>
  <c r="E37" i="12" s="1"/>
  <c r="H33" i="12"/>
  <c r="H37" i="12" s="1"/>
  <c r="H34" i="12"/>
  <c r="H35" i="12"/>
  <c r="H36" i="12"/>
  <c r="C37" i="12"/>
  <c r="D37" i="12"/>
  <c r="F37" i="12"/>
  <c r="G37" i="12"/>
  <c r="E38" i="12"/>
  <c r="H38" i="12"/>
  <c r="H39" i="12"/>
  <c r="C40" i="12"/>
  <c r="C53" i="12" s="1"/>
  <c r="D40" i="12"/>
  <c r="D53" i="12" s="1"/>
  <c r="E40" i="12"/>
  <c r="F40" i="12"/>
  <c r="F53" i="12" s="1"/>
  <c r="E58" i="12" s="1"/>
  <c r="G40" i="12"/>
  <c r="G53" i="12" s="1"/>
  <c r="G58" i="12" s="1"/>
  <c r="H40" i="12"/>
  <c r="E41" i="12"/>
  <c r="H41" i="12"/>
  <c r="H42" i="12"/>
  <c r="H43" i="12"/>
  <c r="C44" i="12"/>
  <c r="D44" i="12"/>
  <c r="E44" i="12"/>
  <c r="F44" i="12"/>
  <c r="G44" i="12"/>
  <c r="H44" i="12"/>
  <c r="E45" i="12"/>
  <c r="E52" i="12" s="1"/>
  <c r="H45" i="12"/>
  <c r="H52" i="12" s="1"/>
  <c r="H46" i="12"/>
  <c r="H47" i="12"/>
  <c r="H48" i="12"/>
  <c r="H49" i="12"/>
  <c r="H50" i="12"/>
  <c r="H51" i="12"/>
  <c r="C52" i="12"/>
  <c r="D52" i="12"/>
  <c r="F52" i="12"/>
  <c r="G52" i="12"/>
  <c r="E8" i="11"/>
  <c r="H8" i="11"/>
  <c r="H9" i="11"/>
  <c r="H10" i="11"/>
  <c r="H11" i="11"/>
  <c r="H12" i="11"/>
  <c r="C13" i="11"/>
  <c r="D13" i="11"/>
  <c r="E13" i="11"/>
  <c r="F13" i="11"/>
  <c r="G13" i="11"/>
  <c r="G52" i="11" s="1"/>
  <c r="H13" i="11"/>
  <c r="E14" i="11"/>
  <c r="E16" i="11" s="1"/>
  <c r="H14" i="11"/>
  <c r="H16" i="11" s="1"/>
  <c r="H15" i="11"/>
  <c r="C16" i="11"/>
  <c r="D16" i="11"/>
  <c r="F16" i="11"/>
  <c r="G16" i="11"/>
  <c r="E17" i="11"/>
  <c r="H17" i="11"/>
  <c r="H18" i="11"/>
  <c r="H19" i="11"/>
  <c r="H20" i="11"/>
  <c r="C21" i="11"/>
  <c r="D21" i="11"/>
  <c r="E21" i="11"/>
  <c r="F21" i="11"/>
  <c r="G21" i="11"/>
  <c r="H21" i="11"/>
  <c r="E22" i="11"/>
  <c r="H22" i="11"/>
  <c r="H23" i="11"/>
  <c r="C24" i="11"/>
  <c r="D24" i="11"/>
  <c r="E24" i="11"/>
  <c r="F24" i="11"/>
  <c r="G24" i="11"/>
  <c r="H24" i="11"/>
  <c r="E25" i="11"/>
  <c r="H25" i="11"/>
  <c r="H27" i="11" s="1"/>
  <c r="H26" i="11"/>
  <c r="C27" i="11"/>
  <c r="D27" i="11"/>
  <c r="E27" i="11"/>
  <c r="F27" i="11"/>
  <c r="G27" i="11"/>
  <c r="E28" i="11"/>
  <c r="H28" i="11"/>
  <c r="H29" i="11"/>
  <c r="H30" i="11"/>
  <c r="H31" i="11"/>
  <c r="C32" i="11"/>
  <c r="D32" i="11"/>
  <c r="E32" i="11"/>
  <c r="F32" i="11"/>
  <c r="G32" i="11"/>
  <c r="H32" i="11"/>
  <c r="E33" i="11"/>
  <c r="E37" i="11" s="1"/>
  <c r="H33" i="11"/>
  <c r="H37" i="11" s="1"/>
  <c r="H34" i="11"/>
  <c r="H35" i="11"/>
  <c r="H36" i="11"/>
  <c r="C37" i="11"/>
  <c r="D37" i="11"/>
  <c r="F37" i="11"/>
  <c r="G37" i="11"/>
  <c r="E38" i="11"/>
  <c r="H38" i="11"/>
  <c r="H40" i="11" s="1"/>
  <c r="H39" i="11"/>
  <c r="C40" i="11"/>
  <c r="C53" i="11" s="1"/>
  <c r="D40" i="11"/>
  <c r="D53" i="11" s="1"/>
  <c r="E40" i="11"/>
  <c r="F40" i="11"/>
  <c r="F53" i="11" s="1"/>
  <c r="E58" i="11" s="1"/>
  <c r="G40" i="11"/>
  <c r="E41" i="11"/>
  <c r="H41" i="11"/>
  <c r="H42" i="11"/>
  <c r="H43" i="11"/>
  <c r="C44" i="11"/>
  <c r="D44" i="11"/>
  <c r="E44" i="11"/>
  <c r="F44" i="11"/>
  <c r="G44" i="11"/>
  <c r="H44" i="11"/>
  <c r="E45" i="11"/>
  <c r="E52" i="11" s="1"/>
  <c r="H46" i="11"/>
  <c r="H47" i="11"/>
  <c r="H48" i="11"/>
  <c r="H49" i="11"/>
  <c r="H50" i="11"/>
  <c r="H51" i="11"/>
  <c r="C52" i="11"/>
  <c r="D52" i="11"/>
  <c r="F52" i="11"/>
  <c r="E8" i="10"/>
  <c r="E15" i="10" s="1"/>
  <c r="H8" i="10"/>
  <c r="H9" i="10"/>
  <c r="H10" i="10"/>
  <c r="H11" i="10"/>
  <c r="H12" i="10"/>
  <c r="H13" i="10"/>
  <c r="H14" i="10"/>
  <c r="C15" i="10"/>
  <c r="D15" i="10"/>
  <c r="F15" i="10"/>
  <c r="G15" i="10"/>
  <c r="H15" i="10"/>
  <c r="E16" i="10"/>
  <c r="E18" i="10" s="1"/>
  <c r="H16" i="10"/>
  <c r="H18" i="10" s="1"/>
  <c r="H17" i="10"/>
  <c r="C18" i="10"/>
  <c r="D18" i="10"/>
  <c r="F18" i="10"/>
  <c r="G18" i="10"/>
  <c r="E19" i="10"/>
  <c r="H19" i="10"/>
  <c r="H25" i="10" s="1"/>
  <c r="H20" i="10"/>
  <c r="H21" i="10"/>
  <c r="H22" i="10"/>
  <c r="H23" i="10"/>
  <c r="H24" i="10"/>
  <c r="C25" i="10"/>
  <c r="D25" i="10"/>
  <c r="E25" i="10"/>
  <c r="F25" i="10"/>
  <c r="G25" i="10"/>
  <c r="E26" i="10"/>
  <c r="E37" i="10" s="1"/>
  <c r="H26" i="10"/>
  <c r="H37" i="10" s="1"/>
  <c r="H27" i="10"/>
  <c r="H28" i="10"/>
  <c r="H29" i="10"/>
  <c r="H30" i="10"/>
  <c r="H31" i="10"/>
  <c r="H32" i="10"/>
  <c r="H33" i="10"/>
  <c r="H34" i="10"/>
  <c r="H35" i="10"/>
  <c r="C37" i="10"/>
  <c r="D37" i="10"/>
  <c r="F37" i="10"/>
  <c r="G37" i="10"/>
  <c r="E38" i="10"/>
  <c r="H38" i="10"/>
  <c r="H39" i="10"/>
  <c r="H40" i="10"/>
  <c r="H41" i="10"/>
  <c r="H42" i="10"/>
  <c r="C43" i="10"/>
  <c r="D43" i="10"/>
  <c r="E43" i="10"/>
  <c r="F43" i="10"/>
  <c r="G43" i="10"/>
  <c r="H43" i="10"/>
  <c r="E44" i="10"/>
  <c r="H44" i="10"/>
  <c r="H45" i="10"/>
  <c r="H46" i="10"/>
  <c r="C47" i="10"/>
  <c r="D47" i="10"/>
  <c r="E47" i="10"/>
  <c r="F47" i="10"/>
  <c r="G47" i="10"/>
  <c r="H47" i="10"/>
  <c r="E48" i="10"/>
  <c r="E52" i="10" s="1"/>
  <c r="H48" i="10"/>
  <c r="H52" i="10" s="1"/>
  <c r="H49" i="10"/>
  <c r="H50" i="10"/>
  <c r="H51" i="10"/>
  <c r="C52" i="10"/>
  <c r="D52" i="10"/>
  <c r="F52" i="10"/>
  <c r="G52" i="10"/>
  <c r="E53" i="10"/>
  <c r="H53" i="10"/>
  <c r="H54" i="10"/>
  <c r="C55" i="10"/>
  <c r="D55" i="10"/>
  <c r="E55" i="10"/>
  <c r="F55" i="10"/>
  <c r="G55" i="10"/>
  <c r="H55" i="10"/>
  <c r="E56" i="10"/>
  <c r="E59" i="10" s="1"/>
  <c r="H56" i="10"/>
  <c r="H59" i="10" s="1"/>
  <c r="H57" i="10"/>
  <c r="H58" i="10"/>
  <c r="C59" i="10"/>
  <c r="D59" i="10"/>
  <c r="F59" i="10"/>
  <c r="G59" i="10"/>
  <c r="H60" i="10"/>
  <c r="H61" i="10"/>
  <c r="C62" i="10"/>
  <c r="C63" i="10" s="1"/>
  <c r="D62" i="10"/>
  <c r="D63" i="10" s="1"/>
  <c r="E62" i="10"/>
  <c r="F62" i="10"/>
  <c r="F63" i="10" s="1"/>
  <c r="E68" i="10" s="1"/>
  <c r="G62" i="10"/>
  <c r="G63" i="10" s="1"/>
  <c r="G68" i="10" s="1"/>
  <c r="H62" i="10"/>
  <c r="E8" i="9"/>
  <c r="E13" i="9" s="1"/>
  <c r="H9" i="9"/>
  <c r="H10" i="9"/>
  <c r="H11" i="9"/>
  <c r="H12" i="9"/>
  <c r="C13" i="9"/>
  <c r="D13" i="9"/>
  <c r="F13" i="9"/>
  <c r="G13" i="9"/>
  <c r="G55" i="9" s="1"/>
  <c r="G60" i="9" s="1"/>
  <c r="E14" i="9"/>
  <c r="E16" i="9" s="1"/>
  <c r="H14" i="9"/>
  <c r="H16" i="9" s="1"/>
  <c r="H15" i="9"/>
  <c r="C16" i="9"/>
  <c r="D16" i="9"/>
  <c r="F16" i="9"/>
  <c r="G16" i="9"/>
  <c r="E17" i="9"/>
  <c r="H17" i="9"/>
  <c r="H23" i="9" s="1"/>
  <c r="H18" i="9"/>
  <c r="H19" i="9"/>
  <c r="H20" i="9"/>
  <c r="H21" i="9"/>
  <c r="H22" i="9"/>
  <c r="C23" i="9"/>
  <c r="D23" i="9"/>
  <c r="E23" i="9"/>
  <c r="F23" i="9"/>
  <c r="G23" i="9"/>
  <c r="E24" i="9"/>
  <c r="H24" i="9"/>
  <c r="H25" i="9"/>
  <c r="C26" i="9"/>
  <c r="D26" i="9"/>
  <c r="E26" i="9"/>
  <c r="F26" i="9"/>
  <c r="G26" i="9"/>
  <c r="H26" i="9"/>
  <c r="E27" i="9"/>
  <c r="E29" i="9" s="1"/>
  <c r="H27" i="9"/>
  <c r="H29" i="9" s="1"/>
  <c r="H28" i="9"/>
  <c r="C29" i="9"/>
  <c r="D29" i="9"/>
  <c r="F29" i="9"/>
  <c r="G29" i="9"/>
  <c r="E30" i="9"/>
  <c r="H30" i="9"/>
  <c r="H31" i="9"/>
  <c r="H32" i="9"/>
  <c r="H33" i="9"/>
  <c r="C34" i="9"/>
  <c r="D34" i="9"/>
  <c r="E34" i="9"/>
  <c r="F34" i="9"/>
  <c r="G34" i="9"/>
  <c r="H34" i="9"/>
  <c r="E35" i="9"/>
  <c r="E39" i="9" s="1"/>
  <c r="H35" i="9"/>
  <c r="H39" i="9" s="1"/>
  <c r="H36" i="9"/>
  <c r="H37" i="9"/>
  <c r="H38" i="9"/>
  <c r="C39" i="9"/>
  <c r="D39" i="9"/>
  <c r="F39" i="9"/>
  <c r="G39" i="9"/>
  <c r="E40" i="9"/>
  <c r="H40" i="9"/>
  <c r="H42" i="9" s="1"/>
  <c r="H41" i="9"/>
  <c r="C42" i="9"/>
  <c r="C55" i="9" s="1"/>
  <c r="D42" i="9"/>
  <c r="D55" i="9" s="1"/>
  <c r="E42" i="9"/>
  <c r="F42" i="9"/>
  <c r="G42" i="9"/>
  <c r="E43" i="9"/>
  <c r="H43" i="9"/>
  <c r="H44" i="9"/>
  <c r="H45" i="9"/>
  <c r="C46" i="9"/>
  <c r="D46" i="9"/>
  <c r="E46" i="9"/>
  <c r="F46" i="9"/>
  <c r="G46" i="9"/>
  <c r="H46" i="9"/>
  <c r="E47" i="9"/>
  <c r="E54" i="9" s="1"/>
  <c r="H47" i="9"/>
  <c r="H54" i="9" s="1"/>
  <c r="H48" i="9"/>
  <c r="H49" i="9"/>
  <c r="H50" i="9"/>
  <c r="H51" i="9"/>
  <c r="H52" i="9"/>
  <c r="H53" i="9"/>
  <c r="C54" i="9"/>
  <c r="D54" i="9"/>
  <c r="F54" i="9"/>
  <c r="G54" i="9"/>
  <c r="F55" i="9" l="1"/>
  <c r="E60" i="9" s="1"/>
  <c r="H53" i="12"/>
  <c r="C58" i="12" s="1"/>
  <c r="E53" i="12"/>
  <c r="A58" i="12" s="1"/>
  <c r="I58" i="12" s="1"/>
  <c r="H52" i="11"/>
  <c r="H53" i="11" s="1"/>
  <c r="C58" i="11" s="1"/>
  <c r="G53" i="11"/>
  <c r="G58" i="11" s="1"/>
  <c r="E53" i="11"/>
  <c r="A58" i="11" s="1"/>
  <c r="I58" i="11" s="1"/>
  <c r="H63" i="10"/>
  <c r="C68" i="10" s="1"/>
  <c r="E63" i="10"/>
  <c r="A68" i="10" s="1"/>
  <c r="I68" i="10" s="1"/>
  <c r="H13" i="9"/>
  <c r="H55" i="9"/>
  <c r="C60" i="9" s="1"/>
  <c r="E55" i="9"/>
  <c r="A60" i="9" s="1"/>
  <c r="G26" i="8"/>
  <c r="H25" i="8"/>
  <c r="F26" i="8"/>
  <c r="H24" i="8"/>
  <c r="H22" i="8"/>
  <c r="H21" i="8"/>
  <c r="H20" i="8"/>
  <c r="E8" i="8"/>
  <c r="E11" i="8" s="1"/>
  <c r="H10" i="8"/>
  <c r="C11" i="8"/>
  <c r="D11" i="8"/>
  <c r="F11" i="8"/>
  <c r="G11" i="8"/>
  <c r="E12" i="8"/>
  <c r="E14" i="8" s="1"/>
  <c r="H12" i="8"/>
  <c r="H13" i="8"/>
  <c r="C14" i="8"/>
  <c r="D14" i="8"/>
  <c r="F14" i="8"/>
  <c r="G14" i="8"/>
  <c r="E15" i="8"/>
  <c r="E26" i="8" s="1"/>
  <c r="H15" i="8"/>
  <c r="H16" i="8"/>
  <c r="H17" i="8"/>
  <c r="H18" i="8"/>
  <c r="H19" i="8"/>
  <c r="C26" i="8"/>
  <c r="D26" i="8"/>
  <c r="E27" i="8"/>
  <c r="E30" i="8" s="1"/>
  <c r="H27" i="8"/>
  <c r="H28" i="8"/>
  <c r="H29" i="8"/>
  <c r="C30" i="8"/>
  <c r="D30" i="8"/>
  <c r="F30" i="8"/>
  <c r="G30" i="8"/>
  <c r="H30" i="8" s="1"/>
  <c r="E31" i="8"/>
  <c r="E34" i="8" s="1"/>
  <c r="H32" i="8"/>
  <c r="H33" i="8"/>
  <c r="C34" i="8"/>
  <c r="D34" i="8"/>
  <c r="F34" i="8"/>
  <c r="G34" i="8"/>
  <c r="E35" i="8"/>
  <c r="E38" i="8" s="1"/>
  <c r="H35" i="8"/>
  <c r="H36" i="8"/>
  <c r="H37" i="8"/>
  <c r="C38" i="8"/>
  <c r="D38" i="8"/>
  <c r="F38" i="8"/>
  <c r="G38" i="8"/>
  <c r="H38" i="8"/>
  <c r="E39" i="8"/>
  <c r="E42" i="8" s="1"/>
  <c r="H39" i="8"/>
  <c r="H40" i="8"/>
  <c r="H41" i="8"/>
  <c r="C42" i="8"/>
  <c r="D42" i="8"/>
  <c r="F42" i="8"/>
  <c r="G42" i="8"/>
  <c r="E43" i="8"/>
  <c r="E45" i="8" s="1"/>
  <c r="H43" i="8"/>
  <c r="H44" i="8"/>
  <c r="C45" i="8"/>
  <c r="D45" i="8"/>
  <c r="F45" i="8"/>
  <c r="G45" i="8"/>
  <c r="H45" i="8"/>
  <c r="E46" i="8"/>
  <c r="E49" i="8" s="1"/>
  <c r="H46" i="8"/>
  <c r="H47" i="8"/>
  <c r="H48" i="8"/>
  <c r="C49" i="8"/>
  <c r="D49" i="8"/>
  <c r="F49" i="8"/>
  <c r="G49" i="8"/>
  <c r="H50" i="8"/>
  <c r="H51" i="8"/>
  <c r="H52" i="8"/>
  <c r="C53" i="8"/>
  <c r="D53" i="8"/>
  <c r="E53" i="8"/>
  <c r="F53" i="8"/>
  <c r="G53" i="8"/>
  <c r="H53" i="8"/>
  <c r="E8" i="7"/>
  <c r="E16" i="7" s="1"/>
  <c r="H8" i="7"/>
  <c r="H9" i="7"/>
  <c r="H10" i="7"/>
  <c r="H11" i="7"/>
  <c r="H12" i="7"/>
  <c r="H13" i="7"/>
  <c r="H14" i="7"/>
  <c r="H15" i="7"/>
  <c r="C16" i="7"/>
  <c r="D16" i="7"/>
  <c r="F16" i="7"/>
  <c r="G16" i="7"/>
  <c r="H16" i="7"/>
  <c r="E17" i="7"/>
  <c r="E19" i="7" s="1"/>
  <c r="H17" i="7"/>
  <c r="H18" i="7"/>
  <c r="C19" i="7"/>
  <c r="D19" i="7"/>
  <c r="F19" i="7"/>
  <c r="G19" i="7"/>
  <c r="H19" i="7"/>
  <c r="E20" i="7"/>
  <c r="H20" i="7"/>
  <c r="H21" i="7"/>
  <c r="H22" i="7"/>
  <c r="H23" i="7"/>
  <c r="C24" i="7"/>
  <c r="D24" i="7"/>
  <c r="E24" i="7"/>
  <c r="F24" i="7"/>
  <c r="G24" i="7"/>
  <c r="H24" i="7"/>
  <c r="E25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C38" i="7"/>
  <c r="D38" i="7"/>
  <c r="E38" i="7"/>
  <c r="F38" i="7"/>
  <c r="G38" i="7"/>
  <c r="H38" i="7"/>
  <c r="E39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C54" i="7"/>
  <c r="D54" i="7"/>
  <c r="E54" i="7"/>
  <c r="F54" i="7"/>
  <c r="G54" i="7"/>
  <c r="E55" i="7"/>
  <c r="E58" i="7" s="1"/>
  <c r="H55" i="7"/>
  <c r="H56" i="7"/>
  <c r="H57" i="7"/>
  <c r="C58" i="7"/>
  <c r="D58" i="7"/>
  <c r="F58" i="7"/>
  <c r="G58" i="7"/>
  <c r="H58" i="7"/>
  <c r="E59" i="7"/>
  <c r="E65" i="7" s="1"/>
  <c r="H59" i="7"/>
  <c r="H60" i="7"/>
  <c r="H61" i="7"/>
  <c r="H62" i="7"/>
  <c r="H63" i="7"/>
  <c r="H64" i="7"/>
  <c r="C65" i="7"/>
  <c r="D65" i="7"/>
  <c r="F65" i="7"/>
  <c r="G65" i="7"/>
  <c r="H65" i="7"/>
  <c r="E66" i="7"/>
  <c r="E68" i="7" s="1"/>
  <c r="H66" i="7"/>
  <c r="H67" i="7"/>
  <c r="C68" i="7"/>
  <c r="D68" i="7"/>
  <c r="F68" i="7"/>
  <c r="G68" i="7"/>
  <c r="H68" i="7"/>
  <c r="E69" i="7"/>
  <c r="E72" i="7" s="1"/>
  <c r="H69" i="7"/>
  <c r="H70" i="7"/>
  <c r="H71" i="7"/>
  <c r="C72" i="7"/>
  <c r="D72" i="7"/>
  <c r="F72" i="7"/>
  <c r="H72" i="7" s="1"/>
  <c r="G72" i="7"/>
  <c r="H73" i="7"/>
  <c r="H74" i="7"/>
  <c r="H75" i="7"/>
  <c r="H76" i="7"/>
  <c r="H77" i="7"/>
  <c r="H78" i="7"/>
  <c r="H79" i="7"/>
  <c r="H80" i="7"/>
  <c r="H81" i="7"/>
  <c r="H82" i="7"/>
  <c r="H83" i="7"/>
  <c r="C84" i="7"/>
  <c r="D84" i="7"/>
  <c r="E84" i="7"/>
  <c r="F84" i="7"/>
  <c r="H84" i="7" s="1"/>
  <c r="G84" i="7"/>
  <c r="H54" i="7" l="1"/>
  <c r="I60" i="9"/>
  <c r="H26" i="8"/>
  <c r="H14" i="8"/>
  <c r="H49" i="8"/>
  <c r="H11" i="8"/>
  <c r="H42" i="8"/>
  <c r="H34" i="8"/>
  <c r="G54" i="8"/>
  <c r="G59" i="8" s="1"/>
  <c r="F54" i="8"/>
  <c r="E59" i="8" s="1"/>
  <c r="H85" i="7"/>
  <c r="C90" i="7" s="1"/>
  <c r="I90" i="7" s="1"/>
  <c r="G85" i="7"/>
  <c r="G90" i="7" s="1"/>
  <c r="F85" i="7"/>
  <c r="E90" i="7" s="1"/>
  <c r="H54" i="8" l="1"/>
  <c r="C59" i="8" s="1"/>
  <c r="I59" i="8" s="1"/>
</calcChain>
</file>

<file path=xl/sharedStrings.xml><?xml version="1.0" encoding="utf-8"?>
<sst xmlns="http://schemas.openxmlformats.org/spreadsheetml/2006/main" count="407" uniqueCount="124">
  <si>
    <t>【借款报销单】</t>
  </si>
  <si>
    <t>团号：</t>
  </si>
  <si>
    <t>4.21-4.28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</si>
  <si>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</si>
  <si>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</si>
  <si>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</si>
  <si>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</si>
  <si>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</si>
  <si>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</si>
  <si>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</si>
  <si>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</si>
  <si>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</si>
  <si>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</si>
  <si>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</si>
  <si>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</si>
  <si>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</si>
  <si>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</si>
  <si>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</si>
  <si>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</si>
  <si>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</si>
  <si>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</si>
  <si>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</si>
  <si>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</si>
  <si>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4.26住宿-4间客户使用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</si>
  <si>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</si>
  <si>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</si>
  <si>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</si>
  <si>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</si>
  <si>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</si>
  <si>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</si>
  <si>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</si>
  <si>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</si>
  <si>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</si>
  <si>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</si>
  <si>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</si>
  <si>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</si>
  <si>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</si>
  <si>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</si>
  <si>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</si>
  <si>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</si>
  <si>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</si>
  <si>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</si>
  <si>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</si>
  <si>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</si>
  <si>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采购宜家盘子</t>
  </si>
  <si>
    <t>施工证费用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</si>
  <si>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</si>
  <si>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</si>
  <si>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</si>
  <si>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</si>
  <si>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</si>
  <si>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</si>
  <si>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</si>
  <si>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</si>
  <si>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</si>
  <si>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</si>
  <si>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</si>
  <si>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4.21机场咖啡</t>
  </si>
  <si>
    <t>4.21首都-丽都维景打车</t>
  </si>
  <si>
    <t>4.21首都-丽都维景打车过路费</t>
  </si>
  <si>
    <t>4.22晚餐</t>
  </si>
  <si>
    <t>4.22午餐</t>
  </si>
  <si>
    <t>4.24午餐</t>
  </si>
  <si>
    <t>4.25晚餐</t>
  </si>
  <si>
    <t>4.26晚餐</t>
  </si>
  <si>
    <t>4.26午餐</t>
  </si>
  <si>
    <t>4.25住宿-4间</t>
  </si>
  <si>
    <t>4.26住宿-2间</t>
  </si>
  <si>
    <t>4.21晚餐</t>
  </si>
  <si>
    <t>4.24滴滴 餐厅-酒店</t>
  </si>
  <si>
    <t>4.23午餐</t>
  </si>
  <si>
    <t>4.23星巴克</t>
  </si>
  <si>
    <t>4.24客户闪送</t>
  </si>
  <si>
    <t>4.25滴滴 客户</t>
  </si>
  <si>
    <t>4.27滴滴 酒店-机场</t>
  </si>
  <si>
    <t>——</t>
  </si>
  <si>
    <t>顺丰同城</t>
  </si>
  <si>
    <t>第三方人工工资合计</t>
  </si>
  <si>
    <t>第三方人工工资</t>
  </si>
  <si>
    <t>增加报价</t>
  </si>
  <si>
    <t>增加报价1800</t>
  </si>
  <si>
    <t>VIP雪茄</t>
  </si>
  <si>
    <t>VIP橙皮</t>
  </si>
  <si>
    <t>VIP打火机</t>
  </si>
  <si>
    <t>VIP星巴克</t>
  </si>
  <si>
    <t>用餐</t>
  </si>
  <si>
    <t>25日用餐</t>
  </si>
  <si>
    <t>VIP24晚餐，四世同堂</t>
  </si>
  <si>
    <t>增加报价，价格不变</t>
  </si>
  <si>
    <t>VIP24外宾晚餐</t>
  </si>
  <si>
    <t>VIP24午餐，老吉堂</t>
  </si>
  <si>
    <t>23日用餐</t>
  </si>
  <si>
    <t>网约车</t>
  </si>
  <si>
    <t>费用报价</t>
  </si>
  <si>
    <t>会议日期：</t>
  </si>
  <si>
    <t>hide seek预订</t>
  </si>
  <si>
    <t>水果</t>
  </si>
  <si>
    <t>香烟</t>
  </si>
  <si>
    <t>Stuart房费</t>
  </si>
  <si>
    <t>果盘</t>
  </si>
  <si>
    <t>客户工作餐</t>
  </si>
  <si>
    <t>客户咖啡</t>
  </si>
  <si>
    <t>翻译费</t>
  </si>
  <si>
    <t>客户餐费</t>
  </si>
  <si>
    <t>物料制作</t>
  </si>
  <si>
    <t>快递费</t>
  </si>
  <si>
    <t>停车费</t>
  </si>
  <si>
    <t>直播团队费用</t>
  </si>
  <si>
    <t>客户药品</t>
    <phoneticPr fontId="0" type="noConversion"/>
  </si>
  <si>
    <t>客户快递（顺丰+闪送）</t>
    <phoneticPr fontId="0" type="noConversion"/>
  </si>
  <si>
    <t>客户停车</t>
    <phoneticPr fontId="0" type="noConversion"/>
  </si>
  <si>
    <t>客户物料</t>
    <phoneticPr fontId="0" type="noConversion"/>
  </si>
  <si>
    <t>客户餐费</t>
    <phoneticPr fontId="0" type="noConversion"/>
  </si>
  <si>
    <t>快递费用合计</t>
  </si>
  <si>
    <t>快递</t>
  </si>
  <si>
    <t>闪送费</t>
  </si>
  <si>
    <t>经销商打车费</t>
  </si>
  <si>
    <t>兼职餐费</t>
  </si>
  <si>
    <t>客户+兼职打车费</t>
  </si>
  <si>
    <t>客户车费</t>
  </si>
  <si>
    <t>茶叶 补票</t>
    <phoneticPr fontId="17" type="noConversion"/>
  </si>
  <si>
    <t>化妆品 补票</t>
    <phoneticPr fontId="17" type="noConversion"/>
  </si>
  <si>
    <t>酒</t>
    <phoneticPr fontId="17" type="noConversion"/>
  </si>
  <si>
    <t>客户高速通行 补票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</si>
</sst>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3998840296639912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5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0" xfId="3">
      <alignment vertical="center"/>
    </xf>
    <xf numFmtId="40" fontId="9" fillId="0" borderId="0" xfId="3" applyNumberFormat="1">
      <alignment vertical="center"/>
    </xf>
    <xf numFmtId="0" fontId="9" fillId="0" borderId="1" xfId="3" applyBorder="1" applyAlignment="1">
      <alignment horizontal="center" vertical="center"/>
    </xf>
    <xf numFmtId="0" fontId="9" fillId="0" borderId="1" xfId="3" applyBorder="1">
      <alignment vertical="center"/>
    </xf>
    <xf numFmtId="40" fontId="9" fillId="0" borderId="1" xfId="3" applyNumberFormat="1" applyBorder="1">
      <alignment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40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40" fontId="9" fillId="0" borderId="1" xfId="3" applyNumberFormat="1" applyBorder="1" applyAlignment="1">
      <alignment horizontal="center" vertical="center"/>
    </xf>
    <xf numFmtId="0" fontId="1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40" fontId="1" fillId="7" borderId="1" xfId="3" applyNumberFormat="1" applyFont="1" applyFill="1" applyBorder="1" applyAlignment="1">
      <alignment horizontal="right" vertical="center"/>
    </xf>
    <xf numFmtId="40" fontId="1" fillId="7" borderId="1" xfId="3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7" borderId="1" xfId="3" applyFont="1" applyFill="1" applyBorder="1">
      <alignment vertical="center"/>
    </xf>
    <xf numFmtId="0" fontId="7" fillId="0" borderId="1" xfId="4" applyFont="1" applyBorder="1" applyAlignment="1">
      <alignment horizontal="left" vertical="center"/>
    </xf>
    <xf numFmtId="0" fontId="6" fillId="0" borderId="1" xfId="3" applyFont="1" applyBorder="1">
      <alignment vertical="center"/>
    </xf>
    <xf numFmtId="0" fontId="3" fillId="5" borderId="6" xfId="3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0" fontId="1" fillId="0" borderId="0" xfId="3" applyNumberFormat="1" applyFont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176" fontId="5" fillId="0" borderId="1" xfId="3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11" borderId="1" xfId="0" applyFont="1" applyFill="1" applyBorder="1">
      <alignment vertical="center"/>
    </xf>
    <xf numFmtId="40" fontId="1" fillId="11" borderId="1" xfId="0" applyNumberFormat="1" applyFont="1" applyFill="1" applyBorder="1" applyAlignment="1">
      <alignment horizontal="right" vertical="center"/>
    </xf>
    <xf numFmtId="40" fontId="1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4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40" fontId="0" fillId="0" borderId="3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0" fontId="0" fillId="0" borderId="0" xfId="0" applyNumberForma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0" fillId="10" borderId="1" xfId="0" applyFont="1" applyFill="1" applyBorder="1">
      <alignment vertical="center"/>
    </xf>
    <xf numFmtId="40" fontId="10" fillId="10" borderId="1" xfId="0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0" fontId="12" fillId="4" borderId="1" xfId="0" applyNumberFormat="1" applyFont="1" applyFill="1" applyBorder="1" applyAlignment="1">
      <alignment horizontal="center" vertical="center"/>
    </xf>
    <xf numFmtId="0" fontId="16" fillId="0" borderId="0" xfId="5" applyFont="1">
      <alignment vertical="center"/>
    </xf>
    <xf numFmtId="0" fontId="1" fillId="10" borderId="1" xfId="0" applyFont="1" applyFill="1" applyBorder="1">
      <alignment vertical="center"/>
    </xf>
    <xf numFmtId="40" fontId="1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9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0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40" fontId="9" fillId="0" borderId="1" xfId="3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9" fillId="0" borderId="1" xfId="3" applyBorder="1" applyAlignment="1">
      <alignment horizontal="center" vertical="center"/>
    </xf>
    <xf numFmtId="40" fontId="9" fillId="0" borderId="2" xfId="3" applyNumberFormat="1" applyBorder="1" applyAlignment="1">
      <alignment horizontal="center" vertical="center"/>
    </xf>
    <xf numFmtId="40" fontId="9" fillId="0" borderId="3" xfId="3" applyNumberForma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177" fontId="5" fillId="6" borderId="5" xfId="3" applyNumberFormat="1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9" fillId="2" borderId="1" xfId="3" applyFill="1" applyBorder="1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/>
    </xf>
    <xf numFmtId="0" fontId="4" fillId="6" borderId="2" xfId="3" applyFont="1" applyFill="1" applyBorder="1" applyAlignment="1">
      <alignment horizontal="center" vertical="center"/>
    </xf>
    <xf numFmtId="0" fontId="4" fillId="6" borderId="3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7" fontId="11" fillId="6" borderId="6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AD443AC6-743F-4208-809D-39DDED4FE2EF}"/>
    <cellStyle name="常规 4" xfId="3" xr:uid="{00000000-0005-0000-0000-000033000000}"/>
    <cellStyle name="常规 7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5CEAE82-4284-49FE-AFDE-0E4105FE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C0922E3-F7C4-47D3-A0CF-D5079AC7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8BF9AB9-B20B-427B-B5DD-ABB5ADBC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88256" cy="678656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407743B-91BD-44CE-A840-7349EECEE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8256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E2777CB-4E57-4495-B671-5A8776CE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0163" cy="6762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9D61A63-C1CE-4875-9AC1-E9F2D0E4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0354-6A23-4388-8881-CCC9A03DEDDC}">
  <sheetPr>
    <tabColor rgb="FFFFFF00"/>
    <pageSetUpPr fitToPage="1"/>
  </sheetPr>
  <dimension ref="A2:M61"/>
  <sheetViews>
    <sheetView tabSelected="1" topLeftCell="A25" workbookViewId="0">
      <selection activeCell="G16" sqref="G16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5.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117" t="s">
        <v>0</v>
      </c>
      <c r="D2" s="117"/>
      <c r="E2" s="117"/>
      <c r="F2" s="117"/>
      <c r="G2" s="117"/>
      <c r="H2" s="117"/>
      <c r="I2" s="19"/>
      <c r="J2" s="19"/>
      <c r="K2" s="19"/>
      <c r="L2" s="19"/>
      <c r="M2" s="19"/>
    </row>
    <row r="4" spans="1:13" ht="21" customHeight="1">
      <c r="H4" s="86" t="s">
        <v>1</v>
      </c>
      <c r="I4" s="86"/>
      <c r="J4" s="60"/>
      <c r="K4" s="86" t="s">
        <v>94</v>
      </c>
    </row>
    <row r="5" spans="1:13" ht="21" customHeight="1">
      <c r="H5" s="87"/>
      <c r="I5" s="87"/>
      <c r="J5" s="59"/>
      <c r="K5" s="87"/>
    </row>
    <row r="6" spans="1:13" ht="21" customHeight="1">
      <c r="A6" s="106" t="s">
        <v>3</v>
      </c>
      <c r="B6" s="89" t="s">
        <v>4</v>
      </c>
      <c r="C6" s="118" t="s">
        <v>5</v>
      </c>
      <c r="D6" s="118"/>
      <c r="E6" s="118"/>
      <c r="F6" s="119" t="s">
        <v>6</v>
      </c>
      <c r="G6" s="119"/>
      <c r="H6" s="119"/>
      <c r="I6" s="119"/>
      <c r="J6" s="55"/>
      <c r="K6" s="89" t="s">
        <v>7</v>
      </c>
    </row>
    <row r="7" spans="1:13" ht="21" customHeight="1">
      <c r="A7" s="106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9"/>
    </row>
    <row r="8" spans="1:13" ht="21" customHeight="1">
      <c r="A8" s="93">
        <v>1</v>
      </c>
      <c r="B8" s="116" t="s">
        <v>15</v>
      </c>
      <c r="C8" s="88">
        <v>0</v>
      </c>
      <c r="D8" s="93">
        <v>0</v>
      </c>
      <c r="E8" s="88">
        <f>C8*D8</f>
        <v>0</v>
      </c>
      <c r="F8" s="46">
        <v>2270.08</v>
      </c>
      <c r="G8" s="46">
        <v>0</v>
      </c>
      <c r="H8" s="46">
        <f t="shared" ref="H8:H30" si="0">F8+G8</f>
        <v>2270.08</v>
      </c>
      <c r="I8" s="45" t="s">
        <v>107</v>
      </c>
      <c r="J8" s="51" t="s">
        <v>75</v>
      </c>
      <c r="K8" s="90" t="s">
        <v>16</v>
      </c>
    </row>
    <row r="9" spans="1:13" ht="21" customHeight="1">
      <c r="A9" s="93"/>
      <c r="B9" s="116"/>
      <c r="C9" s="88"/>
      <c r="D9" s="93"/>
      <c r="E9" s="88"/>
      <c r="F9" s="46">
        <v>556.55999999999995</v>
      </c>
      <c r="G9" s="46">
        <v>0</v>
      </c>
      <c r="H9" s="46">
        <f t="shared" si="0"/>
        <v>556.55999999999995</v>
      </c>
      <c r="I9" s="45" t="s">
        <v>119</v>
      </c>
      <c r="J9" s="44"/>
      <c r="K9" s="91"/>
    </row>
    <row r="10" spans="1:13" ht="21" customHeight="1">
      <c r="A10" s="93"/>
      <c r="B10" s="116"/>
      <c r="C10" s="88"/>
      <c r="D10" s="93"/>
      <c r="E10" s="88"/>
      <c r="F10" s="46">
        <v>0</v>
      </c>
      <c r="G10" s="46">
        <v>0</v>
      </c>
      <c r="H10" s="46">
        <f t="shared" si="0"/>
        <v>0</v>
      </c>
      <c r="I10" s="45"/>
      <c r="J10" s="44"/>
      <c r="K10" s="91"/>
    </row>
    <row r="11" spans="1:13" s="30" customFormat="1" ht="21" customHeight="1">
      <c r="A11" s="42"/>
      <c r="B11" s="41" t="s">
        <v>17</v>
      </c>
      <c r="C11" s="40">
        <f>SUM(C8)</f>
        <v>0</v>
      </c>
      <c r="D11" s="40">
        <f>SUM(D8)</f>
        <v>0</v>
      </c>
      <c r="E11" s="40">
        <f>SUM(E8)</f>
        <v>0</v>
      </c>
      <c r="F11" s="39">
        <f>SUM(F8:F10)</f>
        <v>2826.64</v>
      </c>
      <c r="G11" s="39">
        <f>SUM(G8:G10)</f>
        <v>0</v>
      </c>
      <c r="H11" s="39">
        <f t="shared" si="0"/>
        <v>2826.64</v>
      </c>
      <c r="I11" s="38"/>
      <c r="J11" s="43"/>
      <c r="K11" s="92"/>
    </row>
    <row r="12" spans="1:13" ht="21" customHeight="1">
      <c r="A12" s="107">
        <v>2</v>
      </c>
      <c r="B12" s="113" t="s">
        <v>18</v>
      </c>
      <c r="C12" s="94">
        <v>0</v>
      </c>
      <c r="D12" s="107">
        <v>0</v>
      </c>
      <c r="E12" s="94">
        <f>C12*D12</f>
        <v>0</v>
      </c>
      <c r="F12" s="46">
        <v>0</v>
      </c>
      <c r="G12" s="46">
        <v>0</v>
      </c>
      <c r="H12" s="46">
        <f t="shared" si="0"/>
        <v>0</v>
      </c>
      <c r="I12" s="45"/>
      <c r="J12" s="52"/>
      <c r="K12" s="90" t="s">
        <v>19</v>
      </c>
    </row>
    <row r="13" spans="1:13" ht="21" customHeight="1">
      <c r="A13" s="108"/>
      <c r="B13" s="114"/>
      <c r="C13" s="95"/>
      <c r="D13" s="108"/>
      <c r="E13" s="95"/>
      <c r="F13" s="46">
        <v>0</v>
      </c>
      <c r="G13" s="46">
        <v>0</v>
      </c>
      <c r="H13" s="46">
        <f t="shared" si="0"/>
        <v>0</v>
      </c>
      <c r="I13" s="45"/>
      <c r="J13" s="44"/>
      <c r="K13" s="91"/>
    </row>
    <row r="14" spans="1:13" s="30" customFormat="1" ht="21" customHeight="1">
      <c r="A14" s="42"/>
      <c r="B14" s="41" t="s">
        <v>20</v>
      </c>
      <c r="C14" s="40">
        <f>SUM(C12)</f>
        <v>0</v>
      </c>
      <c r="D14" s="40">
        <f>SUM(D12)</f>
        <v>0</v>
      </c>
      <c r="E14" s="40">
        <f>SUM(E12)</f>
        <v>0</v>
      </c>
      <c r="F14" s="39">
        <f>SUM(F12:F13)</f>
        <v>0</v>
      </c>
      <c r="G14" s="39">
        <f>SUM(G12:G13)</f>
        <v>0</v>
      </c>
      <c r="H14" s="39">
        <f t="shared" si="0"/>
        <v>0</v>
      </c>
      <c r="I14" s="38"/>
      <c r="J14" s="43"/>
      <c r="K14" s="92"/>
    </row>
    <row r="15" spans="1:13" ht="21" customHeight="1">
      <c r="A15" s="107">
        <v>3</v>
      </c>
      <c r="B15" s="113" t="s">
        <v>21</v>
      </c>
      <c r="C15" s="94">
        <v>0</v>
      </c>
      <c r="D15" s="107">
        <v>0</v>
      </c>
      <c r="E15" s="94">
        <f>C15*D15</f>
        <v>0</v>
      </c>
      <c r="F15" s="46">
        <v>1949.01</v>
      </c>
      <c r="G15" s="46">
        <v>0</v>
      </c>
      <c r="H15" s="46">
        <f t="shared" si="0"/>
        <v>1949.01</v>
      </c>
      <c r="I15" s="45" t="s">
        <v>98</v>
      </c>
      <c r="J15" s="52"/>
      <c r="K15" s="97" t="s">
        <v>22</v>
      </c>
    </row>
    <row r="16" spans="1:13" ht="21" customHeight="1">
      <c r="A16" s="109"/>
      <c r="B16" s="115"/>
      <c r="C16" s="96"/>
      <c r="D16" s="109"/>
      <c r="E16" s="96"/>
      <c r="F16" s="46">
        <v>0</v>
      </c>
      <c r="G16" s="46">
        <v>187.7</v>
      </c>
      <c r="H16" s="46">
        <f t="shared" si="0"/>
        <v>187.7</v>
      </c>
      <c r="I16" s="83" t="s">
        <v>121</v>
      </c>
      <c r="J16" s="44"/>
      <c r="K16" s="98"/>
    </row>
    <row r="17" spans="1:11" ht="21" customHeight="1">
      <c r="A17" s="109"/>
      <c r="B17" s="115"/>
      <c r="C17" s="96"/>
      <c r="D17" s="109"/>
      <c r="E17" s="96"/>
      <c r="F17" s="46">
        <v>5400</v>
      </c>
      <c r="G17" s="46">
        <v>0</v>
      </c>
      <c r="H17" s="46">
        <f t="shared" si="0"/>
        <v>5400</v>
      </c>
      <c r="I17" s="45" t="s">
        <v>97</v>
      </c>
      <c r="J17" s="44"/>
      <c r="K17" s="98"/>
    </row>
    <row r="18" spans="1:11" ht="21" customHeight="1">
      <c r="A18" s="109"/>
      <c r="B18" s="115"/>
      <c r="C18" s="96"/>
      <c r="D18" s="109"/>
      <c r="E18" s="96"/>
      <c r="F18" s="46">
        <v>4640</v>
      </c>
      <c r="G18" s="46">
        <v>0</v>
      </c>
      <c r="H18" s="46">
        <f t="shared" si="0"/>
        <v>4640</v>
      </c>
      <c r="I18" s="45" t="s">
        <v>96</v>
      </c>
      <c r="J18" s="44"/>
      <c r="K18" s="98"/>
    </row>
    <row r="19" spans="1:11" ht="21" customHeight="1">
      <c r="A19" s="109"/>
      <c r="B19" s="115"/>
      <c r="C19" s="96"/>
      <c r="D19" s="109"/>
      <c r="E19" s="96"/>
      <c r="F19" s="46">
        <v>30000</v>
      </c>
      <c r="G19" s="46">
        <v>0</v>
      </c>
      <c r="H19" s="46">
        <f t="shared" si="0"/>
        <v>30000</v>
      </c>
      <c r="I19" s="45" t="s">
        <v>95</v>
      </c>
      <c r="J19" s="44"/>
      <c r="K19" s="98"/>
    </row>
    <row r="20" spans="1:11" ht="21" customHeight="1">
      <c r="A20" s="109"/>
      <c r="B20" s="115"/>
      <c r="C20" s="96"/>
      <c r="D20" s="109"/>
      <c r="E20" s="96"/>
      <c r="F20" s="46">
        <v>410.06</v>
      </c>
      <c r="G20" s="46">
        <v>0</v>
      </c>
      <c r="H20" s="46">
        <f t="shared" si="0"/>
        <v>410.06</v>
      </c>
      <c r="I20" s="45" t="s">
        <v>99</v>
      </c>
      <c r="J20" s="44"/>
      <c r="K20" s="98"/>
    </row>
    <row r="21" spans="1:11" ht="21" customHeight="1">
      <c r="A21" s="109"/>
      <c r="B21" s="115"/>
      <c r="C21" s="96"/>
      <c r="D21" s="109"/>
      <c r="E21" s="96"/>
      <c r="F21" s="46">
        <v>1000</v>
      </c>
      <c r="G21" s="46">
        <v>0</v>
      </c>
      <c r="H21" s="46">
        <f t="shared" si="0"/>
        <v>1000</v>
      </c>
      <c r="I21" s="45" t="s">
        <v>102</v>
      </c>
      <c r="J21" s="44"/>
      <c r="K21" s="98"/>
    </row>
    <row r="22" spans="1:11" ht="21" customHeight="1">
      <c r="A22" s="109"/>
      <c r="B22" s="115"/>
      <c r="C22" s="96"/>
      <c r="D22" s="109"/>
      <c r="E22" s="96"/>
      <c r="F22" s="46">
        <v>2019</v>
      </c>
      <c r="G22" s="46">
        <v>0</v>
      </c>
      <c r="H22" s="46">
        <f t="shared" si="0"/>
        <v>2019</v>
      </c>
      <c r="I22" s="45" t="s">
        <v>103</v>
      </c>
      <c r="J22" s="44"/>
      <c r="K22" s="98"/>
    </row>
    <row r="23" spans="1:11" ht="21" customHeight="1">
      <c r="A23" s="109"/>
      <c r="B23" s="115"/>
      <c r="C23" s="96"/>
      <c r="D23" s="109"/>
      <c r="E23" s="96"/>
      <c r="F23" s="46">
        <v>0</v>
      </c>
      <c r="G23" s="46">
        <v>810</v>
      </c>
      <c r="H23" s="46">
        <f t="shared" si="0"/>
        <v>810</v>
      </c>
      <c r="I23" s="83" t="s">
        <v>120</v>
      </c>
      <c r="J23" s="44"/>
      <c r="K23" s="98"/>
    </row>
    <row r="24" spans="1:11" ht="21" customHeight="1">
      <c r="A24" s="109"/>
      <c r="B24" s="115"/>
      <c r="C24" s="96"/>
      <c r="D24" s="109"/>
      <c r="E24" s="96"/>
      <c r="F24" s="46">
        <v>7200</v>
      </c>
      <c r="G24" s="46">
        <v>0</v>
      </c>
      <c r="H24" s="46">
        <f t="shared" si="0"/>
        <v>7200</v>
      </c>
      <c r="I24" s="83" t="s">
        <v>122</v>
      </c>
      <c r="J24" s="44"/>
      <c r="K24" s="98"/>
    </row>
    <row r="25" spans="1:11" ht="21" customHeight="1">
      <c r="A25" s="51"/>
      <c r="B25" s="54"/>
      <c r="C25" s="53"/>
      <c r="D25" s="51"/>
      <c r="E25" s="53"/>
      <c r="F25" s="46">
        <v>172.5</v>
      </c>
      <c r="G25" s="46">
        <v>0</v>
      </c>
      <c r="H25" s="46">
        <f t="shared" si="0"/>
        <v>172.5</v>
      </c>
      <c r="I25" s="45" t="s">
        <v>106</v>
      </c>
      <c r="J25" s="44"/>
      <c r="K25" s="98"/>
    </row>
    <row r="26" spans="1:11" s="30" customFormat="1" ht="21" customHeight="1">
      <c r="A26" s="42"/>
      <c r="B26" s="41" t="s">
        <v>24</v>
      </c>
      <c r="C26" s="40">
        <f>SUM(C15)</f>
        <v>0</v>
      </c>
      <c r="D26" s="40">
        <f>SUM(D15)</f>
        <v>0</v>
      </c>
      <c r="E26" s="40">
        <f>SUM(E15)</f>
        <v>0</v>
      </c>
      <c r="F26" s="39">
        <f>SUM(F15:F25)</f>
        <v>52790.57</v>
      </c>
      <c r="G26" s="39">
        <f>SUM(G15:G25)</f>
        <v>997.7</v>
      </c>
      <c r="H26" s="39">
        <f t="shared" si="0"/>
        <v>53788.27</v>
      </c>
      <c r="I26" s="38"/>
      <c r="J26" s="43"/>
      <c r="K26" s="99"/>
    </row>
    <row r="27" spans="1:11" ht="20" customHeight="1">
      <c r="A27" s="93">
        <v>4</v>
      </c>
      <c r="B27" s="116" t="s">
        <v>25</v>
      </c>
      <c r="C27" s="88">
        <v>0</v>
      </c>
      <c r="D27" s="93">
        <v>0</v>
      </c>
      <c r="E27" s="88">
        <f>C27*D27</f>
        <v>0</v>
      </c>
      <c r="F27" s="46">
        <v>9565.8700000000008</v>
      </c>
      <c r="G27" s="46">
        <v>328.2</v>
      </c>
      <c r="H27" s="46">
        <f t="shared" si="0"/>
        <v>9894.0700000000015</v>
      </c>
      <c r="I27" s="45" t="s">
        <v>100</v>
      </c>
      <c r="J27" s="51" t="s">
        <v>75</v>
      </c>
      <c r="K27" s="97" t="s">
        <v>26</v>
      </c>
    </row>
    <row r="28" spans="1:11" ht="20" customHeight="1">
      <c r="A28" s="93"/>
      <c r="B28" s="116"/>
      <c r="C28" s="88"/>
      <c r="D28" s="93"/>
      <c r="E28" s="88"/>
      <c r="F28" s="46">
        <v>552</v>
      </c>
      <c r="G28" s="46">
        <v>0</v>
      </c>
      <c r="H28" s="46">
        <f t="shared" si="0"/>
        <v>552</v>
      </c>
      <c r="I28" s="45" t="s">
        <v>101</v>
      </c>
      <c r="J28" s="44" t="s">
        <v>79</v>
      </c>
      <c r="K28" s="98"/>
    </row>
    <row r="29" spans="1:11" ht="21" customHeight="1">
      <c r="A29" s="93"/>
      <c r="B29" s="116"/>
      <c r="C29" s="88"/>
      <c r="D29" s="93"/>
      <c r="E29" s="88"/>
      <c r="F29" s="46">
        <v>0</v>
      </c>
      <c r="G29" s="46">
        <v>0</v>
      </c>
      <c r="H29" s="46">
        <f t="shared" si="0"/>
        <v>0</v>
      </c>
      <c r="I29" s="45"/>
      <c r="J29" s="44" t="s">
        <v>79</v>
      </c>
      <c r="K29" s="98"/>
    </row>
    <row r="30" spans="1:11" s="30" customFormat="1" ht="21" customHeight="1">
      <c r="A30" s="42"/>
      <c r="B30" s="41" t="s">
        <v>27</v>
      </c>
      <c r="C30" s="40">
        <f>C27</f>
        <v>0</v>
      </c>
      <c r="D30" s="40">
        <f>D27</f>
        <v>0</v>
      </c>
      <c r="E30" s="40">
        <f>E27</f>
        <v>0</v>
      </c>
      <c r="F30" s="39">
        <f>SUM(F27:F29)</f>
        <v>10117.870000000001</v>
      </c>
      <c r="G30" s="39">
        <f>SUM(G27:G29)</f>
        <v>328.2</v>
      </c>
      <c r="H30" s="39">
        <f t="shared" si="0"/>
        <v>10446.070000000002</v>
      </c>
      <c r="I30" s="38"/>
      <c r="J30" s="43"/>
      <c r="K30" s="99"/>
    </row>
    <row r="31" spans="1:11" ht="21" customHeight="1">
      <c r="A31" s="107">
        <v>5</v>
      </c>
      <c r="B31" s="113" t="s">
        <v>28</v>
      </c>
      <c r="C31" s="94">
        <v>0</v>
      </c>
      <c r="D31" s="107">
        <v>1</v>
      </c>
      <c r="E31" s="88">
        <f>C31*D31</f>
        <v>0</v>
      </c>
      <c r="F31" s="46">
        <v>0</v>
      </c>
      <c r="G31" s="46">
        <v>0</v>
      </c>
      <c r="H31" s="46">
        <v>0</v>
      </c>
      <c r="I31" s="45"/>
      <c r="J31" s="51" t="s">
        <v>75</v>
      </c>
      <c r="K31" s="100" t="s">
        <v>29</v>
      </c>
    </row>
    <row r="32" spans="1:11" ht="21" customHeight="1">
      <c r="A32" s="109"/>
      <c r="B32" s="115"/>
      <c r="C32" s="96"/>
      <c r="D32" s="109"/>
      <c r="E32" s="88"/>
      <c r="F32" s="46">
        <v>0</v>
      </c>
      <c r="G32" s="46">
        <v>0</v>
      </c>
      <c r="H32" s="46">
        <f t="shared" ref="H32:H53" si="1">F32+G32</f>
        <v>0</v>
      </c>
      <c r="I32" s="45"/>
      <c r="J32" s="44"/>
      <c r="K32" s="101"/>
    </row>
    <row r="33" spans="1:11" ht="21" customHeight="1">
      <c r="A33" s="109"/>
      <c r="B33" s="115"/>
      <c r="C33" s="96"/>
      <c r="D33" s="109"/>
      <c r="E33" s="88"/>
      <c r="F33" s="46">
        <v>0</v>
      </c>
      <c r="G33" s="46">
        <v>0</v>
      </c>
      <c r="H33" s="46">
        <f t="shared" si="1"/>
        <v>0</v>
      </c>
      <c r="I33" s="45"/>
      <c r="J33" s="44"/>
      <c r="K33" s="101"/>
    </row>
    <row r="34" spans="1:11" s="30" customFormat="1" ht="21" customHeight="1">
      <c r="A34" s="42"/>
      <c r="B34" s="41" t="s">
        <v>30</v>
      </c>
      <c r="C34" s="40">
        <f>SUM(C31:C33)</f>
        <v>0</v>
      </c>
      <c r="D34" s="40">
        <f>SUM(D31)</f>
        <v>1</v>
      </c>
      <c r="E34" s="40">
        <f>E31</f>
        <v>0</v>
      </c>
      <c r="F34" s="39">
        <f>SUM(F31:F33)</f>
        <v>0</v>
      </c>
      <c r="G34" s="39">
        <f>SUM(G31:G33)</f>
        <v>0</v>
      </c>
      <c r="H34" s="39">
        <f t="shared" si="1"/>
        <v>0</v>
      </c>
      <c r="I34" s="38"/>
      <c r="J34" s="43"/>
      <c r="K34" s="102"/>
    </row>
    <row r="35" spans="1:11" ht="21" customHeight="1">
      <c r="A35" s="93">
        <v>6</v>
      </c>
      <c r="B35" s="116" t="s">
        <v>78</v>
      </c>
      <c r="C35" s="88">
        <v>0</v>
      </c>
      <c r="D35" s="93">
        <v>0</v>
      </c>
      <c r="E35" s="88">
        <f>C35*D35</f>
        <v>0</v>
      </c>
      <c r="F35" s="46">
        <v>0</v>
      </c>
      <c r="G35" s="46">
        <v>0</v>
      </c>
      <c r="H35" s="46">
        <f t="shared" si="1"/>
        <v>0</v>
      </c>
      <c r="I35" s="45"/>
      <c r="J35" s="52"/>
      <c r="K35" s="90" t="s">
        <v>32</v>
      </c>
    </row>
    <row r="36" spans="1:11" ht="21" customHeight="1">
      <c r="A36" s="93"/>
      <c r="B36" s="116"/>
      <c r="C36" s="88"/>
      <c r="D36" s="93"/>
      <c r="E36" s="88"/>
      <c r="F36" s="46">
        <v>0</v>
      </c>
      <c r="G36" s="46">
        <v>0</v>
      </c>
      <c r="H36" s="46">
        <f t="shared" si="1"/>
        <v>0</v>
      </c>
      <c r="I36" s="45"/>
      <c r="J36" s="44"/>
      <c r="K36" s="98"/>
    </row>
    <row r="37" spans="1:11" ht="21" customHeight="1">
      <c r="A37" s="93"/>
      <c r="B37" s="116"/>
      <c r="C37" s="88"/>
      <c r="D37" s="93"/>
      <c r="E37" s="88"/>
      <c r="F37" s="46">
        <v>0</v>
      </c>
      <c r="G37" s="46">
        <v>0</v>
      </c>
      <c r="H37" s="46">
        <f t="shared" si="1"/>
        <v>0</v>
      </c>
      <c r="I37" s="45"/>
      <c r="J37" s="44"/>
      <c r="K37" s="98"/>
    </row>
    <row r="38" spans="1:11" s="30" customFormat="1" ht="21" customHeight="1">
      <c r="A38" s="42"/>
      <c r="B38" s="41" t="s">
        <v>77</v>
      </c>
      <c r="C38" s="40">
        <f>SUM(C35)</f>
        <v>0</v>
      </c>
      <c r="D38" s="40">
        <f>SUM(D35)</f>
        <v>0</v>
      </c>
      <c r="E38" s="40">
        <f>SUM(E35)</f>
        <v>0</v>
      </c>
      <c r="F38" s="39">
        <f>SUM(F35:F37)</f>
        <v>0</v>
      </c>
      <c r="G38" s="39">
        <f>SUM(G35:G37)</f>
        <v>0</v>
      </c>
      <c r="H38" s="39">
        <f t="shared" si="1"/>
        <v>0</v>
      </c>
      <c r="I38" s="38"/>
      <c r="J38" s="43"/>
      <c r="K38" s="99"/>
    </row>
    <row r="39" spans="1:11" ht="21" customHeight="1">
      <c r="A39" s="93">
        <v>7</v>
      </c>
      <c r="B39" s="116" t="s">
        <v>34</v>
      </c>
      <c r="C39" s="88">
        <v>0</v>
      </c>
      <c r="D39" s="93">
        <v>0</v>
      </c>
      <c r="E39" s="88">
        <f>C39</f>
        <v>0</v>
      </c>
      <c r="F39" s="46">
        <v>169</v>
      </c>
      <c r="G39" s="46">
        <v>0</v>
      </c>
      <c r="H39" s="46">
        <f t="shared" si="1"/>
        <v>169</v>
      </c>
      <c r="I39" s="45" t="s">
        <v>104</v>
      </c>
      <c r="J39" s="52"/>
      <c r="K39" s="103"/>
    </row>
    <row r="40" spans="1:11" ht="21" customHeight="1">
      <c r="A40" s="93"/>
      <c r="B40" s="116"/>
      <c r="C40" s="88"/>
      <c r="D40" s="93"/>
      <c r="E40" s="88"/>
      <c r="F40" s="46">
        <v>0</v>
      </c>
      <c r="G40" s="46">
        <v>0</v>
      </c>
      <c r="H40" s="46">
        <f t="shared" si="1"/>
        <v>0</v>
      </c>
      <c r="I40" s="45"/>
      <c r="J40" s="44"/>
      <c r="K40" s="84"/>
    </row>
    <row r="41" spans="1:11" ht="21" customHeight="1">
      <c r="A41" s="93"/>
      <c r="B41" s="116"/>
      <c r="C41" s="88"/>
      <c r="D41" s="93"/>
      <c r="E41" s="88"/>
      <c r="F41" s="46">
        <v>0</v>
      </c>
      <c r="G41" s="46">
        <v>0</v>
      </c>
      <c r="H41" s="46">
        <f t="shared" si="1"/>
        <v>0</v>
      </c>
      <c r="I41" s="45"/>
      <c r="J41" s="44"/>
      <c r="K41" s="84"/>
    </row>
    <row r="42" spans="1:11" s="30" customFormat="1" ht="21" customHeight="1">
      <c r="A42" s="42"/>
      <c r="B42" s="41" t="s">
        <v>35</v>
      </c>
      <c r="C42" s="40">
        <f>SUM(C39)</f>
        <v>0</v>
      </c>
      <c r="D42" s="40">
        <f>SUM(D39)</f>
        <v>0</v>
      </c>
      <c r="E42" s="40">
        <f>SUM(E39)</f>
        <v>0</v>
      </c>
      <c r="F42" s="39">
        <f>SUM(F39:F41)</f>
        <v>169</v>
      </c>
      <c r="G42" s="39">
        <f>SUM(G39:G41)</f>
        <v>0</v>
      </c>
      <c r="H42" s="39">
        <f t="shared" si="1"/>
        <v>169</v>
      </c>
      <c r="I42" s="38"/>
      <c r="J42" s="43"/>
      <c r="K42" s="85"/>
    </row>
    <row r="43" spans="1:11" ht="21" customHeight="1">
      <c r="A43" s="93">
        <v>8</v>
      </c>
      <c r="B43" s="116" t="s">
        <v>36</v>
      </c>
      <c r="C43" s="88">
        <v>0</v>
      </c>
      <c r="D43" s="93">
        <v>0</v>
      </c>
      <c r="E43" s="88">
        <f>C43*D43</f>
        <v>0</v>
      </c>
      <c r="F43" s="46">
        <v>0</v>
      </c>
      <c r="G43" s="46">
        <v>0</v>
      </c>
      <c r="H43" s="46">
        <f t="shared" si="1"/>
        <v>0</v>
      </c>
      <c r="I43" s="45"/>
      <c r="J43" s="52"/>
      <c r="K43" s="97" t="s">
        <v>37</v>
      </c>
    </row>
    <row r="44" spans="1:11" ht="21" customHeight="1">
      <c r="A44" s="93"/>
      <c r="B44" s="116"/>
      <c r="C44" s="88"/>
      <c r="D44" s="93"/>
      <c r="E44" s="88"/>
      <c r="F44" s="46">
        <v>0</v>
      </c>
      <c r="G44" s="46">
        <v>0</v>
      </c>
      <c r="H44" s="46">
        <f t="shared" si="1"/>
        <v>0</v>
      </c>
      <c r="I44" s="45"/>
      <c r="J44" s="44"/>
      <c r="K44" s="98"/>
    </row>
    <row r="45" spans="1:11" s="30" customFormat="1" ht="21" customHeight="1">
      <c r="A45" s="42"/>
      <c r="B45" s="41" t="s">
        <v>38</v>
      </c>
      <c r="C45" s="40">
        <f>SUM(C43)</f>
        <v>0</v>
      </c>
      <c r="D45" s="40">
        <f>SUM(D43)</f>
        <v>0</v>
      </c>
      <c r="E45" s="40">
        <f>SUM(E43)</f>
        <v>0</v>
      </c>
      <c r="F45" s="39">
        <f>SUM(F43:F44)</f>
        <v>0</v>
      </c>
      <c r="G45" s="39">
        <f>SUM(G43:G44)</f>
        <v>0</v>
      </c>
      <c r="H45" s="39">
        <f t="shared" si="1"/>
        <v>0</v>
      </c>
      <c r="I45" s="38"/>
      <c r="J45" s="43"/>
      <c r="K45" s="99"/>
    </row>
    <row r="46" spans="1:11" ht="21" customHeight="1">
      <c r="A46" s="93">
        <v>9</v>
      </c>
      <c r="B46" s="116" t="s">
        <v>39</v>
      </c>
      <c r="C46" s="88">
        <v>0</v>
      </c>
      <c r="D46" s="93">
        <v>0</v>
      </c>
      <c r="E46" s="88">
        <f>C46*D46</f>
        <v>0</v>
      </c>
      <c r="F46" s="46">
        <v>0</v>
      </c>
      <c r="G46" s="46">
        <v>0</v>
      </c>
      <c r="H46" s="46">
        <f t="shared" si="1"/>
        <v>0</v>
      </c>
      <c r="I46" s="45"/>
      <c r="J46" s="52"/>
      <c r="K46" s="90" t="s">
        <v>40</v>
      </c>
    </row>
    <row r="47" spans="1:11" ht="21" customHeight="1">
      <c r="A47" s="93"/>
      <c r="B47" s="116"/>
      <c r="C47" s="88"/>
      <c r="D47" s="93"/>
      <c r="E47" s="88"/>
      <c r="F47" s="46">
        <v>0</v>
      </c>
      <c r="G47" s="46">
        <v>0</v>
      </c>
      <c r="H47" s="46">
        <f t="shared" si="1"/>
        <v>0</v>
      </c>
      <c r="I47" s="45"/>
      <c r="J47" s="44"/>
      <c r="K47" s="91"/>
    </row>
    <row r="48" spans="1:11" ht="21" customHeight="1">
      <c r="A48" s="93"/>
      <c r="B48" s="116"/>
      <c r="C48" s="88"/>
      <c r="D48" s="93"/>
      <c r="E48" s="88"/>
      <c r="F48" s="46">
        <v>0</v>
      </c>
      <c r="G48" s="46">
        <v>0</v>
      </c>
      <c r="H48" s="46">
        <f t="shared" si="1"/>
        <v>0</v>
      </c>
      <c r="I48" s="45"/>
      <c r="J48" s="44"/>
      <c r="K48" s="91"/>
    </row>
    <row r="49" spans="1:11" s="30" customFormat="1" ht="21" customHeight="1">
      <c r="A49" s="42"/>
      <c r="B49" s="41" t="s">
        <v>41</v>
      </c>
      <c r="C49" s="40">
        <f>SUM(C46)</f>
        <v>0</v>
      </c>
      <c r="D49" s="40">
        <f>SUM(D46)</f>
        <v>0</v>
      </c>
      <c r="E49" s="40">
        <f>SUM(E46)</f>
        <v>0</v>
      </c>
      <c r="F49" s="39">
        <f>SUM(F46:F48)</f>
        <v>0</v>
      </c>
      <c r="G49" s="39">
        <f>SUM(G46:G48)</f>
        <v>0</v>
      </c>
      <c r="H49" s="39">
        <f t="shared" si="1"/>
        <v>0</v>
      </c>
      <c r="I49" s="38"/>
      <c r="J49" s="43"/>
      <c r="K49" s="92"/>
    </row>
    <row r="50" spans="1:11" ht="21" customHeight="1">
      <c r="A50" s="50">
        <v>10</v>
      </c>
      <c r="B50" s="49"/>
      <c r="C50" s="47">
        <v>0</v>
      </c>
      <c r="D50" s="48">
        <v>0</v>
      </c>
      <c r="E50" s="47">
        <v>0</v>
      </c>
      <c r="F50" s="46">
        <v>84.6</v>
      </c>
      <c r="G50" s="46">
        <v>0</v>
      </c>
      <c r="H50" s="46">
        <f t="shared" si="1"/>
        <v>84.6</v>
      </c>
      <c r="I50" s="45" t="s">
        <v>105</v>
      </c>
      <c r="J50" s="51" t="s">
        <v>75</v>
      </c>
      <c r="K50" s="84"/>
    </row>
    <row r="51" spans="1:11" ht="21" customHeight="1">
      <c r="A51" s="50"/>
      <c r="B51" s="49"/>
      <c r="C51" s="47">
        <v>0</v>
      </c>
      <c r="D51" s="48">
        <v>0</v>
      </c>
      <c r="E51" s="47">
        <v>0</v>
      </c>
      <c r="F51" s="46">
        <v>0</v>
      </c>
      <c r="G51" s="46">
        <v>0</v>
      </c>
      <c r="H51" s="46">
        <f t="shared" si="1"/>
        <v>0</v>
      </c>
      <c r="I51" s="45"/>
      <c r="J51" s="51" t="s">
        <v>75</v>
      </c>
      <c r="K51" s="84"/>
    </row>
    <row r="52" spans="1:11" ht="21" customHeight="1">
      <c r="A52" s="50"/>
      <c r="B52" s="49"/>
      <c r="C52" s="47">
        <v>0</v>
      </c>
      <c r="D52" s="48">
        <v>0</v>
      </c>
      <c r="E52" s="47">
        <v>0</v>
      </c>
      <c r="F52" s="46">
        <v>0</v>
      </c>
      <c r="G52" s="46">
        <v>0</v>
      </c>
      <c r="H52" s="46">
        <f t="shared" si="1"/>
        <v>0</v>
      </c>
      <c r="I52" s="45"/>
      <c r="J52" s="44"/>
      <c r="K52" s="84"/>
    </row>
    <row r="53" spans="1:11" s="30" customFormat="1" ht="21" customHeight="1">
      <c r="A53" s="42"/>
      <c r="B53" s="41" t="s">
        <v>46</v>
      </c>
      <c r="C53" s="40">
        <f>C50</f>
        <v>0</v>
      </c>
      <c r="D53" s="40">
        <f>D50</f>
        <v>0</v>
      </c>
      <c r="E53" s="40">
        <f>E50</f>
        <v>0</v>
      </c>
      <c r="F53" s="39">
        <f>SUM(F50:F52)</f>
        <v>84.6</v>
      </c>
      <c r="G53" s="39">
        <f>SUM(G50:G52)</f>
        <v>0</v>
      </c>
      <c r="H53" s="39">
        <f t="shared" si="1"/>
        <v>84.6</v>
      </c>
      <c r="I53" s="38"/>
      <c r="J53" s="43"/>
      <c r="K53" s="85"/>
    </row>
    <row r="54" spans="1:11" ht="21" customHeight="1">
      <c r="A54" s="42"/>
      <c r="B54" s="41" t="s">
        <v>47</v>
      </c>
      <c r="C54" s="40">
        <v>0</v>
      </c>
      <c r="D54" s="40">
        <v>0</v>
      </c>
      <c r="E54" s="40">
        <v>0</v>
      </c>
      <c r="F54" s="39">
        <f>SUM(F53,F49,F45,F42,F38,F34,F30,F26,F14,F11)</f>
        <v>65988.680000000008</v>
      </c>
      <c r="G54" s="39">
        <f>SUM(G53,G49,G45,G42,G38,G34,G30,G26,G14,G11)</f>
        <v>1325.9</v>
      </c>
      <c r="H54" s="39">
        <f>H11+H26+H14+H30+H34+H38+H42+H45+H49+H53</f>
        <v>67314.58</v>
      </c>
      <c r="I54" s="38"/>
      <c r="J54" s="38"/>
      <c r="K54" s="37"/>
    </row>
    <row r="58" spans="1:11" ht="21" customHeight="1">
      <c r="A58" s="110" t="s">
        <v>48</v>
      </c>
      <c r="B58" s="111"/>
      <c r="C58" s="112" t="s">
        <v>49</v>
      </c>
      <c r="D58" s="112"/>
      <c r="E58" s="112" t="s">
        <v>50</v>
      </c>
      <c r="F58" s="112"/>
      <c r="G58" s="112" t="s">
        <v>51</v>
      </c>
      <c r="H58" s="112"/>
      <c r="I58" s="36" t="s">
        <v>52</v>
      </c>
      <c r="J58" s="35"/>
    </row>
    <row r="59" spans="1:11" ht="21" customHeight="1">
      <c r="A59" s="104">
        <v>20000</v>
      </c>
      <c r="B59" s="105"/>
      <c r="C59" s="105">
        <f>H54</f>
        <v>67314.58</v>
      </c>
      <c r="D59" s="105"/>
      <c r="E59" s="105">
        <f>F54</f>
        <v>65988.680000000008</v>
      </c>
      <c r="F59" s="105"/>
      <c r="G59" s="105">
        <f>G54</f>
        <v>1325.9</v>
      </c>
      <c r="H59" s="105"/>
      <c r="I59" s="34">
        <f>A59-C59</f>
        <v>-47314.58</v>
      </c>
      <c r="J59" s="33"/>
    </row>
    <row r="61" spans="1:11" ht="21" customHeight="1">
      <c r="A61" s="31" t="s">
        <v>53</v>
      </c>
      <c r="B61" s="30"/>
      <c r="C61" s="32" t="s">
        <v>54</v>
      </c>
      <c r="D61" s="31"/>
      <c r="E61" s="31" t="s">
        <v>55</v>
      </c>
      <c r="F61" s="31"/>
      <c r="G61" s="31" t="s">
        <v>56</v>
      </c>
      <c r="H61" s="31"/>
      <c r="I61" s="30"/>
      <c r="J61" s="30"/>
    </row>
  </sheetData>
  <mergeCells count="71">
    <mergeCell ref="B46:B48"/>
    <mergeCell ref="C8:C10"/>
    <mergeCell ref="C2:H2"/>
    <mergeCell ref="C6:E6"/>
    <mergeCell ref="F6:I6"/>
    <mergeCell ref="B6:B7"/>
    <mergeCell ref="B8:B10"/>
    <mergeCell ref="C39:C41"/>
    <mergeCell ref="C43:C44"/>
    <mergeCell ref="C46:C48"/>
    <mergeCell ref="D8:D10"/>
    <mergeCell ref="D12:D13"/>
    <mergeCell ref="D15:D24"/>
    <mergeCell ref="D27:D29"/>
    <mergeCell ref="D31:D33"/>
    <mergeCell ref="D35:D37"/>
    <mergeCell ref="A58:B58"/>
    <mergeCell ref="C58:D58"/>
    <mergeCell ref="E58:F58"/>
    <mergeCell ref="G58:H58"/>
    <mergeCell ref="B12:B13"/>
    <mergeCell ref="B15:B24"/>
    <mergeCell ref="B27:B29"/>
    <mergeCell ref="A35:A37"/>
    <mergeCell ref="A39:A41"/>
    <mergeCell ref="A43:A44"/>
    <mergeCell ref="A46:A48"/>
    <mergeCell ref="B31:B33"/>
    <mergeCell ref="B35:B37"/>
    <mergeCell ref="B39:B41"/>
    <mergeCell ref="B43:B44"/>
    <mergeCell ref="C35:C37"/>
    <mergeCell ref="A59:B59"/>
    <mergeCell ref="C59:D59"/>
    <mergeCell ref="E59:F59"/>
    <mergeCell ref="G59:H59"/>
    <mergeCell ref="A6:A7"/>
    <mergeCell ref="A8:A10"/>
    <mergeCell ref="A12:A13"/>
    <mergeCell ref="A15:A24"/>
    <mergeCell ref="A27:A29"/>
    <mergeCell ref="A31:A33"/>
    <mergeCell ref="D43:D44"/>
    <mergeCell ref="D46:D48"/>
    <mergeCell ref="C12:C13"/>
    <mergeCell ref="C15:C24"/>
    <mergeCell ref="C27:C29"/>
    <mergeCell ref="C31:C33"/>
    <mergeCell ref="D39:D41"/>
    <mergeCell ref="K46:K49"/>
    <mergeCell ref="E8:E10"/>
    <mergeCell ref="E12:E13"/>
    <mergeCell ref="E15:E24"/>
    <mergeCell ref="E27:E29"/>
    <mergeCell ref="E31:E33"/>
    <mergeCell ref="K15:K26"/>
    <mergeCell ref="K27:K30"/>
    <mergeCell ref="K31:K34"/>
    <mergeCell ref="K35:K38"/>
    <mergeCell ref="K39:K42"/>
    <mergeCell ref="K43:K45"/>
    <mergeCell ref="K50:K53"/>
    <mergeCell ref="H4:I5"/>
    <mergeCell ref="E35:E37"/>
    <mergeCell ref="E39:E41"/>
    <mergeCell ref="E43:E44"/>
    <mergeCell ref="E46:E48"/>
    <mergeCell ref="K4:K5"/>
    <mergeCell ref="K6:K7"/>
    <mergeCell ref="K8:K11"/>
    <mergeCell ref="K12:K14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A04E-DE07-4F53-8B22-913B12BB9F4B}">
  <sheetPr>
    <tabColor rgb="FFFFFF00"/>
    <pageSetUpPr fitToPage="1"/>
  </sheetPr>
  <dimension ref="A2:L60"/>
  <sheetViews>
    <sheetView topLeftCell="A45" zoomScale="70" zoomScaleNormal="70" workbookViewId="0">
      <selection activeCell="G55" sqref="G55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6" max="6" width="17.83203125" customWidth="1"/>
    <col min="8" max="8" width="13.33203125" customWidth="1"/>
    <col min="9" max="9" width="24.83203125" customWidth="1"/>
    <col min="10" max="10" width="39.5" customWidth="1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19"/>
      <c r="J2" s="19"/>
      <c r="K2" s="19"/>
      <c r="L2" s="19"/>
    </row>
    <row r="4" spans="1:12" ht="21" customHeight="1">
      <c r="H4" s="86" t="s">
        <v>1</v>
      </c>
      <c r="I4" s="86"/>
      <c r="J4" s="86" t="s">
        <v>94</v>
      </c>
    </row>
    <row r="5" spans="1:12" ht="21" customHeight="1">
      <c r="H5" s="87"/>
      <c r="I5" s="87"/>
      <c r="J5" s="87"/>
    </row>
    <row r="6" spans="1:12" ht="21" customHeight="1">
      <c r="A6" s="122" t="s">
        <v>3</v>
      </c>
      <c r="B6" s="89" t="s">
        <v>4</v>
      </c>
      <c r="C6" s="118" t="s">
        <v>5</v>
      </c>
      <c r="D6" s="118"/>
      <c r="E6" s="118"/>
      <c r="F6" s="119" t="s">
        <v>6</v>
      </c>
      <c r="G6" s="119"/>
      <c r="H6" s="119"/>
      <c r="I6" s="119"/>
      <c r="J6" s="89" t="s">
        <v>7</v>
      </c>
    </row>
    <row r="7" spans="1:12" ht="21" customHeight="1">
      <c r="A7" s="12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9"/>
    </row>
    <row r="8" spans="1:12" ht="21" customHeight="1">
      <c r="A8" s="93">
        <v>1</v>
      </c>
      <c r="B8" s="116" t="s">
        <v>15</v>
      </c>
      <c r="C8" s="120">
        <v>0</v>
      </c>
      <c r="D8" s="121"/>
      <c r="E8" s="120">
        <f>C8*D8</f>
        <v>0</v>
      </c>
      <c r="F8" s="46">
        <v>317.45</v>
      </c>
      <c r="G8" s="46">
        <v>0</v>
      </c>
      <c r="H8" s="46">
        <f>F8+G8</f>
        <v>317.45</v>
      </c>
      <c r="I8" s="45" t="s">
        <v>116</v>
      </c>
      <c r="J8" s="90" t="s">
        <v>16</v>
      </c>
    </row>
    <row r="9" spans="1:12" ht="21" customHeight="1">
      <c r="A9" s="93"/>
      <c r="B9" s="116"/>
      <c r="C9" s="120"/>
      <c r="D9" s="121"/>
      <c r="E9" s="120"/>
      <c r="F9" s="46">
        <v>0</v>
      </c>
      <c r="G9" s="46">
        <v>0</v>
      </c>
      <c r="H9" s="46">
        <f>F9+G9</f>
        <v>0</v>
      </c>
      <c r="I9" s="45"/>
      <c r="J9" s="91"/>
    </row>
    <row r="10" spans="1:12" ht="21" customHeight="1">
      <c r="A10" s="93"/>
      <c r="B10" s="116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45"/>
      <c r="J10" s="91"/>
    </row>
    <row r="11" spans="1:12" ht="21" customHeight="1">
      <c r="A11" s="93"/>
      <c r="B11" s="116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91"/>
    </row>
    <row r="12" spans="1:12" ht="21" customHeight="1">
      <c r="A12" s="93"/>
      <c r="B12" s="116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91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317.45</v>
      </c>
      <c r="G13" s="79">
        <f>SUM(G8:G12)</f>
        <v>0</v>
      </c>
      <c r="H13" s="79">
        <f>SUM(H8:H12)</f>
        <v>317.45</v>
      </c>
      <c r="I13" s="78"/>
      <c r="J13" s="92"/>
    </row>
    <row r="14" spans="1:12" ht="21" customHeight="1">
      <c r="A14" s="107">
        <v>2</v>
      </c>
      <c r="B14" s="113" t="s">
        <v>18</v>
      </c>
      <c r="C14" s="94">
        <v>0</v>
      </c>
      <c r="D14" s="107"/>
      <c r="E14" s="94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90" t="s">
        <v>19</v>
      </c>
    </row>
    <row r="15" spans="1:12" ht="21" customHeight="1">
      <c r="A15" s="108"/>
      <c r="B15" s="114"/>
      <c r="C15" s="95"/>
      <c r="D15" s="108"/>
      <c r="E15" s="95"/>
      <c r="F15" s="46">
        <v>0</v>
      </c>
      <c r="G15" s="46">
        <v>0</v>
      </c>
      <c r="H15" s="46">
        <f>F15+G15</f>
        <v>0</v>
      </c>
      <c r="I15" s="45"/>
      <c r="J15" s="91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92"/>
    </row>
    <row r="17" spans="1:10" ht="21" customHeight="1">
      <c r="A17" s="93">
        <v>3</v>
      </c>
      <c r="B17" s="116" t="s">
        <v>21</v>
      </c>
      <c r="C17" s="120">
        <v>0</v>
      </c>
      <c r="D17" s="121"/>
      <c r="E17" s="120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97" t="s">
        <v>22</v>
      </c>
    </row>
    <row r="18" spans="1:10" ht="21" customHeight="1">
      <c r="A18" s="93"/>
      <c r="B18" s="116"/>
      <c r="C18" s="120"/>
      <c r="D18" s="121"/>
      <c r="E18" s="120"/>
      <c r="F18" s="46">
        <v>0</v>
      </c>
      <c r="G18" s="46">
        <v>0</v>
      </c>
      <c r="H18" s="46">
        <f>F18+G18</f>
        <v>0</v>
      </c>
      <c r="I18" s="45"/>
      <c r="J18" s="98"/>
    </row>
    <row r="19" spans="1:10" ht="21" customHeight="1">
      <c r="A19" s="93"/>
      <c r="B19" s="116"/>
      <c r="C19" s="120"/>
      <c r="D19" s="121"/>
      <c r="E19" s="120"/>
      <c r="F19" s="46">
        <v>0</v>
      </c>
      <c r="G19" s="46">
        <v>0</v>
      </c>
      <c r="H19" s="46">
        <f>F19+G19</f>
        <v>0</v>
      </c>
      <c r="I19" s="45"/>
      <c r="J19" s="98"/>
    </row>
    <row r="20" spans="1:10" ht="21" customHeight="1">
      <c r="A20" s="93"/>
      <c r="B20" s="116"/>
      <c r="C20" s="120"/>
      <c r="D20" s="121"/>
      <c r="E20" s="120"/>
      <c r="F20" s="46">
        <v>0</v>
      </c>
      <c r="G20" s="46">
        <v>0</v>
      </c>
      <c r="H20" s="46">
        <f>F20+G20</f>
        <v>0</v>
      </c>
      <c r="I20" s="45"/>
      <c r="J20" s="98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99"/>
    </row>
    <row r="22" spans="1:10" ht="21" customHeight="1">
      <c r="A22" s="93">
        <v>4</v>
      </c>
      <c r="B22" s="116" t="s">
        <v>25</v>
      </c>
      <c r="C22" s="120">
        <v>0</v>
      </c>
      <c r="D22" s="121"/>
      <c r="E22" s="120">
        <f>C22*D22</f>
        <v>0</v>
      </c>
      <c r="F22" s="46">
        <v>0</v>
      </c>
      <c r="G22" s="46">
        <v>0</v>
      </c>
      <c r="H22" s="46">
        <f>F22+G22</f>
        <v>0</v>
      </c>
      <c r="I22" s="45"/>
      <c r="J22" s="97" t="s">
        <v>26</v>
      </c>
    </row>
    <row r="23" spans="1:10" ht="21" customHeight="1">
      <c r="A23" s="93"/>
      <c r="B23" s="116"/>
      <c r="C23" s="120"/>
      <c r="D23" s="121"/>
      <c r="E23" s="120"/>
      <c r="F23" s="46">
        <v>0</v>
      </c>
      <c r="G23" s="46">
        <v>0</v>
      </c>
      <c r="H23" s="46">
        <f>F23+G23</f>
        <v>0</v>
      </c>
      <c r="I23" s="45"/>
      <c r="J23" s="98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0</v>
      </c>
      <c r="G24" s="79">
        <f>SUM(G22:G23)</f>
        <v>0</v>
      </c>
      <c r="H24" s="79">
        <f>SUM(H22:H23)</f>
        <v>0</v>
      </c>
      <c r="I24" s="78"/>
      <c r="J24" s="99"/>
    </row>
    <row r="25" spans="1:10" ht="21" customHeight="1">
      <c r="A25" s="107">
        <v>5</v>
      </c>
      <c r="B25" s="113" t="s">
        <v>28</v>
      </c>
      <c r="C25" s="94">
        <v>0</v>
      </c>
      <c r="D25" s="107"/>
      <c r="E25" s="94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90" t="s">
        <v>29</v>
      </c>
    </row>
    <row r="26" spans="1:10" ht="21" customHeight="1">
      <c r="A26" s="108"/>
      <c r="B26" s="114"/>
      <c r="C26" s="95"/>
      <c r="D26" s="108"/>
      <c r="E26" s="95"/>
      <c r="F26" s="46">
        <v>0</v>
      </c>
      <c r="G26" s="46">
        <v>0</v>
      </c>
      <c r="H26" s="46">
        <f>F26+G26</f>
        <v>0</v>
      </c>
      <c r="I26" s="45"/>
      <c r="J26" s="91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92"/>
    </row>
    <row r="28" spans="1:10" ht="21" customHeight="1">
      <c r="A28" s="93">
        <v>6</v>
      </c>
      <c r="B28" s="116" t="s">
        <v>78</v>
      </c>
      <c r="C28" s="120">
        <v>0</v>
      </c>
      <c r="D28" s="121"/>
      <c r="E28" s="120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90" t="s">
        <v>32</v>
      </c>
    </row>
    <row r="29" spans="1:10" ht="21" customHeight="1">
      <c r="A29" s="93"/>
      <c r="B29" s="116"/>
      <c r="C29" s="120"/>
      <c r="D29" s="121"/>
      <c r="E29" s="120"/>
      <c r="F29" s="46">
        <v>0</v>
      </c>
      <c r="G29" s="46">
        <v>0</v>
      </c>
      <c r="H29" s="46">
        <f>F29+G29</f>
        <v>0</v>
      </c>
      <c r="I29" s="45"/>
      <c r="J29" s="98"/>
    </row>
    <row r="30" spans="1:10" ht="21" customHeight="1">
      <c r="A30" s="93"/>
      <c r="B30" s="116"/>
      <c r="C30" s="120"/>
      <c r="D30" s="121"/>
      <c r="E30" s="120"/>
      <c r="F30" s="46">
        <v>0</v>
      </c>
      <c r="G30" s="46">
        <v>0</v>
      </c>
      <c r="H30" s="46">
        <f>F30+G30</f>
        <v>0</v>
      </c>
      <c r="I30" s="45"/>
      <c r="J30" s="98"/>
    </row>
    <row r="31" spans="1:10" ht="21" customHeight="1">
      <c r="A31" s="93"/>
      <c r="B31" s="116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98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99"/>
    </row>
    <row r="33" spans="1:10" ht="21" customHeight="1">
      <c r="A33" s="93">
        <v>7</v>
      </c>
      <c r="B33" s="116" t="s">
        <v>34</v>
      </c>
      <c r="C33" s="120">
        <v>0</v>
      </c>
      <c r="D33" s="121"/>
      <c r="E33" s="120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03"/>
    </row>
    <row r="34" spans="1:10" ht="21" customHeight="1">
      <c r="A34" s="93"/>
      <c r="B34" s="116"/>
      <c r="C34" s="120"/>
      <c r="D34" s="121"/>
      <c r="E34" s="120"/>
      <c r="F34" s="46">
        <v>0</v>
      </c>
      <c r="G34" s="46">
        <v>0</v>
      </c>
      <c r="H34" s="46">
        <f>F34+G34</f>
        <v>0</v>
      </c>
      <c r="I34" s="45"/>
      <c r="J34" s="84"/>
    </row>
    <row r="35" spans="1:10" ht="21" customHeight="1">
      <c r="A35" s="93"/>
      <c r="B35" s="116"/>
      <c r="C35" s="120"/>
      <c r="D35" s="121"/>
      <c r="E35" s="120"/>
      <c r="F35" s="46">
        <v>0</v>
      </c>
      <c r="G35" s="46">
        <v>0</v>
      </c>
      <c r="H35" s="46">
        <f>F35+G35</f>
        <v>0</v>
      </c>
      <c r="I35" s="45"/>
      <c r="J35" s="84"/>
    </row>
    <row r="36" spans="1:10" ht="21" customHeight="1">
      <c r="A36" s="93"/>
      <c r="B36" s="116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84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85"/>
    </row>
    <row r="38" spans="1:10" ht="21" customHeight="1">
      <c r="A38" s="93">
        <v>8</v>
      </c>
      <c r="B38" s="116" t="s">
        <v>36</v>
      </c>
      <c r="C38" s="120">
        <v>0</v>
      </c>
      <c r="D38" s="121"/>
      <c r="E38" s="120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97" t="s">
        <v>37</v>
      </c>
    </row>
    <row r="39" spans="1:10" ht="21" customHeight="1">
      <c r="A39" s="93"/>
      <c r="B39" s="116"/>
      <c r="C39" s="120"/>
      <c r="D39" s="121"/>
      <c r="E39" s="120"/>
      <c r="F39" s="46">
        <v>0</v>
      </c>
      <c r="G39" s="46">
        <v>0</v>
      </c>
      <c r="H39" s="46">
        <f>F39+G39</f>
        <v>0</v>
      </c>
      <c r="I39" s="45"/>
      <c r="J39" s="98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99"/>
    </row>
    <row r="41" spans="1:10" ht="21" customHeight="1">
      <c r="A41" s="93">
        <v>9</v>
      </c>
      <c r="B41" s="116" t="s">
        <v>39</v>
      </c>
      <c r="C41" s="120">
        <v>0</v>
      </c>
      <c r="D41" s="121"/>
      <c r="E41" s="120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90" t="s">
        <v>40</v>
      </c>
    </row>
    <row r="42" spans="1:10" ht="21" customHeight="1">
      <c r="A42" s="93"/>
      <c r="B42" s="116"/>
      <c r="C42" s="120"/>
      <c r="D42" s="121"/>
      <c r="E42" s="120"/>
      <c r="F42" s="46">
        <v>0</v>
      </c>
      <c r="G42" s="46">
        <v>0</v>
      </c>
      <c r="H42" s="46">
        <f>F42+G42</f>
        <v>0</v>
      </c>
      <c r="I42" s="45"/>
      <c r="J42" s="91"/>
    </row>
    <row r="43" spans="1:10" ht="21" customHeight="1">
      <c r="A43" s="93"/>
      <c r="B43" s="116"/>
      <c r="C43" s="120"/>
      <c r="D43" s="121"/>
      <c r="E43" s="120"/>
      <c r="F43" s="46">
        <v>0</v>
      </c>
      <c r="G43" s="46">
        <v>0</v>
      </c>
      <c r="H43" s="46">
        <f>F43+G43</f>
        <v>0</v>
      </c>
      <c r="I43" s="45"/>
      <c r="J43" s="91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92"/>
    </row>
    <row r="45" spans="1:10" ht="21" customHeight="1">
      <c r="A45" s="107">
        <v>10</v>
      </c>
      <c r="B45" s="116" t="s">
        <v>42</v>
      </c>
      <c r="C45" s="120">
        <v>0</v>
      </c>
      <c r="D45" s="121"/>
      <c r="E45" s="120">
        <f>C45*D45</f>
        <v>0</v>
      </c>
      <c r="J45" s="103"/>
    </row>
    <row r="46" spans="1:10" ht="21" customHeight="1">
      <c r="A46" s="109"/>
      <c r="B46" s="116"/>
      <c r="C46" s="120"/>
      <c r="D46" s="121"/>
      <c r="E46" s="120"/>
      <c r="F46" s="46">
        <v>144</v>
      </c>
      <c r="G46" s="46">
        <v>0</v>
      </c>
      <c r="H46" s="46">
        <f t="shared" ref="H46:H51" si="0">F46+G46</f>
        <v>144</v>
      </c>
      <c r="I46" s="45" t="s">
        <v>105</v>
      </c>
      <c r="J46" s="84"/>
    </row>
    <row r="47" spans="1:10" ht="21" customHeight="1">
      <c r="A47" s="109"/>
      <c r="B47" s="116"/>
      <c r="C47" s="120"/>
      <c r="D47" s="121"/>
      <c r="E47" s="120"/>
      <c r="F47" s="46">
        <v>129.19999999999999</v>
      </c>
      <c r="G47" s="46">
        <v>0</v>
      </c>
      <c r="H47" s="46">
        <f t="shared" si="0"/>
        <v>129.19999999999999</v>
      </c>
      <c r="I47" s="45" t="s">
        <v>115</v>
      </c>
      <c r="J47" s="84"/>
    </row>
    <row r="48" spans="1:10" ht="21" customHeight="1">
      <c r="A48" s="109"/>
      <c r="B48" s="116"/>
      <c r="C48" s="120"/>
      <c r="D48" s="121"/>
      <c r="E48" s="120"/>
      <c r="F48" s="46">
        <v>0</v>
      </c>
      <c r="G48" s="46">
        <v>0</v>
      </c>
      <c r="H48" s="46">
        <f t="shared" si="0"/>
        <v>0</v>
      </c>
      <c r="I48" s="45"/>
      <c r="J48" s="84"/>
    </row>
    <row r="49" spans="1:10" ht="21" customHeight="1">
      <c r="A49" s="109"/>
      <c r="B49" s="116"/>
      <c r="C49" s="120"/>
      <c r="D49" s="121"/>
      <c r="E49" s="120"/>
      <c r="F49" s="46">
        <v>0</v>
      </c>
      <c r="G49" s="46">
        <v>0</v>
      </c>
      <c r="H49" s="46">
        <f t="shared" si="0"/>
        <v>0</v>
      </c>
      <c r="I49" s="45"/>
      <c r="J49" s="84"/>
    </row>
    <row r="50" spans="1:10" ht="21" customHeight="1">
      <c r="A50" s="109"/>
      <c r="B50" s="116"/>
      <c r="C50" s="120"/>
      <c r="D50" s="121"/>
      <c r="E50" s="120"/>
      <c r="F50" s="46">
        <v>0</v>
      </c>
      <c r="G50" s="46">
        <v>0</v>
      </c>
      <c r="H50" s="46">
        <f t="shared" si="0"/>
        <v>0</v>
      </c>
      <c r="I50" s="45"/>
      <c r="J50" s="84"/>
    </row>
    <row r="51" spans="1:10" ht="21" customHeight="1">
      <c r="A51" s="108"/>
      <c r="B51" s="116"/>
      <c r="C51" s="120"/>
      <c r="D51" s="121"/>
      <c r="E51" s="120"/>
      <c r="F51" s="46">
        <v>0</v>
      </c>
      <c r="G51" s="46">
        <v>0</v>
      </c>
      <c r="H51" s="46">
        <f t="shared" si="0"/>
        <v>0</v>
      </c>
      <c r="I51" s="45"/>
      <c r="J51" s="84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273.2</v>
      </c>
      <c r="G52" s="79">
        <f>SUM(G8:G51)</f>
        <v>0</v>
      </c>
      <c r="H52" s="79">
        <f>SUM(F52:G52)</f>
        <v>273.2</v>
      </c>
      <c r="I52" s="78"/>
      <c r="J52" s="85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590.65</v>
      </c>
      <c r="G53" s="79">
        <f t="shared" si="1"/>
        <v>0</v>
      </c>
      <c r="H53" s="79">
        <f t="shared" si="1"/>
        <v>590.65</v>
      </c>
      <c r="I53" s="78"/>
      <c r="J53" s="37"/>
    </row>
    <row r="57" spans="1:10" ht="21" customHeight="1">
      <c r="A57" s="110" t="s">
        <v>48</v>
      </c>
      <c r="B57" s="111"/>
      <c r="C57" s="112" t="s">
        <v>49</v>
      </c>
      <c r="D57" s="112"/>
      <c r="E57" s="112" t="s">
        <v>50</v>
      </c>
      <c r="F57" s="112"/>
      <c r="G57" s="112" t="s">
        <v>51</v>
      </c>
      <c r="H57" s="112"/>
      <c r="I57" s="36" t="s">
        <v>52</v>
      </c>
    </row>
    <row r="58" spans="1:10" ht="21" customHeight="1">
      <c r="A58" s="104">
        <f>E53</f>
        <v>0</v>
      </c>
      <c r="B58" s="105"/>
      <c r="C58" s="105">
        <f>H53</f>
        <v>590.65</v>
      </c>
      <c r="D58" s="105"/>
      <c r="E58" s="105">
        <f>F53</f>
        <v>590.65</v>
      </c>
      <c r="F58" s="105"/>
      <c r="G58" s="105">
        <f>G53</f>
        <v>0</v>
      </c>
      <c r="H58" s="105"/>
      <c r="I58" s="34">
        <f>A58-C58</f>
        <v>-590.65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B41:B43"/>
    <mergeCell ref="B17:B20"/>
    <mergeCell ref="B22:B23"/>
    <mergeCell ref="B25:B26"/>
    <mergeCell ref="B28:B31"/>
    <mergeCell ref="B33:B36"/>
    <mergeCell ref="B38:B39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C45:C51"/>
    <mergeCell ref="A58:B58"/>
    <mergeCell ref="C58:D58"/>
    <mergeCell ref="E58:F58"/>
    <mergeCell ref="G58:H58"/>
    <mergeCell ref="B45:B51"/>
    <mergeCell ref="D45:D51"/>
    <mergeCell ref="A6:A7"/>
    <mergeCell ref="A8:A12"/>
    <mergeCell ref="A14:A15"/>
    <mergeCell ref="A17:A20"/>
    <mergeCell ref="A22:A2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28:D31"/>
    <mergeCell ref="D33:D36"/>
    <mergeCell ref="D38:D39"/>
    <mergeCell ref="D41:D43"/>
    <mergeCell ref="D8:D12"/>
    <mergeCell ref="D14:D15"/>
    <mergeCell ref="D17:D20"/>
    <mergeCell ref="D22:D23"/>
    <mergeCell ref="D25:D26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7" type="noConversion"/>
  <pageMargins left="0.7" right="0.7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7D5F-9250-4933-A1A6-0635AA9B02F7}">
  <sheetPr>
    <tabColor rgb="FFFFFF00"/>
    <pageSetUpPr fitToPage="1"/>
  </sheetPr>
  <dimension ref="A2:M92"/>
  <sheetViews>
    <sheetView topLeftCell="A54" workbookViewId="0">
      <selection activeCell="G44" sqref="G44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3.8320312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117" t="s">
        <v>0</v>
      </c>
      <c r="D2" s="117"/>
      <c r="E2" s="117"/>
      <c r="F2" s="117"/>
      <c r="G2" s="117"/>
      <c r="H2" s="117"/>
      <c r="I2" s="19"/>
      <c r="J2" s="19"/>
      <c r="K2" s="19"/>
      <c r="L2" s="19"/>
      <c r="M2" s="19"/>
    </row>
    <row r="4" spans="1:13" ht="21" customHeight="1">
      <c r="H4" s="86" t="s">
        <v>1</v>
      </c>
      <c r="I4" s="86"/>
      <c r="J4" s="60"/>
      <c r="K4" s="86" t="s">
        <v>94</v>
      </c>
    </row>
    <row r="5" spans="1:13" ht="21" customHeight="1">
      <c r="H5" s="87"/>
      <c r="I5" s="87"/>
      <c r="J5" s="59"/>
      <c r="K5" s="87"/>
    </row>
    <row r="6" spans="1:13" ht="21" customHeight="1">
      <c r="A6" s="106" t="s">
        <v>3</v>
      </c>
      <c r="B6" s="89" t="s">
        <v>4</v>
      </c>
      <c r="C6" s="118" t="s">
        <v>5</v>
      </c>
      <c r="D6" s="118"/>
      <c r="E6" s="118"/>
      <c r="F6" s="119" t="s">
        <v>6</v>
      </c>
      <c r="G6" s="119"/>
      <c r="H6" s="119"/>
      <c r="I6" s="119"/>
      <c r="J6" s="55"/>
      <c r="K6" s="89" t="s">
        <v>7</v>
      </c>
    </row>
    <row r="7" spans="1:13" ht="21" customHeight="1">
      <c r="A7" s="106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9"/>
    </row>
    <row r="8" spans="1:13" ht="21" customHeight="1">
      <c r="A8" s="93">
        <v>1</v>
      </c>
      <c r="B8" s="116" t="s">
        <v>15</v>
      </c>
      <c r="C8" s="88">
        <v>0</v>
      </c>
      <c r="D8" s="93">
        <v>0</v>
      </c>
      <c r="E8" s="88">
        <f>C8*D8</f>
        <v>0</v>
      </c>
      <c r="F8" s="46">
        <v>421.61</v>
      </c>
      <c r="G8" s="46">
        <v>0</v>
      </c>
      <c r="H8" s="46">
        <f t="shared" ref="H8:H39" si="0">F8+G8</f>
        <v>421.61</v>
      </c>
      <c r="I8" s="45" t="s">
        <v>92</v>
      </c>
      <c r="J8" s="51" t="s">
        <v>75</v>
      </c>
      <c r="K8" s="90" t="s">
        <v>16</v>
      </c>
    </row>
    <row r="9" spans="1:13" ht="21" customHeight="1">
      <c r="A9" s="93"/>
      <c r="B9" s="116"/>
      <c r="C9" s="88"/>
      <c r="D9" s="93"/>
      <c r="E9" s="88"/>
      <c r="F9" s="46">
        <v>0</v>
      </c>
      <c r="G9" s="46">
        <v>0</v>
      </c>
      <c r="H9" s="46">
        <f t="shared" si="0"/>
        <v>0</v>
      </c>
      <c r="I9" s="45"/>
      <c r="J9" s="44"/>
      <c r="K9" s="91"/>
    </row>
    <row r="10" spans="1:13" ht="21" customHeight="1">
      <c r="A10" s="93"/>
      <c r="B10" s="116"/>
      <c r="C10" s="88"/>
      <c r="D10" s="93"/>
      <c r="E10" s="88"/>
      <c r="F10" s="46">
        <v>0</v>
      </c>
      <c r="G10" s="46">
        <v>0</v>
      </c>
      <c r="H10" s="46">
        <f t="shared" si="0"/>
        <v>0</v>
      </c>
      <c r="I10" s="45"/>
      <c r="J10" s="44"/>
      <c r="K10" s="91"/>
    </row>
    <row r="11" spans="1:13" ht="21" customHeight="1">
      <c r="A11" s="93"/>
      <c r="B11" s="116"/>
      <c r="C11" s="88"/>
      <c r="D11" s="93"/>
      <c r="E11" s="88"/>
      <c r="F11" s="46">
        <v>0</v>
      </c>
      <c r="G11" s="46">
        <v>0</v>
      </c>
      <c r="H11" s="46">
        <f t="shared" si="0"/>
        <v>0</v>
      </c>
      <c r="I11" s="45"/>
      <c r="J11" s="44"/>
      <c r="K11" s="91"/>
    </row>
    <row r="12" spans="1:13" ht="21" customHeight="1">
      <c r="A12" s="93"/>
      <c r="B12" s="116"/>
      <c r="C12" s="88"/>
      <c r="D12" s="93"/>
      <c r="E12" s="88"/>
      <c r="F12" s="46">
        <v>0</v>
      </c>
      <c r="G12" s="46">
        <v>0</v>
      </c>
      <c r="H12" s="46">
        <f t="shared" si="0"/>
        <v>0</v>
      </c>
      <c r="I12" s="45"/>
      <c r="J12" s="44"/>
      <c r="K12" s="91"/>
    </row>
    <row r="13" spans="1:13" ht="21" customHeight="1">
      <c r="A13" s="93"/>
      <c r="B13" s="116"/>
      <c r="C13" s="88"/>
      <c r="D13" s="93"/>
      <c r="E13" s="88"/>
      <c r="F13" s="46">
        <v>0</v>
      </c>
      <c r="G13" s="46">
        <v>0</v>
      </c>
      <c r="H13" s="46">
        <f t="shared" si="0"/>
        <v>0</v>
      </c>
      <c r="I13" s="45"/>
      <c r="J13" s="44"/>
      <c r="K13" s="91"/>
    </row>
    <row r="14" spans="1:13" ht="21" customHeight="1">
      <c r="A14" s="93"/>
      <c r="B14" s="116"/>
      <c r="C14" s="88"/>
      <c r="D14" s="93"/>
      <c r="E14" s="88"/>
      <c r="F14" s="46">
        <v>0</v>
      </c>
      <c r="G14" s="46">
        <v>0</v>
      </c>
      <c r="H14" s="46">
        <f t="shared" si="0"/>
        <v>0</v>
      </c>
      <c r="I14" s="45"/>
      <c r="J14" s="44"/>
      <c r="K14" s="91"/>
    </row>
    <row r="15" spans="1:13" ht="21" customHeight="1">
      <c r="A15" s="93"/>
      <c r="B15" s="116"/>
      <c r="C15" s="88"/>
      <c r="D15" s="93"/>
      <c r="E15" s="88"/>
      <c r="F15" s="46">
        <v>0</v>
      </c>
      <c r="G15" s="46">
        <v>0</v>
      </c>
      <c r="H15" s="46">
        <f t="shared" si="0"/>
        <v>0</v>
      </c>
      <c r="I15" s="45"/>
      <c r="J15" s="44"/>
      <c r="K15" s="91"/>
    </row>
    <row r="16" spans="1:13" s="30" customFormat="1" ht="21" customHeight="1">
      <c r="A16" s="42"/>
      <c r="B16" s="41" t="s">
        <v>17</v>
      </c>
      <c r="C16" s="40">
        <f>SUM(C8)</f>
        <v>0</v>
      </c>
      <c r="D16" s="40">
        <f>SUM(D8)</f>
        <v>0</v>
      </c>
      <c r="E16" s="40">
        <f>SUM(E8)</f>
        <v>0</v>
      </c>
      <c r="F16" s="39">
        <f>SUM(F8:F15)</f>
        <v>421.61</v>
      </c>
      <c r="G16" s="39">
        <f>SUM(G8:G15)</f>
        <v>0</v>
      </c>
      <c r="H16" s="39">
        <f t="shared" si="0"/>
        <v>421.61</v>
      </c>
      <c r="I16" s="38"/>
      <c r="J16" s="43"/>
      <c r="K16" s="92"/>
    </row>
    <row r="17" spans="1:11" ht="21" customHeight="1">
      <c r="A17" s="107">
        <v>2</v>
      </c>
      <c r="B17" s="113" t="s">
        <v>18</v>
      </c>
      <c r="C17" s="94">
        <v>0</v>
      </c>
      <c r="D17" s="107">
        <v>0</v>
      </c>
      <c r="E17" s="94">
        <f>C17*D17</f>
        <v>0</v>
      </c>
      <c r="F17" s="46">
        <v>0</v>
      </c>
      <c r="G17" s="46">
        <v>0</v>
      </c>
      <c r="H17" s="46">
        <f t="shared" si="0"/>
        <v>0</v>
      </c>
      <c r="I17" s="45"/>
      <c r="J17" s="52"/>
      <c r="K17" s="90" t="s">
        <v>19</v>
      </c>
    </row>
    <row r="18" spans="1:11" ht="21" customHeight="1">
      <c r="A18" s="108"/>
      <c r="B18" s="114"/>
      <c r="C18" s="95"/>
      <c r="D18" s="108"/>
      <c r="E18" s="95"/>
      <c r="F18" s="46">
        <v>0</v>
      </c>
      <c r="G18" s="46">
        <v>0</v>
      </c>
      <c r="H18" s="46">
        <f t="shared" si="0"/>
        <v>0</v>
      </c>
      <c r="I18" s="45"/>
      <c r="J18" s="44"/>
      <c r="K18" s="91"/>
    </row>
    <row r="19" spans="1:11" s="30" customFormat="1" ht="21" customHeight="1">
      <c r="A19" s="42"/>
      <c r="B19" s="41" t="s">
        <v>20</v>
      </c>
      <c r="C19" s="40">
        <f>SUM(C17)</f>
        <v>0</v>
      </c>
      <c r="D19" s="40">
        <f>SUM(D17)</f>
        <v>0</v>
      </c>
      <c r="E19" s="40">
        <f>SUM(E17)</f>
        <v>0</v>
      </c>
      <c r="F19" s="39">
        <f>SUM(F17:F18)</f>
        <v>0</v>
      </c>
      <c r="G19" s="39">
        <f>SUM(G17:G18)</f>
        <v>0</v>
      </c>
      <c r="H19" s="39">
        <f t="shared" si="0"/>
        <v>0</v>
      </c>
      <c r="I19" s="38"/>
      <c r="J19" s="43"/>
      <c r="K19" s="92"/>
    </row>
    <row r="20" spans="1:11" ht="21" customHeight="1">
      <c r="A20" s="107">
        <v>3</v>
      </c>
      <c r="B20" s="113" t="s">
        <v>21</v>
      </c>
      <c r="C20" s="94">
        <v>0</v>
      </c>
      <c r="D20" s="107">
        <v>1</v>
      </c>
      <c r="E20" s="94">
        <f>C20*D20</f>
        <v>0</v>
      </c>
      <c r="F20" s="46">
        <v>0</v>
      </c>
      <c r="G20" s="46">
        <v>0</v>
      </c>
      <c r="H20" s="46">
        <f t="shared" si="0"/>
        <v>0</v>
      </c>
      <c r="I20" s="45"/>
      <c r="J20" s="52"/>
      <c r="K20" s="97" t="s">
        <v>22</v>
      </c>
    </row>
    <row r="21" spans="1:11" ht="21" customHeight="1">
      <c r="A21" s="109"/>
      <c r="B21" s="115"/>
      <c r="C21" s="96"/>
      <c r="D21" s="109"/>
      <c r="E21" s="96"/>
      <c r="F21" s="46">
        <v>0</v>
      </c>
      <c r="G21" s="46">
        <v>0</v>
      </c>
      <c r="H21" s="46">
        <f t="shared" si="0"/>
        <v>0</v>
      </c>
      <c r="I21" s="45"/>
      <c r="J21" s="44"/>
      <c r="K21" s="98"/>
    </row>
    <row r="22" spans="1:11" ht="21" customHeight="1">
      <c r="A22" s="109"/>
      <c r="B22" s="115"/>
      <c r="C22" s="96"/>
      <c r="D22" s="109"/>
      <c r="E22" s="96"/>
      <c r="F22" s="46">
        <v>0</v>
      </c>
      <c r="G22" s="46">
        <v>0</v>
      </c>
      <c r="H22" s="46">
        <f t="shared" si="0"/>
        <v>0</v>
      </c>
      <c r="I22" s="45"/>
      <c r="J22" s="44"/>
      <c r="K22" s="98"/>
    </row>
    <row r="23" spans="1:11" ht="21" customHeight="1">
      <c r="A23" s="109"/>
      <c r="B23" s="115"/>
      <c r="C23" s="96"/>
      <c r="D23" s="109"/>
      <c r="E23" s="96"/>
      <c r="F23" s="46">
        <v>0</v>
      </c>
      <c r="G23" s="46">
        <v>0</v>
      </c>
      <c r="H23" s="46">
        <f t="shared" si="0"/>
        <v>0</v>
      </c>
      <c r="I23" s="45"/>
      <c r="J23" s="44"/>
      <c r="K23" s="98"/>
    </row>
    <row r="24" spans="1:11" s="30" customFormat="1" ht="21" customHeight="1">
      <c r="A24" s="42"/>
      <c r="B24" s="41" t="s">
        <v>24</v>
      </c>
      <c r="C24" s="40">
        <f>SUM(C20)</f>
        <v>0</v>
      </c>
      <c r="D24" s="40">
        <f>SUM(D20)</f>
        <v>1</v>
      </c>
      <c r="E24" s="40">
        <f>SUM(E20)</f>
        <v>0</v>
      </c>
      <c r="F24" s="39">
        <f>SUM(F20:F23)</f>
        <v>0</v>
      </c>
      <c r="G24" s="39">
        <f>SUM(G20:G23)</f>
        <v>0</v>
      </c>
      <c r="H24" s="39">
        <f t="shared" si="0"/>
        <v>0</v>
      </c>
      <c r="I24" s="38"/>
      <c r="J24" s="43"/>
      <c r="K24" s="99"/>
    </row>
    <row r="25" spans="1:11" ht="20" customHeight="1">
      <c r="A25" s="93">
        <v>4</v>
      </c>
      <c r="B25" s="116" t="s">
        <v>25</v>
      </c>
      <c r="C25" s="88">
        <v>0</v>
      </c>
      <c r="D25" s="93">
        <v>1</v>
      </c>
      <c r="E25" s="88">
        <f>C25*D25</f>
        <v>0</v>
      </c>
      <c r="F25" s="46">
        <v>432</v>
      </c>
      <c r="G25" s="46">
        <v>0</v>
      </c>
      <c r="H25" s="46">
        <f t="shared" si="0"/>
        <v>432</v>
      </c>
      <c r="I25" s="45" t="s">
        <v>91</v>
      </c>
      <c r="J25" s="51" t="s">
        <v>75</v>
      </c>
      <c r="K25" s="97" t="s">
        <v>26</v>
      </c>
    </row>
    <row r="26" spans="1:11" ht="20" customHeight="1">
      <c r="A26" s="93"/>
      <c r="B26" s="116"/>
      <c r="C26" s="88"/>
      <c r="D26" s="93"/>
      <c r="E26" s="88"/>
      <c r="F26" s="46">
        <v>8317.1</v>
      </c>
      <c r="G26" s="46">
        <v>0</v>
      </c>
      <c r="H26" s="46">
        <f t="shared" si="0"/>
        <v>8317.1</v>
      </c>
      <c r="I26" s="45" t="s">
        <v>90</v>
      </c>
      <c r="J26" s="44" t="s">
        <v>79</v>
      </c>
      <c r="K26" s="98"/>
    </row>
    <row r="27" spans="1:11" ht="21" customHeight="1">
      <c r="A27" s="93"/>
      <c r="B27" s="116"/>
      <c r="C27" s="88"/>
      <c r="D27" s="93"/>
      <c r="E27" s="88"/>
      <c r="F27" s="46">
        <v>327.8</v>
      </c>
      <c r="G27" s="46">
        <v>0</v>
      </c>
      <c r="H27" s="46">
        <f t="shared" si="0"/>
        <v>327.8</v>
      </c>
      <c r="I27" s="45" t="s">
        <v>90</v>
      </c>
      <c r="J27" s="44" t="s">
        <v>79</v>
      </c>
      <c r="K27" s="98"/>
    </row>
    <row r="28" spans="1:11" ht="21" customHeight="1">
      <c r="A28" s="93"/>
      <c r="B28" s="116"/>
      <c r="C28" s="88"/>
      <c r="D28" s="93"/>
      <c r="E28" s="88"/>
      <c r="F28" s="46">
        <v>8476</v>
      </c>
      <c r="G28" s="46">
        <v>0</v>
      </c>
      <c r="H28" s="46">
        <f t="shared" si="0"/>
        <v>8476</v>
      </c>
      <c r="I28" s="45" t="s">
        <v>89</v>
      </c>
      <c r="J28" s="44" t="s">
        <v>88</v>
      </c>
      <c r="K28" s="98"/>
    </row>
    <row r="29" spans="1:11" ht="21" customHeight="1">
      <c r="A29" s="93"/>
      <c r="B29" s="116"/>
      <c r="C29" s="88"/>
      <c r="D29" s="93"/>
      <c r="E29" s="88"/>
      <c r="F29" s="46">
        <v>33112</v>
      </c>
      <c r="G29" s="46">
        <v>0</v>
      </c>
      <c r="H29" s="46">
        <f t="shared" si="0"/>
        <v>33112</v>
      </c>
      <c r="I29" s="45" t="s">
        <v>87</v>
      </c>
      <c r="J29" s="44" t="s">
        <v>79</v>
      </c>
      <c r="K29" s="98"/>
    </row>
    <row r="30" spans="1:11" ht="21" customHeight="1">
      <c r="A30" s="93"/>
      <c r="B30" s="116"/>
      <c r="C30" s="88"/>
      <c r="D30" s="93"/>
      <c r="E30" s="88"/>
      <c r="F30" s="46">
        <v>287.5</v>
      </c>
      <c r="G30" s="46">
        <v>0</v>
      </c>
      <c r="H30" s="46">
        <f t="shared" si="0"/>
        <v>287.5</v>
      </c>
      <c r="I30" s="45" t="s">
        <v>86</v>
      </c>
      <c r="J30" s="51" t="s">
        <v>75</v>
      </c>
      <c r="K30" s="98"/>
    </row>
    <row r="31" spans="1:11" ht="21" customHeight="1">
      <c r="A31" s="93"/>
      <c r="B31" s="116"/>
      <c r="C31" s="88"/>
      <c r="D31" s="93"/>
      <c r="E31" s="88"/>
      <c r="F31" s="46">
        <v>279</v>
      </c>
      <c r="G31" s="46">
        <v>0</v>
      </c>
      <c r="H31" s="46">
        <f t="shared" si="0"/>
        <v>279</v>
      </c>
      <c r="I31" s="45" t="s">
        <v>85</v>
      </c>
      <c r="J31" s="51" t="s">
        <v>75</v>
      </c>
      <c r="K31" s="98"/>
    </row>
    <row r="32" spans="1:11" ht="21" customHeight="1">
      <c r="A32" s="93"/>
      <c r="B32" s="116"/>
      <c r="C32" s="88"/>
      <c r="D32" s="93"/>
      <c r="E32" s="88"/>
      <c r="F32" s="46">
        <v>378</v>
      </c>
      <c r="G32" s="46">
        <v>0</v>
      </c>
      <c r="H32" s="46">
        <f t="shared" si="0"/>
        <v>378</v>
      </c>
      <c r="I32" s="45" t="s">
        <v>84</v>
      </c>
      <c r="J32" s="44" t="s">
        <v>79</v>
      </c>
      <c r="K32" s="98"/>
    </row>
    <row r="33" spans="1:11" ht="21" customHeight="1">
      <c r="A33" s="93"/>
      <c r="B33" s="116"/>
      <c r="C33" s="88"/>
      <c r="D33" s="93"/>
      <c r="E33" s="88"/>
      <c r="F33" s="46">
        <v>66</v>
      </c>
      <c r="G33" s="46">
        <v>0</v>
      </c>
      <c r="H33" s="46">
        <f t="shared" si="0"/>
        <v>66</v>
      </c>
      <c r="I33" s="45" t="s">
        <v>84</v>
      </c>
      <c r="J33" s="44" t="s">
        <v>79</v>
      </c>
      <c r="K33" s="98"/>
    </row>
    <row r="34" spans="1:11" ht="21" customHeight="1">
      <c r="A34" s="93"/>
      <c r="B34" s="116"/>
      <c r="C34" s="88"/>
      <c r="D34" s="93"/>
      <c r="E34" s="88"/>
      <c r="F34" s="46">
        <v>216</v>
      </c>
      <c r="G34" s="46">
        <v>0</v>
      </c>
      <c r="H34" s="46">
        <f t="shared" si="0"/>
        <v>216</v>
      </c>
      <c r="I34" s="45" t="s">
        <v>84</v>
      </c>
      <c r="J34" s="44" t="s">
        <v>79</v>
      </c>
      <c r="K34" s="98"/>
    </row>
    <row r="35" spans="1:11" ht="21" customHeight="1">
      <c r="A35" s="93"/>
      <c r="B35" s="116"/>
      <c r="C35" s="88"/>
      <c r="D35" s="93"/>
      <c r="E35" s="88"/>
      <c r="F35" s="46">
        <v>0</v>
      </c>
      <c r="G35" s="46">
        <v>0</v>
      </c>
      <c r="H35" s="46">
        <f t="shared" si="0"/>
        <v>0</v>
      </c>
      <c r="I35" s="45"/>
      <c r="J35" s="44"/>
      <c r="K35" s="98"/>
    </row>
    <row r="36" spans="1:11" ht="21" customHeight="1">
      <c r="A36" s="93"/>
      <c r="B36" s="116"/>
      <c r="C36" s="88"/>
      <c r="D36" s="93"/>
      <c r="E36" s="88"/>
      <c r="F36" s="46">
        <v>0</v>
      </c>
      <c r="G36" s="46">
        <v>0</v>
      </c>
      <c r="H36" s="46">
        <f t="shared" si="0"/>
        <v>0</v>
      </c>
      <c r="I36" s="45"/>
      <c r="J36" s="44"/>
      <c r="K36" s="98"/>
    </row>
    <row r="37" spans="1:11" ht="21" customHeight="1">
      <c r="A37" s="93"/>
      <c r="B37" s="116"/>
      <c r="C37" s="88"/>
      <c r="D37" s="93"/>
      <c r="E37" s="88"/>
      <c r="F37" s="46">
        <v>0</v>
      </c>
      <c r="G37" s="46">
        <v>0</v>
      </c>
      <c r="H37" s="46">
        <f t="shared" si="0"/>
        <v>0</v>
      </c>
      <c r="I37" s="45"/>
      <c r="J37" s="44"/>
      <c r="K37" s="98"/>
    </row>
    <row r="38" spans="1:11" s="30" customFormat="1" ht="21" customHeight="1">
      <c r="A38" s="42"/>
      <c r="B38" s="41" t="s">
        <v>27</v>
      </c>
      <c r="C38" s="40">
        <f>C25</f>
        <v>0</v>
      </c>
      <c r="D38" s="40">
        <f>D25</f>
        <v>1</v>
      </c>
      <c r="E38" s="40">
        <f>E25</f>
        <v>0</v>
      </c>
      <c r="F38" s="39">
        <f>SUM(F25:F37)</f>
        <v>51891.4</v>
      </c>
      <c r="G38" s="39">
        <f>SUM(G25:G37)</f>
        <v>0</v>
      </c>
      <c r="H38" s="39">
        <f t="shared" si="0"/>
        <v>51891.4</v>
      </c>
      <c r="I38" s="38"/>
      <c r="J38" s="43"/>
      <c r="K38" s="99"/>
    </row>
    <row r="39" spans="1:11" ht="21" customHeight="1">
      <c r="A39" s="107">
        <v>5</v>
      </c>
      <c r="B39" s="113" t="s">
        <v>28</v>
      </c>
      <c r="C39" s="94">
        <v>0</v>
      </c>
      <c r="D39" s="107">
        <v>1</v>
      </c>
      <c r="E39" s="88">
        <f>C39*D39</f>
        <v>0</v>
      </c>
      <c r="F39" s="46">
        <v>0</v>
      </c>
      <c r="G39" s="46">
        <v>57.5</v>
      </c>
      <c r="H39" s="46">
        <f t="shared" si="0"/>
        <v>57.5</v>
      </c>
      <c r="I39" s="45" t="s">
        <v>83</v>
      </c>
      <c r="J39" s="51" t="s">
        <v>75</v>
      </c>
      <c r="K39" s="100" t="s">
        <v>29</v>
      </c>
    </row>
    <row r="40" spans="1:11" ht="21" customHeight="1">
      <c r="A40" s="109"/>
      <c r="B40" s="115"/>
      <c r="C40" s="96"/>
      <c r="D40" s="109"/>
      <c r="E40" s="88"/>
      <c r="F40" s="46">
        <v>255.5</v>
      </c>
      <c r="G40" s="46">
        <v>0</v>
      </c>
      <c r="H40" s="46">
        <f t="shared" ref="H40:H71" si="1">F40+G40</f>
        <v>255.5</v>
      </c>
      <c r="I40" s="45" t="s">
        <v>82</v>
      </c>
      <c r="J40" s="51" t="s">
        <v>75</v>
      </c>
      <c r="K40" s="101"/>
    </row>
    <row r="41" spans="1:11" ht="21" customHeight="1">
      <c r="A41" s="109"/>
      <c r="B41" s="115"/>
      <c r="C41" s="96"/>
      <c r="D41" s="109"/>
      <c r="E41" s="88"/>
      <c r="F41" s="46">
        <v>0</v>
      </c>
      <c r="G41" s="46">
        <v>1250</v>
      </c>
      <c r="H41" s="46">
        <f t="shared" si="1"/>
        <v>1250</v>
      </c>
      <c r="I41" s="45" t="s">
        <v>81</v>
      </c>
      <c r="J41" s="44" t="s">
        <v>80</v>
      </c>
      <c r="K41" s="101"/>
    </row>
    <row r="42" spans="1:11" ht="21" customHeight="1">
      <c r="A42" s="109"/>
      <c r="B42" s="115"/>
      <c r="C42" s="96"/>
      <c r="D42" s="109"/>
      <c r="E42" s="88"/>
      <c r="F42" s="46">
        <v>0</v>
      </c>
      <c r="G42" s="46">
        <v>0</v>
      </c>
      <c r="H42" s="46">
        <f t="shared" si="1"/>
        <v>0</v>
      </c>
      <c r="I42" s="45"/>
      <c r="J42" s="44"/>
      <c r="K42" s="101"/>
    </row>
    <row r="43" spans="1:11" ht="21" customHeight="1">
      <c r="A43" s="109"/>
      <c r="B43" s="115"/>
      <c r="C43" s="96"/>
      <c r="D43" s="109"/>
      <c r="E43" s="88"/>
      <c r="F43" s="46">
        <v>0</v>
      </c>
      <c r="G43" s="46">
        <v>0</v>
      </c>
      <c r="H43" s="46">
        <f t="shared" si="1"/>
        <v>0</v>
      </c>
      <c r="I43" s="45"/>
      <c r="J43" s="44"/>
      <c r="K43" s="101"/>
    </row>
    <row r="44" spans="1:11" ht="21" customHeight="1">
      <c r="A44" s="109"/>
      <c r="B44" s="115"/>
      <c r="C44" s="96"/>
      <c r="D44" s="109"/>
      <c r="E44" s="88"/>
      <c r="F44" s="46">
        <v>0</v>
      </c>
      <c r="G44" s="46">
        <v>0</v>
      </c>
      <c r="H44" s="46">
        <f t="shared" si="1"/>
        <v>0</v>
      </c>
      <c r="I44" s="45"/>
      <c r="J44" s="44"/>
      <c r="K44" s="101"/>
    </row>
    <row r="45" spans="1:11" ht="21" customHeight="1">
      <c r="A45" s="109"/>
      <c r="B45" s="115"/>
      <c r="C45" s="96"/>
      <c r="D45" s="109"/>
      <c r="E45" s="88"/>
      <c r="F45" s="46">
        <v>0</v>
      </c>
      <c r="G45" s="46">
        <v>0</v>
      </c>
      <c r="H45" s="46">
        <f t="shared" si="1"/>
        <v>0</v>
      </c>
      <c r="I45" s="45"/>
      <c r="J45" s="44"/>
      <c r="K45" s="101"/>
    </row>
    <row r="46" spans="1:11" ht="21" customHeight="1">
      <c r="A46" s="109"/>
      <c r="B46" s="115"/>
      <c r="C46" s="96"/>
      <c r="D46" s="109"/>
      <c r="E46" s="88"/>
      <c r="F46" s="46">
        <v>0</v>
      </c>
      <c r="G46" s="46">
        <v>0</v>
      </c>
      <c r="H46" s="46">
        <f t="shared" si="1"/>
        <v>0</v>
      </c>
      <c r="I46" s="45"/>
      <c r="J46" s="44"/>
      <c r="K46" s="101"/>
    </row>
    <row r="47" spans="1:11" ht="21" customHeight="1">
      <c r="A47" s="109"/>
      <c r="B47" s="115"/>
      <c r="C47" s="96"/>
      <c r="D47" s="109"/>
      <c r="E47" s="88"/>
      <c r="F47" s="46">
        <v>0</v>
      </c>
      <c r="G47" s="46">
        <v>0</v>
      </c>
      <c r="H47" s="46">
        <f t="shared" si="1"/>
        <v>0</v>
      </c>
      <c r="I47" s="45"/>
      <c r="J47" s="44"/>
      <c r="K47" s="101"/>
    </row>
    <row r="48" spans="1:11" ht="21" customHeight="1">
      <c r="A48" s="109"/>
      <c r="B48" s="115"/>
      <c r="C48" s="96"/>
      <c r="D48" s="109"/>
      <c r="E48" s="88"/>
      <c r="F48" s="46">
        <v>0</v>
      </c>
      <c r="G48" s="46">
        <v>0</v>
      </c>
      <c r="H48" s="46">
        <f t="shared" si="1"/>
        <v>0</v>
      </c>
      <c r="I48" s="45"/>
      <c r="J48" s="44"/>
      <c r="K48" s="101"/>
    </row>
    <row r="49" spans="1:11" ht="21" customHeight="1">
      <c r="A49" s="109"/>
      <c r="B49" s="115"/>
      <c r="C49" s="96"/>
      <c r="D49" s="109"/>
      <c r="E49" s="88"/>
      <c r="F49" s="46">
        <v>0</v>
      </c>
      <c r="G49" s="46">
        <v>0</v>
      </c>
      <c r="H49" s="46">
        <f t="shared" si="1"/>
        <v>0</v>
      </c>
      <c r="I49" s="45"/>
      <c r="J49" s="44"/>
      <c r="K49" s="101"/>
    </row>
    <row r="50" spans="1:11" ht="21" customHeight="1">
      <c r="A50" s="109"/>
      <c r="B50" s="115"/>
      <c r="C50" s="96"/>
      <c r="D50" s="109"/>
      <c r="E50" s="88"/>
      <c r="F50" s="46">
        <v>0</v>
      </c>
      <c r="G50" s="46">
        <v>0</v>
      </c>
      <c r="H50" s="46">
        <f t="shared" si="1"/>
        <v>0</v>
      </c>
      <c r="I50" s="45"/>
      <c r="J50" s="44"/>
      <c r="K50" s="101"/>
    </row>
    <row r="51" spans="1:11" ht="21" customHeight="1">
      <c r="A51" s="109"/>
      <c r="B51" s="115"/>
      <c r="C51" s="96"/>
      <c r="D51" s="109"/>
      <c r="E51" s="88"/>
      <c r="F51" s="46">
        <v>0</v>
      </c>
      <c r="G51" s="46">
        <v>0</v>
      </c>
      <c r="H51" s="46">
        <f t="shared" si="1"/>
        <v>0</v>
      </c>
      <c r="I51" s="45"/>
      <c r="J51" s="44"/>
      <c r="K51" s="101"/>
    </row>
    <row r="52" spans="1:11" ht="21" customHeight="1">
      <c r="A52" s="109"/>
      <c r="B52" s="115"/>
      <c r="C52" s="96"/>
      <c r="D52" s="109"/>
      <c r="E52" s="88"/>
      <c r="F52" s="46">
        <v>0</v>
      </c>
      <c r="G52" s="46">
        <v>0</v>
      </c>
      <c r="H52" s="46">
        <f t="shared" si="1"/>
        <v>0</v>
      </c>
      <c r="I52" s="45"/>
      <c r="J52" s="44"/>
      <c r="K52" s="101"/>
    </row>
    <row r="53" spans="1:11" ht="21" customHeight="1">
      <c r="A53" s="109"/>
      <c r="B53" s="115"/>
      <c r="C53" s="96"/>
      <c r="D53" s="109"/>
      <c r="E53" s="88"/>
      <c r="F53" s="46">
        <v>0</v>
      </c>
      <c r="G53" s="46">
        <v>0</v>
      </c>
      <c r="H53" s="46">
        <f t="shared" si="1"/>
        <v>0</v>
      </c>
      <c r="I53" s="45"/>
      <c r="J53" s="44"/>
      <c r="K53" s="101"/>
    </row>
    <row r="54" spans="1:11" s="30" customFormat="1" ht="21" customHeight="1">
      <c r="A54" s="42"/>
      <c r="B54" s="41" t="s">
        <v>30</v>
      </c>
      <c r="C54" s="40">
        <f>SUM(C39:C53)</f>
        <v>0</v>
      </c>
      <c r="D54" s="40">
        <f>SUM(D39)</f>
        <v>1</v>
      </c>
      <c r="E54" s="40">
        <f>E39</f>
        <v>0</v>
      </c>
      <c r="F54" s="39">
        <f>SUM(F39:F53)</f>
        <v>255.5</v>
      </c>
      <c r="G54" s="39">
        <f>SUM(G39:G53)</f>
        <v>1307.5</v>
      </c>
      <c r="H54" s="39">
        <f t="shared" si="1"/>
        <v>1563</v>
      </c>
      <c r="I54" s="38"/>
      <c r="J54" s="43"/>
      <c r="K54" s="102"/>
    </row>
    <row r="55" spans="1:11" ht="21" customHeight="1">
      <c r="A55" s="93">
        <v>6</v>
      </c>
      <c r="B55" s="116" t="s">
        <v>78</v>
      </c>
      <c r="C55" s="88">
        <v>0</v>
      </c>
      <c r="D55" s="93">
        <v>0</v>
      </c>
      <c r="E55" s="88">
        <f>C55*D55</f>
        <v>0</v>
      </c>
      <c r="F55" s="46">
        <v>0</v>
      </c>
      <c r="G55" s="46">
        <v>0</v>
      </c>
      <c r="H55" s="46">
        <f t="shared" si="1"/>
        <v>0</v>
      </c>
      <c r="I55" s="45"/>
      <c r="J55" s="52"/>
      <c r="K55" s="90" t="s">
        <v>32</v>
      </c>
    </row>
    <row r="56" spans="1:11" ht="21" customHeight="1">
      <c r="A56" s="93"/>
      <c r="B56" s="116"/>
      <c r="C56" s="88"/>
      <c r="D56" s="93"/>
      <c r="E56" s="88"/>
      <c r="F56" s="46">
        <v>0</v>
      </c>
      <c r="G56" s="46">
        <v>0</v>
      </c>
      <c r="H56" s="46">
        <f t="shared" si="1"/>
        <v>0</v>
      </c>
      <c r="I56" s="45"/>
      <c r="J56" s="44"/>
      <c r="K56" s="98"/>
    </row>
    <row r="57" spans="1:11" ht="21" customHeight="1">
      <c r="A57" s="93"/>
      <c r="B57" s="116"/>
      <c r="C57" s="88"/>
      <c r="D57" s="93"/>
      <c r="E57" s="88"/>
      <c r="F57" s="46">
        <v>0</v>
      </c>
      <c r="G57" s="46">
        <v>0</v>
      </c>
      <c r="H57" s="46">
        <f t="shared" si="1"/>
        <v>0</v>
      </c>
      <c r="I57" s="45"/>
      <c r="J57" s="44"/>
      <c r="K57" s="98"/>
    </row>
    <row r="58" spans="1:11" s="30" customFormat="1" ht="21" customHeight="1">
      <c r="A58" s="42"/>
      <c r="B58" s="41" t="s">
        <v>77</v>
      </c>
      <c r="C58" s="40">
        <f>SUM(C55)</f>
        <v>0</v>
      </c>
      <c r="D58" s="40">
        <f>SUM(D55)</f>
        <v>0</v>
      </c>
      <c r="E58" s="40">
        <f>SUM(E55)</f>
        <v>0</v>
      </c>
      <c r="F58" s="39">
        <f>SUM(F55:F57)</f>
        <v>0</v>
      </c>
      <c r="G58" s="39">
        <f>SUM(G55:G57)</f>
        <v>0</v>
      </c>
      <c r="H58" s="39">
        <f t="shared" si="1"/>
        <v>0</v>
      </c>
      <c r="I58" s="38"/>
      <c r="J58" s="43"/>
      <c r="K58" s="99"/>
    </row>
    <row r="59" spans="1:11" ht="21" customHeight="1">
      <c r="A59" s="93">
        <v>7</v>
      </c>
      <c r="B59" s="116" t="s">
        <v>34</v>
      </c>
      <c r="C59" s="88">
        <v>0</v>
      </c>
      <c r="D59" s="93">
        <v>0</v>
      </c>
      <c r="E59" s="88">
        <f>C59</f>
        <v>0</v>
      </c>
      <c r="F59" s="46">
        <v>0</v>
      </c>
      <c r="G59" s="46">
        <v>0</v>
      </c>
      <c r="H59" s="46">
        <f t="shared" si="1"/>
        <v>0</v>
      </c>
      <c r="I59" s="45"/>
      <c r="J59" s="52"/>
      <c r="K59" s="103"/>
    </row>
    <row r="60" spans="1:11" ht="21" customHeight="1">
      <c r="A60" s="93"/>
      <c r="B60" s="116"/>
      <c r="C60" s="88"/>
      <c r="D60" s="93"/>
      <c r="E60" s="88"/>
      <c r="F60" s="46">
        <v>0</v>
      </c>
      <c r="G60" s="46">
        <v>0</v>
      </c>
      <c r="H60" s="46">
        <f t="shared" si="1"/>
        <v>0</v>
      </c>
      <c r="I60" s="45"/>
      <c r="J60" s="44"/>
      <c r="K60" s="84"/>
    </row>
    <row r="61" spans="1:11" ht="21" customHeight="1">
      <c r="A61" s="93"/>
      <c r="B61" s="116"/>
      <c r="C61" s="88"/>
      <c r="D61" s="93"/>
      <c r="E61" s="88"/>
      <c r="F61" s="46">
        <v>0</v>
      </c>
      <c r="G61" s="46">
        <v>0</v>
      </c>
      <c r="H61" s="46">
        <f t="shared" si="1"/>
        <v>0</v>
      </c>
      <c r="I61" s="45"/>
      <c r="J61" s="44"/>
      <c r="K61" s="84"/>
    </row>
    <row r="62" spans="1:11" ht="21" customHeight="1">
      <c r="A62" s="93"/>
      <c r="B62" s="116"/>
      <c r="C62" s="88"/>
      <c r="D62" s="93"/>
      <c r="E62" s="88"/>
      <c r="F62" s="46">
        <v>0</v>
      </c>
      <c r="G62" s="46">
        <v>0</v>
      </c>
      <c r="H62" s="46">
        <f t="shared" si="1"/>
        <v>0</v>
      </c>
      <c r="I62" s="45"/>
      <c r="J62" s="44"/>
      <c r="K62" s="84"/>
    </row>
    <row r="63" spans="1:11" ht="21" customHeight="1">
      <c r="A63" s="93"/>
      <c r="B63" s="116"/>
      <c r="C63" s="88"/>
      <c r="D63" s="93"/>
      <c r="E63" s="88"/>
      <c r="F63" s="46">
        <v>0</v>
      </c>
      <c r="G63" s="46">
        <v>0</v>
      </c>
      <c r="H63" s="46">
        <f t="shared" si="1"/>
        <v>0</v>
      </c>
      <c r="I63" s="45"/>
      <c r="J63" s="44"/>
      <c r="K63" s="84"/>
    </row>
    <row r="64" spans="1:11" ht="21" customHeight="1">
      <c r="A64" s="93"/>
      <c r="B64" s="116"/>
      <c r="C64" s="88"/>
      <c r="D64" s="93"/>
      <c r="E64" s="88"/>
      <c r="F64" s="46">
        <v>0</v>
      </c>
      <c r="G64" s="46">
        <v>0</v>
      </c>
      <c r="H64" s="46">
        <f t="shared" si="1"/>
        <v>0</v>
      </c>
      <c r="I64" s="45"/>
      <c r="J64" s="44"/>
      <c r="K64" s="84"/>
    </row>
    <row r="65" spans="1:11" s="30" customFormat="1" ht="21" customHeight="1">
      <c r="A65" s="42"/>
      <c r="B65" s="41" t="s">
        <v>35</v>
      </c>
      <c r="C65" s="40">
        <f>SUM(C59)</f>
        <v>0</v>
      </c>
      <c r="D65" s="40">
        <f>SUM(D59)</f>
        <v>0</v>
      </c>
      <c r="E65" s="40">
        <f>SUM(E59)</f>
        <v>0</v>
      </c>
      <c r="F65" s="39">
        <f>SUM(F59:F64)</f>
        <v>0</v>
      </c>
      <c r="G65" s="39">
        <f>SUM(G59:G64)</f>
        <v>0</v>
      </c>
      <c r="H65" s="39">
        <f t="shared" si="1"/>
        <v>0</v>
      </c>
      <c r="I65" s="38"/>
      <c r="J65" s="43"/>
      <c r="K65" s="85"/>
    </row>
    <row r="66" spans="1:11" ht="21" customHeight="1">
      <c r="A66" s="93">
        <v>8</v>
      </c>
      <c r="B66" s="116" t="s">
        <v>36</v>
      </c>
      <c r="C66" s="88">
        <v>0</v>
      </c>
      <c r="D66" s="93">
        <v>0</v>
      </c>
      <c r="E66" s="88">
        <f>C66*D66</f>
        <v>0</v>
      </c>
      <c r="F66" s="46">
        <v>0</v>
      </c>
      <c r="G66" s="46">
        <v>0</v>
      </c>
      <c r="H66" s="46">
        <f t="shared" si="1"/>
        <v>0</v>
      </c>
      <c r="I66" s="45"/>
      <c r="J66" s="52"/>
      <c r="K66" s="97" t="s">
        <v>37</v>
      </c>
    </row>
    <row r="67" spans="1:11" ht="21" customHeight="1">
      <c r="A67" s="93"/>
      <c r="B67" s="116"/>
      <c r="C67" s="88"/>
      <c r="D67" s="93"/>
      <c r="E67" s="88"/>
      <c r="F67" s="46">
        <v>0</v>
      </c>
      <c r="G67" s="46">
        <v>0</v>
      </c>
      <c r="H67" s="46">
        <f t="shared" si="1"/>
        <v>0</v>
      </c>
      <c r="I67" s="45"/>
      <c r="J67" s="44"/>
      <c r="K67" s="98"/>
    </row>
    <row r="68" spans="1:11" s="30" customFormat="1" ht="21" customHeight="1">
      <c r="A68" s="42"/>
      <c r="B68" s="41" t="s">
        <v>38</v>
      </c>
      <c r="C68" s="40">
        <f>SUM(C66)</f>
        <v>0</v>
      </c>
      <c r="D68" s="40">
        <f>SUM(D66)</f>
        <v>0</v>
      </c>
      <c r="E68" s="40">
        <f>SUM(E66)</f>
        <v>0</v>
      </c>
      <c r="F68" s="39">
        <f>SUM(F66:F67)</f>
        <v>0</v>
      </c>
      <c r="G68" s="39">
        <f>SUM(G66:G67)</f>
        <v>0</v>
      </c>
      <c r="H68" s="39">
        <f t="shared" si="1"/>
        <v>0</v>
      </c>
      <c r="I68" s="38"/>
      <c r="J68" s="43"/>
      <c r="K68" s="99"/>
    </row>
    <row r="69" spans="1:11" ht="21" customHeight="1">
      <c r="A69" s="93">
        <v>9</v>
      </c>
      <c r="B69" s="116" t="s">
        <v>39</v>
      </c>
      <c r="C69" s="88">
        <v>0</v>
      </c>
      <c r="D69" s="93">
        <v>0</v>
      </c>
      <c r="E69" s="88">
        <f>C69*D69</f>
        <v>0</v>
      </c>
      <c r="F69" s="46">
        <v>0</v>
      </c>
      <c r="G69" s="46">
        <v>0</v>
      </c>
      <c r="H69" s="46">
        <f t="shared" si="1"/>
        <v>0</v>
      </c>
      <c r="I69" s="45"/>
      <c r="J69" s="52"/>
      <c r="K69" s="90" t="s">
        <v>40</v>
      </c>
    </row>
    <row r="70" spans="1:11" ht="21" customHeight="1">
      <c r="A70" s="93"/>
      <c r="B70" s="116"/>
      <c r="C70" s="88"/>
      <c r="D70" s="93"/>
      <c r="E70" s="88"/>
      <c r="F70" s="46">
        <v>0</v>
      </c>
      <c r="G70" s="46">
        <v>0</v>
      </c>
      <c r="H70" s="46">
        <f t="shared" si="1"/>
        <v>0</v>
      </c>
      <c r="I70" s="45"/>
      <c r="J70" s="44"/>
      <c r="K70" s="91"/>
    </row>
    <row r="71" spans="1:11" ht="21" customHeight="1">
      <c r="A71" s="93"/>
      <c r="B71" s="116"/>
      <c r="C71" s="88"/>
      <c r="D71" s="93"/>
      <c r="E71" s="88"/>
      <c r="F71" s="46">
        <v>0</v>
      </c>
      <c r="G71" s="46">
        <v>0</v>
      </c>
      <c r="H71" s="46">
        <f t="shared" si="1"/>
        <v>0</v>
      </c>
      <c r="I71" s="45"/>
      <c r="J71" s="44"/>
      <c r="K71" s="91"/>
    </row>
    <row r="72" spans="1:11" s="30" customFormat="1" ht="21" customHeight="1">
      <c r="A72" s="42"/>
      <c r="B72" s="41" t="s">
        <v>41</v>
      </c>
      <c r="C72" s="40">
        <f>SUM(C69)</f>
        <v>0</v>
      </c>
      <c r="D72" s="40">
        <f>SUM(D69)</f>
        <v>0</v>
      </c>
      <c r="E72" s="40">
        <f>SUM(E69)</f>
        <v>0</v>
      </c>
      <c r="F72" s="39">
        <f>SUM(F69:F71)</f>
        <v>0</v>
      </c>
      <c r="G72" s="39">
        <f>SUM(G69:G71)</f>
        <v>0</v>
      </c>
      <c r="H72" s="39">
        <f t="shared" ref="H72:H84" si="2">F72+G72</f>
        <v>0</v>
      </c>
      <c r="I72" s="38"/>
      <c r="J72" s="43"/>
      <c r="K72" s="92"/>
    </row>
    <row r="73" spans="1:11" ht="21" customHeight="1">
      <c r="A73" s="50">
        <v>10</v>
      </c>
      <c r="B73" s="49"/>
      <c r="C73" s="47">
        <v>0</v>
      </c>
      <c r="D73" s="48">
        <v>0</v>
      </c>
      <c r="E73" s="47">
        <v>0</v>
      </c>
      <c r="F73" s="46">
        <v>300.10000000000002</v>
      </c>
      <c r="G73" s="46">
        <v>0</v>
      </c>
      <c r="H73" s="46">
        <f t="shared" si="2"/>
        <v>300.10000000000002</v>
      </c>
      <c r="I73" s="45" t="s">
        <v>43</v>
      </c>
      <c r="J73" s="51" t="s">
        <v>75</v>
      </c>
      <c r="K73" s="84"/>
    </row>
    <row r="74" spans="1:11" ht="21" customHeight="1">
      <c r="A74" s="50"/>
      <c r="B74" s="49"/>
      <c r="C74" s="47"/>
      <c r="D74" s="48"/>
      <c r="E74" s="47"/>
      <c r="F74" s="46">
        <v>24.2</v>
      </c>
      <c r="G74" s="46">
        <v>0</v>
      </c>
      <c r="H74" s="46">
        <f t="shared" si="2"/>
        <v>24.2</v>
      </c>
      <c r="I74" s="45" t="s">
        <v>76</v>
      </c>
      <c r="J74" s="51" t="s">
        <v>75</v>
      </c>
      <c r="K74" s="84"/>
    </row>
    <row r="75" spans="1:11" ht="21" customHeight="1">
      <c r="A75" s="50"/>
      <c r="B75" s="49"/>
      <c r="C75" s="47"/>
      <c r="D75" s="48"/>
      <c r="E75" s="47"/>
      <c r="F75" s="46">
        <v>0</v>
      </c>
      <c r="G75" s="46">
        <v>0</v>
      </c>
      <c r="H75" s="46">
        <f t="shared" si="2"/>
        <v>0</v>
      </c>
      <c r="I75" s="45"/>
      <c r="J75" s="44"/>
      <c r="K75" s="84"/>
    </row>
    <row r="76" spans="1:11" ht="21" customHeight="1">
      <c r="A76" s="50"/>
      <c r="B76" s="49"/>
      <c r="C76" s="47"/>
      <c r="D76" s="48"/>
      <c r="E76" s="47"/>
      <c r="F76" s="46">
        <v>0</v>
      </c>
      <c r="G76" s="46">
        <v>0</v>
      </c>
      <c r="H76" s="46">
        <f t="shared" si="2"/>
        <v>0</v>
      </c>
      <c r="I76" s="45"/>
      <c r="J76" s="44"/>
      <c r="K76" s="84"/>
    </row>
    <row r="77" spans="1:11" ht="21" customHeight="1">
      <c r="A77" s="50"/>
      <c r="B77" s="49"/>
      <c r="C77" s="47"/>
      <c r="D77" s="48"/>
      <c r="E77" s="47"/>
      <c r="F77" s="46">
        <v>0</v>
      </c>
      <c r="G77" s="46">
        <v>0</v>
      </c>
      <c r="H77" s="46">
        <f t="shared" si="2"/>
        <v>0</v>
      </c>
      <c r="I77" s="45"/>
      <c r="J77" s="44"/>
      <c r="K77" s="84"/>
    </row>
    <row r="78" spans="1:11" ht="21" customHeight="1">
      <c r="A78" s="50"/>
      <c r="B78" s="49"/>
      <c r="C78" s="47"/>
      <c r="D78" s="48"/>
      <c r="E78" s="47"/>
      <c r="F78" s="46">
        <v>0</v>
      </c>
      <c r="G78" s="46">
        <v>0</v>
      </c>
      <c r="H78" s="46">
        <f t="shared" si="2"/>
        <v>0</v>
      </c>
      <c r="I78" s="45"/>
      <c r="J78" s="44"/>
      <c r="K78" s="84"/>
    </row>
    <row r="79" spans="1:11" ht="21" customHeight="1">
      <c r="A79" s="50"/>
      <c r="B79" s="49"/>
      <c r="C79" s="47"/>
      <c r="D79" s="48"/>
      <c r="E79" s="47"/>
      <c r="F79" s="46">
        <v>0</v>
      </c>
      <c r="G79" s="46">
        <v>0</v>
      </c>
      <c r="H79" s="46">
        <f t="shared" si="2"/>
        <v>0</v>
      </c>
      <c r="I79" s="45"/>
      <c r="J79" s="44"/>
      <c r="K79" s="84"/>
    </row>
    <row r="80" spans="1:11" ht="21" customHeight="1">
      <c r="A80" s="50"/>
      <c r="B80" s="49"/>
      <c r="C80" s="47"/>
      <c r="D80" s="48"/>
      <c r="E80" s="47"/>
      <c r="F80" s="46">
        <v>0</v>
      </c>
      <c r="G80" s="46">
        <v>0</v>
      </c>
      <c r="H80" s="46">
        <f t="shared" si="2"/>
        <v>0</v>
      </c>
      <c r="I80" s="45"/>
      <c r="J80" s="44"/>
      <c r="K80" s="84"/>
    </row>
    <row r="81" spans="1:11" ht="21" customHeight="1">
      <c r="A81" s="50"/>
      <c r="B81" s="49"/>
      <c r="C81" s="47"/>
      <c r="D81" s="48"/>
      <c r="E81" s="47"/>
      <c r="F81" s="46">
        <v>0</v>
      </c>
      <c r="G81" s="46">
        <v>0</v>
      </c>
      <c r="H81" s="46">
        <f t="shared" si="2"/>
        <v>0</v>
      </c>
      <c r="I81" s="45"/>
      <c r="J81" s="44"/>
      <c r="K81" s="84"/>
    </row>
    <row r="82" spans="1:11" ht="21" customHeight="1">
      <c r="A82" s="50"/>
      <c r="B82" s="49"/>
      <c r="C82" s="47"/>
      <c r="D82" s="48"/>
      <c r="E82" s="47"/>
      <c r="F82" s="46">
        <v>0</v>
      </c>
      <c r="G82" s="46">
        <v>0</v>
      </c>
      <c r="H82" s="46">
        <f t="shared" si="2"/>
        <v>0</v>
      </c>
      <c r="I82" s="45"/>
      <c r="J82" s="44"/>
      <c r="K82" s="84"/>
    </row>
    <row r="83" spans="1:11" ht="21" customHeight="1">
      <c r="A83" s="50"/>
      <c r="B83" s="49"/>
      <c r="C83" s="47"/>
      <c r="D83" s="48"/>
      <c r="E83" s="47"/>
      <c r="F83" s="46">
        <v>0</v>
      </c>
      <c r="G83" s="46">
        <v>0</v>
      </c>
      <c r="H83" s="46">
        <f t="shared" si="2"/>
        <v>0</v>
      </c>
      <c r="I83" s="45"/>
      <c r="J83" s="44"/>
      <c r="K83" s="84"/>
    </row>
    <row r="84" spans="1:11" s="30" customFormat="1" ht="21" customHeight="1">
      <c r="A84" s="42"/>
      <c r="B84" s="41" t="s">
        <v>46</v>
      </c>
      <c r="C84" s="40">
        <f>C73</f>
        <v>0</v>
      </c>
      <c r="D84" s="40">
        <f>D73</f>
        <v>0</v>
      </c>
      <c r="E84" s="40">
        <f>E73</f>
        <v>0</v>
      </c>
      <c r="F84" s="39">
        <f>SUM(F73:F83)</f>
        <v>324.3</v>
      </c>
      <c r="G84" s="39">
        <f>SUM(G73:G83)</f>
        <v>0</v>
      </c>
      <c r="H84" s="39">
        <f t="shared" si="2"/>
        <v>324.3</v>
      </c>
      <c r="I84" s="38"/>
      <c r="J84" s="43"/>
      <c r="K84" s="85"/>
    </row>
    <row r="85" spans="1:11" ht="21" customHeight="1">
      <c r="A85" s="42"/>
      <c r="B85" s="41" t="s">
        <v>47</v>
      </c>
      <c r="C85" s="40">
        <v>0</v>
      </c>
      <c r="D85" s="40">
        <v>0</v>
      </c>
      <c r="E85" s="40">
        <v>0</v>
      </c>
      <c r="F85" s="39">
        <f>SUM(F84,F72,F68,F65,F58,F54,F38,F24,F19,F16)</f>
        <v>52892.810000000005</v>
      </c>
      <c r="G85" s="39">
        <f>SUM(G84,G72,G68,G65,G58,G54,G38,G24,G19,G16)</f>
        <v>1307.5</v>
      </c>
      <c r="H85" s="39">
        <f>H16+H24+H19+H38+H54+H58+H65+H68+H72+H84</f>
        <v>54200.310000000005</v>
      </c>
      <c r="I85" s="38"/>
      <c r="J85" s="38"/>
      <c r="K85" s="37"/>
    </row>
    <row r="89" spans="1:11" ht="21" customHeight="1">
      <c r="A89" s="110" t="s">
        <v>48</v>
      </c>
      <c r="B89" s="111"/>
      <c r="C89" s="112" t="s">
        <v>49</v>
      </c>
      <c r="D89" s="112"/>
      <c r="E89" s="112" t="s">
        <v>50</v>
      </c>
      <c r="F89" s="112"/>
      <c r="G89" s="112" t="s">
        <v>51</v>
      </c>
      <c r="H89" s="112"/>
      <c r="I89" s="36" t="s">
        <v>52</v>
      </c>
      <c r="J89" s="35"/>
    </row>
    <row r="90" spans="1:11" ht="21" customHeight="1">
      <c r="A90" s="104">
        <v>0</v>
      </c>
      <c r="B90" s="105"/>
      <c r="C90" s="105">
        <f>H85</f>
        <v>54200.310000000005</v>
      </c>
      <c r="D90" s="105"/>
      <c r="E90" s="105">
        <f>F85</f>
        <v>52892.810000000005</v>
      </c>
      <c r="F90" s="105"/>
      <c r="G90" s="105">
        <f>G85</f>
        <v>1307.5</v>
      </c>
      <c r="H90" s="105"/>
      <c r="I90" s="34">
        <f>A90-C90</f>
        <v>-54200.310000000005</v>
      </c>
      <c r="J90" s="33"/>
    </row>
    <row r="92" spans="1:11" ht="21" customHeight="1">
      <c r="A92" s="31" t="s">
        <v>53</v>
      </c>
      <c r="B92" s="30"/>
      <c r="C92" s="32" t="s">
        <v>54</v>
      </c>
      <c r="D92" s="31"/>
      <c r="E92" s="31" t="s">
        <v>55</v>
      </c>
      <c r="F92" s="31"/>
      <c r="G92" s="31" t="s">
        <v>56</v>
      </c>
      <c r="H92" s="31"/>
      <c r="I92" s="30"/>
      <c r="J92" s="30"/>
    </row>
  </sheetData>
  <mergeCells count="71">
    <mergeCell ref="B69:B71"/>
    <mergeCell ref="C8:C15"/>
    <mergeCell ref="C2:H2"/>
    <mergeCell ref="C6:E6"/>
    <mergeCell ref="F6:I6"/>
    <mergeCell ref="B6:B7"/>
    <mergeCell ref="B8:B15"/>
    <mergeCell ref="C59:C64"/>
    <mergeCell ref="C66:C67"/>
    <mergeCell ref="C69:C71"/>
    <mergeCell ref="D8:D15"/>
    <mergeCell ref="D17:D18"/>
    <mergeCell ref="D20:D23"/>
    <mergeCell ref="D25:D37"/>
    <mergeCell ref="D39:D53"/>
    <mergeCell ref="D55:D57"/>
    <mergeCell ref="A89:B89"/>
    <mergeCell ref="C89:D89"/>
    <mergeCell ref="E89:F89"/>
    <mergeCell ref="G89:H89"/>
    <mergeCell ref="B17:B18"/>
    <mergeCell ref="B20:B23"/>
    <mergeCell ref="B25:B37"/>
    <mergeCell ref="A55:A57"/>
    <mergeCell ref="A59:A64"/>
    <mergeCell ref="A66:A67"/>
    <mergeCell ref="A69:A71"/>
    <mergeCell ref="B39:B53"/>
    <mergeCell ref="B55:B57"/>
    <mergeCell ref="B59:B64"/>
    <mergeCell ref="B66:B67"/>
    <mergeCell ref="C55:C57"/>
    <mergeCell ref="A90:B90"/>
    <mergeCell ref="C90:D90"/>
    <mergeCell ref="E90:F90"/>
    <mergeCell ref="G90:H90"/>
    <mergeCell ref="A6:A7"/>
    <mergeCell ref="A8:A15"/>
    <mergeCell ref="A17:A18"/>
    <mergeCell ref="A20:A23"/>
    <mergeCell ref="A25:A37"/>
    <mergeCell ref="A39:A53"/>
    <mergeCell ref="D66:D67"/>
    <mergeCell ref="D69:D71"/>
    <mergeCell ref="C17:C18"/>
    <mergeCell ref="C20:C23"/>
    <mergeCell ref="C25:C37"/>
    <mergeCell ref="C39:C53"/>
    <mergeCell ref="D59:D64"/>
    <mergeCell ref="K69:K72"/>
    <mergeCell ref="E8:E15"/>
    <mergeCell ref="E17:E18"/>
    <mergeCell ref="E20:E23"/>
    <mergeCell ref="E25:E37"/>
    <mergeCell ref="E39:E53"/>
    <mergeCell ref="K20:K24"/>
    <mergeCell ref="K25:K38"/>
    <mergeCell ref="K39:K54"/>
    <mergeCell ref="K55:K58"/>
    <mergeCell ref="K59:K65"/>
    <mergeCell ref="K66:K68"/>
    <mergeCell ref="K73:K84"/>
    <mergeCell ref="H4:I5"/>
    <mergeCell ref="E55:E57"/>
    <mergeCell ref="E59:E64"/>
    <mergeCell ref="E66:E67"/>
    <mergeCell ref="E69:E71"/>
    <mergeCell ref="K4:K5"/>
    <mergeCell ref="K6:K7"/>
    <mergeCell ref="K8:K16"/>
    <mergeCell ref="K17:K19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2CF-1FBD-4473-B05C-E788F182B604}">
  <sheetPr>
    <pageSetUpPr fitToPage="1"/>
  </sheetPr>
  <dimension ref="A2:L70"/>
  <sheetViews>
    <sheetView zoomScale="80" zoomScaleNormal="80" workbookViewId="0">
      <pane xSplit="5" ySplit="7" topLeftCell="F63" activePane="bottomRight" state="frozen"/>
      <selection pane="topRight"/>
      <selection pane="bottomLeft"/>
      <selection pane="bottomRight" activeCell="I12" sqref="I12"/>
    </sheetView>
  </sheetViews>
  <sheetFormatPr baseColWidth="10" defaultColWidth="8.83203125" defaultRowHeight="21" customHeight="1"/>
  <cols>
    <col min="1" max="1" width="8.83203125" style="3"/>
    <col min="2" max="2" width="16.6640625" style="4" customWidth="1"/>
    <col min="3" max="3" width="13.1640625" style="5" customWidth="1"/>
    <col min="4" max="4" width="8.83203125" style="3"/>
    <col min="5" max="5" width="16.33203125" style="3" customWidth="1"/>
    <col min="6" max="8" width="11" style="4" customWidth="1"/>
    <col min="9" max="9" width="26.5" style="4" customWidth="1"/>
    <col min="10" max="10" width="39.5" style="4" customWidth="1"/>
    <col min="11" max="16384" width="8.83203125" style="4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19"/>
      <c r="J2" s="19"/>
      <c r="K2" s="19"/>
      <c r="L2" s="19"/>
    </row>
    <row r="4" spans="1:12" ht="21" customHeight="1">
      <c r="A4" s="6"/>
      <c r="B4" s="7"/>
      <c r="C4" s="8"/>
      <c r="D4" s="6"/>
      <c r="E4" s="6"/>
      <c r="F4" s="7"/>
      <c r="G4" s="7"/>
      <c r="H4" s="124" t="s">
        <v>1</v>
      </c>
      <c r="I4" s="124"/>
      <c r="J4" s="124" t="s">
        <v>2</v>
      </c>
    </row>
    <row r="5" spans="1:12" ht="21" customHeight="1">
      <c r="A5" s="6"/>
      <c r="B5" s="7"/>
      <c r="C5" s="8"/>
      <c r="D5" s="6"/>
      <c r="E5" s="6"/>
      <c r="F5" s="7"/>
      <c r="G5" s="7"/>
      <c r="H5" s="124"/>
      <c r="I5" s="124"/>
      <c r="J5" s="124"/>
    </row>
    <row r="6" spans="1:12" ht="21" customHeight="1">
      <c r="A6" s="135" t="s">
        <v>3</v>
      </c>
      <c r="B6" s="126" t="s">
        <v>4</v>
      </c>
      <c r="C6" s="146" t="s">
        <v>5</v>
      </c>
      <c r="D6" s="146"/>
      <c r="E6" s="146"/>
      <c r="F6" s="147" t="s">
        <v>6</v>
      </c>
      <c r="G6" s="147"/>
      <c r="H6" s="147"/>
      <c r="I6" s="147"/>
      <c r="J6" s="126" t="s">
        <v>7</v>
      </c>
    </row>
    <row r="7" spans="1:12" ht="21" customHeight="1">
      <c r="A7" s="135"/>
      <c r="B7" s="126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26"/>
    </row>
    <row r="8" spans="1:12" ht="21" customHeight="1">
      <c r="A8" s="128">
        <v>1</v>
      </c>
      <c r="B8" s="142" t="s">
        <v>15</v>
      </c>
      <c r="C8" s="145">
        <v>0</v>
      </c>
      <c r="D8" s="128">
        <v>0</v>
      </c>
      <c r="E8" s="125">
        <f>C8*D8</f>
        <v>0</v>
      </c>
      <c r="F8" s="13">
        <v>80</v>
      </c>
      <c r="G8" s="13">
        <v>0</v>
      </c>
      <c r="H8" s="13">
        <f t="shared" ref="H8:H14" si="0">F8+G8</f>
        <v>80</v>
      </c>
      <c r="I8" s="7" t="s">
        <v>58</v>
      </c>
      <c r="J8" s="127" t="s">
        <v>16</v>
      </c>
    </row>
    <row r="9" spans="1:12" ht="21" customHeight="1">
      <c r="A9" s="128"/>
      <c r="B9" s="142"/>
      <c r="C9" s="145"/>
      <c r="D9" s="128"/>
      <c r="E9" s="125"/>
      <c r="F9" s="13">
        <v>10</v>
      </c>
      <c r="G9" s="13">
        <v>0</v>
      </c>
      <c r="H9" s="13">
        <f t="shared" si="0"/>
        <v>10</v>
      </c>
      <c r="I9" s="7" t="s">
        <v>59</v>
      </c>
      <c r="J9" s="127"/>
    </row>
    <row r="10" spans="1:12" ht="21" customHeight="1">
      <c r="A10" s="128"/>
      <c r="B10" s="142"/>
      <c r="C10" s="145"/>
      <c r="D10" s="128"/>
      <c r="E10" s="125"/>
      <c r="F10" s="13">
        <v>35.78</v>
      </c>
      <c r="G10" s="13">
        <v>0</v>
      </c>
      <c r="H10" s="13">
        <f t="shared" si="0"/>
        <v>35.78</v>
      </c>
      <c r="I10" s="7" t="s">
        <v>69</v>
      </c>
      <c r="J10" s="127"/>
    </row>
    <row r="11" spans="1:12" ht="21" customHeight="1">
      <c r="A11" s="128"/>
      <c r="B11" s="142"/>
      <c r="C11" s="145"/>
      <c r="D11" s="128"/>
      <c r="E11" s="125"/>
      <c r="F11" s="13">
        <v>33.049999999999997</v>
      </c>
      <c r="G11" s="13">
        <v>0</v>
      </c>
      <c r="H11" s="13">
        <f t="shared" si="0"/>
        <v>33.049999999999997</v>
      </c>
      <c r="I11" s="7" t="s">
        <v>74</v>
      </c>
      <c r="J11" s="127"/>
    </row>
    <row r="12" spans="1:12" ht="21" customHeight="1">
      <c r="A12" s="128"/>
      <c r="B12" s="142"/>
      <c r="C12" s="145"/>
      <c r="D12" s="128"/>
      <c r="E12" s="125"/>
      <c r="F12" s="13">
        <v>166.51</v>
      </c>
      <c r="G12" s="13">
        <v>0</v>
      </c>
      <c r="H12" s="13">
        <f t="shared" si="0"/>
        <v>166.51</v>
      </c>
      <c r="I12" s="7" t="s">
        <v>73</v>
      </c>
      <c r="J12" s="127"/>
    </row>
    <row r="13" spans="1:12" ht="21" customHeight="1">
      <c r="A13" s="128"/>
      <c r="B13" s="142"/>
      <c r="C13" s="145"/>
      <c r="D13" s="128"/>
      <c r="E13" s="125"/>
      <c r="F13" s="13">
        <v>0</v>
      </c>
      <c r="G13" s="13">
        <v>0</v>
      </c>
      <c r="H13" s="13">
        <f t="shared" si="0"/>
        <v>0</v>
      </c>
      <c r="I13" s="7"/>
      <c r="J13" s="127"/>
    </row>
    <row r="14" spans="1:12" ht="21" customHeight="1">
      <c r="A14" s="128"/>
      <c r="B14" s="142"/>
      <c r="C14" s="145"/>
      <c r="D14" s="128"/>
      <c r="E14" s="125"/>
      <c r="F14" s="13">
        <v>0</v>
      </c>
      <c r="G14" s="13">
        <v>0</v>
      </c>
      <c r="H14" s="13">
        <f t="shared" si="0"/>
        <v>0</v>
      </c>
      <c r="I14" s="7"/>
      <c r="J14" s="127"/>
    </row>
    <row r="15" spans="1:12" s="2" customFormat="1" ht="21" customHeight="1">
      <c r="A15" s="15"/>
      <c r="B15" s="16" t="s">
        <v>17</v>
      </c>
      <c r="C15" s="17">
        <f>SUM(C8)</f>
        <v>0</v>
      </c>
      <c r="D15" s="18">
        <f>SUM(D8)</f>
        <v>0</v>
      </c>
      <c r="E15" s="18">
        <f>SUM(E8)</f>
        <v>0</v>
      </c>
      <c r="F15" s="17">
        <f>SUM(F8:F14)</f>
        <v>325.33999999999997</v>
      </c>
      <c r="G15" s="17">
        <f>SUM(G8:G14)</f>
        <v>0</v>
      </c>
      <c r="H15" s="17">
        <f>SUM(H8:H14)</f>
        <v>325.33999999999997</v>
      </c>
      <c r="I15" s="20"/>
      <c r="J15" s="127"/>
    </row>
    <row r="16" spans="1:12" ht="21" customHeight="1">
      <c r="A16" s="128">
        <v>2</v>
      </c>
      <c r="B16" s="142" t="s">
        <v>18</v>
      </c>
      <c r="C16" s="125">
        <v>0</v>
      </c>
      <c r="D16" s="128">
        <v>0</v>
      </c>
      <c r="E16" s="125">
        <f>C16*D16</f>
        <v>0</v>
      </c>
      <c r="F16" s="13">
        <v>0</v>
      </c>
      <c r="G16" s="13">
        <v>0</v>
      </c>
      <c r="H16" s="13">
        <f>F16+G16</f>
        <v>0</v>
      </c>
      <c r="I16" s="7"/>
      <c r="J16" s="127" t="s">
        <v>19</v>
      </c>
    </row>
    <row r="17" spans="1:10" ht="21" customHeight="1">
      <c r="A17" s="128"/>
      <c r="B17" s="142"/>
      <c r="C17" s="125"/>
      <c r="D17" s="128"/>
      <c r="E17" s="125"/>
      <c r="F17" s="13">
        <v>0</v>
      </c>
      <c r="G17" s="13">
        <v>0</v>
      </c>
      <c r="H17" s="13">
        <f>F17+G17</f>
        <v>0</v>
      </c>
      <c r="I17" s="7"/>
      <c r="J17" s="127"/>
    </row>
    <row r="18" spans="1:10" s="2" customFormat="1" ht="21" customHeight="1">
      <c r="A18" s="15"/>
      <c r="B18" s="16" t="s">
        <v>20</v>
      </c>
      <c r="C18" s="17">
        <f>SUM(C16)</f>
        <v>0</v>
      </c>
      <c r="D18" s="18">
        <f>SUM(D16)</f>
        <v>0</v>
      </c>
      <c r="E18" s="18">
        <f>SUM(E16)</f>
        <v>0</v>
      </c>
      <c r="F18" s="17">
        <f>SUM(F16:F17)</f>
        <v>0</v>
      </c>
      <c r="G18" s="17">
        <f>SUM(G16:G17)</f>
        <v>0</v>
      </c>
      <c r="H18" s="17">
        <f>SUM(H16:H17)</f>
        <v>0</v>
      </c>
      <c r="I18" s="20"/>
      <c r="J18" s="127"/>
    </row>
    <row r="19" spans="1:10" ht="21" customHeight="1">
      <c r="A19" s="128">
        <v>3</v>
      </c>
      <c r="B19" s="142" t="s">
        <v>21</v>
      </c>
      <c r="C19" s="125">
        <v>0</v>
      </c>
      <c r="D19" s="128">
        <v>0</v>
      </c>
      <c r="E19" s="125">
        <f>C19*D19</f>
        <v>0</v>
      </c>
      <c r="F19" s="13">
        <v>1876</v>
      </c>
      <c r="G19" s="13">
        <v>0</v>
      </c>
      <c r="H19" s="13">
        <f t="shared" ref="H19:H24" si="1">F19+G19</f>
        <v>1876</v>
      </c>
      <c r="I19" s="7" t="s">
        <v>66</v>
      </c>
      <c r="J19" s="131" t="s">
        <v>22</v>
      </c>
    </row>
    <row r="20" spans="1:10" ht="21" customHeight="1">
      <c r="A20" s="128"/>
      <c r="B20" s="142"/>
      <c r="C20" s="125"/>
      <c r="D20" s="128"/>
      <c r="E20" s="125"/>
      <c r="F20" s="13">
        <v>834</v>
      </c>
      <c r="G20" s="13">
        <v>0</v>
      </c>
      <c r="H20" s="13">
        <f t="shared" si="1"/>
        <v>834</v>
      </c>
      <c r="I20" s="7" t="s">
        <v>67</v>
      </c>
      <c r="J20" s="131"/>
    </row>
    <row r="21" spans="1:10" ht="21" customHeight="1">
      <c r="A21" s="128"/>
      <c r="B21" s="142"/>
      <c r="C21" s="125"/>
      <c r="D21" s="128"/>
      <c r="E21" s="125"/>
      <c r="F21" s="13">
        <v>2939</v>
      </c>
      <c r="G21" s="13">
        <v>0</v>
      </c>
      <c r="H21" s="13">
        <f t="shared" si="1"/>
        <v>2939</v>
      </c>
      <c r="I21" s="7" t="s">
        <v>23</v>
      </c>
      <c r="J21" s="131"/>
    </row>
    <row r="22" spans="1:10" ht="21" customHeight="1">
      <c r="A22" s="128"/>
      <c r="B22" s="142"/>
      <c r="C22" s="125"/>
      <c r="D22" s="128"/>
      <c r="E22" s="125"/>
      <c r="F22" s="13">
        <v>0</v>
      </c>
      <c r="G22" s="13">
        <v>0</v>
      </c>
      <c r="H22" s="13">
        <f t="shared" si="1"/>
        <v>0</v>
      </c>
      <c r="I22" s="7"/>
      <c r="J22" s="131"/>
    </row>
    <row r="23" spans="1:10" ht="21" customHeight="1">
      <c r="A23" s="128"/>
      <c r="B23" s="142"/>
      <c r="C23" s="125"/>
      <c r="D23" s="128"/>
      <c r="E23" s="125"/>
      <c r="F23" s="13">
        <v>0</v>
      </c>
      <c r="G23" s="13">
        <v>0</v>
      </c>
      <c r="H23" s="13">
        <f t="shared" si="1"/>
        <v>0</v>
      </c>
      <c r="I23" s="7"/>
      <c r="J23" s="131"/>
    </row>
    <row r="24" spans="1:10" ht="21" customHeight="1">
      <c r="A24" s="128"/>
      <c r="B24" s="142"/>
      <c r="C24" s="125"/>
      <c r="D24" s="128"/>
      <c r="E24" s="125"/>
      <c r="F24" s="13">
        <v>0</v>
      </c>
      <c r="G24" s="13">
        <v>0</v>
      </c>
      <c r="H24" s="13">
        <f t="shared" si="1"/>
        <v>0</v>
      </c>
      <c r="I24" s="7"/>
      <c r="J24" s="131"/>
    </row>
    <row r="25" spans="1:10" s="2" customFormat="1" ht="21" customHeight="1">
      <c r="A25" s="15"/>
      <c r="B25" s="16" t="s">
        <v>24</v>
      </c>
      <c r="C25" s="17">
        <f>SUM(C19)</f>
        <v>0</v>
      </c>
      <c r="D25" s="18">
        <f>SUM(D19)</f>
        <v>0</v>
      </c>
      <c r="E25" s="18">
        <f>SUM(E19)</f>
        <v>0</v>
      </c>
      <c r="F25" s="17">
        <f>SUM(F19:F24)</f>
        <v>5649</v>
      </c>
      <c r="G25" s="17">
        <f>SUM(G19:G24)</f>
        <v>0</v>
      </c>
      <c r="H25" s="17">
        <f>SUM(H19:H24)</f>
        <v>5649</v>
      </c>
      <c r="I25" s="20"/>
      <c r="J25" s="131"/>
    </row>
    <row r="26" spans="1:10" ht="20" customHeight="1">
      <c r="A26" s="136">
        <v>4</v>
      </c>
      <c r="B26" s="143" t="s">
        <v>25</v>
      </c>
      <c r="C26" s="129">
        <v>0</v>
      </c>
      <c r="D26" s="136">
        <v>0</v>
      </c>
      <c r="E26" s="129">
        <f>C26*D26</f>
        <v>0</v>
      </c>
      <c r="F26" s="13">
        <v>67</v>
      </c>
      <c r="G26" s="13">
        <v>0</v>
      </c>
      <c r="H26" s="13">
        <f t="shared" ref="H26:H35" si="2">F26+G26</f>
        <v>67</v>
      </c>
      <c r="I26" s="7" t="s">
        <v>57</v>
      </c>
      <c r="J26" s="131" t="s">
        <v>26</v>
      </c>
    </row>
    <row r="27" spans="1:10" ht="20" customHeight="1">
      <c r="A27" s="137"/>
      <c r="B27" s="144"/>
      <c r="C27" s="130"/>
      <c r="D27" s="137"/>
      <c r="E27" s="130"/>
      <c r="F27" s="13">
        <v>0</v>
      </c>
      <c r="G27" s="13">
        <v>220</v>
      </c>
      <c r="H27" s="13">
        <f t="shared" si="2"/>
        <v>220</v>
      </c>
      <c r="I27" s="7" t="s">
        <v>68</v>
      </c>
      <c r="J27" s="131"/>
    </row>
    <row r="28" spans="1:10" ht="20" customHeight="1">
      <c r="A28" s="137"/>
      <c r="B28" s="144"/>
      <c r="C28" s="130"/>
      <c r="D28" s="137"/>
      <c r="E28" s="130"/>
      <c r="F28" s="13">
        <v>246</v>
      </c>
      <c r="G28" s="13">
        <v>0</v>
      </c>
      <c r="H28" s="13">
        <f t="shared" si="2"/>
        <v>246</v>
      </c>
      <c r="I28" s="7" t="s">
        <v>61</v>
      </c>
      <c r="J28" s="131"/>
    </row>
    <row r="29" spans="1:10" ht="21" customHeight="1">
      <c r="A29" s="137"/>
      <c r="B29" s="144"/>
      <c r="C29" s="130"/>
      <c r="D29" s="137"/>
      <c r="E29" s="130"/>
      <c r="F29" s="13">
        <v>108</v>
      </c>
      <c r="G29" s="13">
        <v>0</v>
      </c>
      <c r="H29" s="13">
        <f t="shared" si="2"/>
        <v>108</v>
      </c>
      <c r="I29" s="7" t="s">
        <v>60</v>
      </c>
      <c r="J29" s="131"/>
    </row>
    <row r="30" spans="1:10" ht="21" customHeight="1">
      <c r="A30" s="137"/>
      <c r="B30" s="144"/>
      <c r="C30" s="130"/>
      <c r="D30" s="137"/>
      <c r="E30" s="130"/>
      <c r="F30" s="13">
        <v>192</v>
      </c>
      <c r="G30" s="13">
        <v>0</v>
      </c>
      <c r="H30" s="13">
        <f t="shared" si="2"/>
        <v>192</v>
      </c>
      <c r="I30" s="7" t="s">
        <v>71</v>
      </c>
      <c r="J30" s="131"/>
    </row>
    <row r="31" spans="1:10" ht="21" customHeight="1">
      <c r="A31" s="137"/>
      <c r="B31" s="144"/>
      <c r="C31" s="130"/>
      <c r="D31" s="137"/>
      <c r="E31" s="130"/>
      <c r="F31" s="13">
        <v>205</v>
      </c>
      <c r="G31" s="13">
        <v>0</v>
      </c>
      <c r="H31" s="13">
        <f t="shared" si="2"/>
        <v>205</v>
      </c>
      <c r="I31" s="7" t="s">
        <v>70</v>
      </c>
      <c r="J31" s="131"/>
    </row>
    <row r="32" spans="1:10" ht="21" customHeight="1">
      <c r="A32" s="137"/>
      <c r="B32" s="144"/>
      <c r="C32" s="130"/>
      <c r="D32" s="137"/>
      <c r="E32" s="130"/>
      <c r="F32" s="13">
        <v>139.5</v>
      </c>
      <c r="G32" s="13">
        <v>0</v>
      </c>
      <c r="H32" s="13">
        <f t="shared" si="2"/>
        <v>139.5</v>
      </c>
      <c r="I32" s="7" t="s">
        <v>62</v>
      </c>
      <c r="J32" s="131"/>
    </row>
    <row r="33" spans="1:10" ht="21" customHeight="1">
      <c r="A33" s="137"/>
      <c r="B33" s="144"/>
      <c r="C33" s="130"/>
      <c r="D33" s="137"/>
      <c r="E33" s="130"/>
      <c r="F33" s="13">
        <v>326</v>
      </c>
      <c r="G33" s="13">
        <v>0</v>
      </c>
      <c r="H33" s="13">
        <f t="shared" si="2"/>
        <v>326</v>
      </c>
      <c r="I33" s="7" t="s">
        <v>63</v>
      </c>
      <c r="J33" s="131"/>
    </row>
    <row r="34" spans="1:10" ht="21" customHeight="1">
      <c r="A34" s="137"/>
      <c r="B34" s="144"/>
      <c r="C34" s="130"/>
      <c r="D34" s="137"/>
      <c r="E34" s="130"/>
      <c r="F34" s="13">
        <v>338</v>
      </c>
      <c r="G34" s="13">
        <v>0</v>
      </c>
      <c r="H34" s="13">
        <f t="shared" si="2"/>
        <v>338</v>
      </c>
      <c r="I34" s="7" t="s">
        <v>65</v>
      </c>
      <c r="J34" s="131"/>
    </row>
    <row r="35" spans="1:10" ht="21" customHeight="1">
      <c r="A35" s="137"/>
      <c r="B35" s="144"/>
      <c r="C35" s="130"/>
      <c r="D35" s="137"/>
      <c r="E35" s="130"/>
      <c r="F35" s="13">
        <v>322</v>
      </c>
      <c r="G35" s="13">
        <v>0</v>
      </c>
      <c r="H35" s="13">
        <f t="shared" si="2"/>
        <v>322</v>
      </c>
      <c r="I35" s="7" t="s">
        <v>64</v>
      </c>
      <c r="J35" s="131"/>
    </row>
    <row r="36" spans="1:10" ht="21" customHeight="1">
      <c r="A36" s="137"/>
      <c r="B36" s="144"/>
      <c r="C36" s="130"/>
      <c r="D36" s="137"/>
      <c r="E36" s="130"/>
      <c r="F36" s="13"/>
      <c r="G36" s="13"/>
      <c r="H36" s="13"/>
      <c r="I36" s="7"/>
      <c r="J36" s="131"/>
    </row>
    <row r="37" spans="1:10" s="2" customFormat="1" ht="21" customHeight="1">
      <c r="A37" s="15"/>
      <c r="B37" s="16" t="s">
        <v>27</v>
      </c>
      <c r="C37" s="17">
        <f>C26</f>
        <v>0</v>
      </c>
      <c r="D37" s="18">
        <f>D26</f>
        <v>0</v>
      </c>
      <c r="E37" s="18">
        <f>E26</f>
        <v>0</v>
      </c>
      <c r="F37" s="17">
        <f>SUM(F26:F36)</f>
        <v>1943.5</v>
      </c>
      <c r="G37" s="17">
        <f>SUM(G26:G36)</f>
        <v>220</v>
      </c>
      <c r="H37" s="17">
        <f>SUM(H26:H36)</f>
        <v>2163.5</v>
      </c>
      <c r="I37" s="20"/>
      <c r="J37" s="131"/>
    </row>
    <row r="38" spans="1:10" ht="21" customHeight="1">
      <c r="A38" s="136">
        <v>5</v>
      </c>
      <c r="B38" s="136" t="s">
        <v>28</v>
      </c>
      <c r="C38" s="129">
        <v>0</v>
      </c>
      <c r="D38" s="136">
        <v>0</v>
      </c>
      <c r="E38" s="129">
        <f>C38*D38</f>
        <v>0</v>
      </c>
      <c r="F38" s="13"/>
      <c r="G38" s="13">
        <v>0</v>
      </c>
      <c r="H38" s="13">
        <f>F38+G38</f>
        <v>0</v>
      </c>
      <c r="I38" s="21"/>
      <c r="J38" s="132" t="s">
        <v>29</v>
      </c>
    </row>
    <row r="39" spans="1:10" ht="21" customHeight="1">
      <c r="A39" s="137"/>
      <c r="B39" s="137"/>
      <c r="C39" s="130"/>
      <c r="D39" s="137"/>
      <c r="E39" s="130"/>
      <c r="F39" s="13"/>
      <c r="G39" s="13">
        <v>0</v>
      </c>
      <c r="H39" s="13">
        <f>F39+G39</f>
        <v>0</v>
      </c>
      <c r="I39" s="21"/>
      <c r="J39" s="132"/>
    </row>
    <row r="40" spans="1:10" ht="21" customHeight="1">
      <c r="A40" s="137"/>
      <c r="B40" s="137"/>
      <c r="C40" s="130"/>
      <c r="D40" s="137"/>
      <c r="E40" s="130"/>
      <c r="F40" s="13"/>
      <c r="G40" s="13">
        <v>0</v>
      </c>
      <c r="H40" s="13">
        <f>F40+G40</f>
        <v>0</v>
      </c>
      <c r="I40" s="21"/>
      <c r="J40" s="132"/>
    </row>
    <row r="41" spans="1:10" ht="21" customHeight="1">
      <c r="A41" s="137"/>
      <c r="B41" s="137"/>
      <c r="C41" s="130"/>
      <c r="D41" s="137"/>
      <c r="E41" s="130"/>
      <c r="F41" s="13"/>
      <c r="G41" s="13">
        <v>0</v>
      </c>
      <c r="H41" s="13">
        <f>F41+G41</f>
        <v>0</v>
      </c>
      <c r="I41" s="21"/>
      <c r="J41" s="132"/>
    </row>
    <row r="42" spans="1:10" ht="21" customHeight="1">
      <c r="A42" s="138"/>
      <c r="B42" s="138"/>
      <c r="C42" s="130"/>
      <c r="D42" s="137"/>
      <c r="E42" s="130"/>
      <c r="F42" s="13"/>
      <c r="G42" s="13">
        <v>0</v>
      </c>
      <c r="H42" s="13">
        <f>F42+G42</f>
        <v>0</v>
      </c>
      <c r="I42" s="21"/>
      <c r="J42" s="132"/>
    </row>
    <row r="43" spans="1:10" s="2" customFormat="1" ht="21" customHeight="1">
      <c r="A43" s="15"/>
      <c r="B43" s="16" t="s">
        <v>30</v>
      </c>
      <c r="C43" s="17">
        <f>SUM(C38:C40)</f>
        <v>0</v>
      </c>
      <c r="D43" s="18">
        <f>SUM(D38)</f>
        <v>0</v>
      </c>
      <c r="E43" s="18">
        <f>E38</f>
        <v>0</v>
      </c>
      <c r="F43" s="17">
        <f>SUM(F38:F42)</f>
        <v>0</v>
      </c>
      <c r="G43" s="17">
        <f>SUM(G38:G42)</f>
        <v>0</v>
      </c>
      <c r="H43" s="17">
        <f>SUM(H38:H42)</f>
        <v>0</v>
      </c>
      <c r="I43" s="20"/>
      <c r="J43" s="132"/>
    </row>
    <row r="44" spans="1:10" ht="21" customHeight="1">
      <c r="A44" s="128">
        <v>6</v>
      </c>
      <c r="B44" s="142" t="s">
        <v>31</v>
      </c>
      <c r="C44" s="125">
        <v>0</v>
      </c>
      <c r="D44" s="128">
        <v>0</v>
      </c>
      <c r="E44" s="125">
        <f>C44*D44</f>
        <v>0</v>
      </c>
      <c r="F44" s="13">
        <v>0</v>
      </c>
      <c r="G44" s="13">
        <v>0</v>
      </c>
      <c r="H44" s="13">
        <f>F44+G44</f>
        <v>0</v>
      </c>
      <c r="I44" s="7"/>
      <c r="J44" s="127" t="s">
        <v>32</v>
      </c>
    </row>
    <row r="45" spans="1:10" ht="21" customHeight="1">
      <c r="A45" s="128"/>
      <c r="B45" s="142"/>
      <c r="C45" s="125"/>
      <c r="D45" s="128"/>
      <c r="E45" s="125"/>
      <c r="F45" s="13">
        <v>0</v>
      </c>
      <c r="G45" s="13">
        <v>0</v>
      </c>
      <c r="H45" s="13">
        <f>F45+G45</f>
        <v>0</v>
      </c>
      <c r="I45" s="7"/>
      <c r="J45" s="127"/>
    </row>
    <row r="46" spans="1:10" ht="21" customHeight="1">
      <c r="A46" s="128"/>
      <c r="B46" s="142"/>
      <c r="C46" s="125"/>
      <c r="D46" s="128"/>
      <c r="E46" s="125"/>
      <c r="F46" s="13">
        <v>0</v>
      </c>
      <c r="G46" s="13">
        <v>0</v>
      </c>
      <c r="H46" s="13">
        <f>F46+G46</f>
        <v>0</v>
      </c>
      <c r="I46" s="7"/>
      <c r="J46" s="127"/>
    </row>
    <row r="47" spans="1:10" s="2" customFormat="1" ht="21" customHeight="1">
      <c r="A47" s="15"/>
      <c r="B47" s="16" t="s">
        <v>33</v>
      </c>
      <c r="C47" s="17">
        <f>SUM(C44)</f>
        <v>0</v>
      </c>
      <c r="D47" s="18">
        <f>SUM(D44)</f>
        <v>0</v>
      </c>
      <c r="E47" s="18">
        <f>SUM(E44)</f>
        <v>0</v>
      </c>
      <c r="F47" s="17">
        <f>SUM(F44:F46)</f>
        <v>0</v>
      </c>
      <c r="G47" s="17">
        <f>SUM(G44:G46)</f>
        <v>0</v>
      </c>
      <c r="H47" s="17">
        <f>SUM(H44:H46)</f>
        <v>0</v>
      </c>
      <c r="I47" s="20"/>
      <c r="J47" s="131"/>
    </row>
    <row r="48" spans="1:10" ht="21" customHeight="1">
      <c r="A48" s="128">
        <v>7</v>
      </c>
      <c r="B48" s="142" t="s">
        <v>34</v>
      </c>
      <c r="C48" s="145">
        <v>0</v>
      </c>
      <c r="D48" s="128">
        <v>0</v>
      </c>
      <c r="E48" s="125">
        <f>C48</f>
        <v>0</v>
      </c>
      <c r="F48" s="13">
        <v>0</v>
      </c>
      <c r="G48" s="13">
        <v>0</v>
      </c>
      <c r="H48" s="13">
        <f>F48+G48</f>
        <v>0</v>
      </c>
      <c r="I48" s="7"/>
      <c r="J48" s="123"/>
    </row>
    <row r="49" spans="1:10" ht="21" customHeight="1">
      <c r="A49" s="128"/>
      <c r="B49" s="142"/>
      <c r="C49" s="145"/>
      <c r="D49" s="128"/>
      <c r="E49" s="125"/>
      <c r="F49" s="13">
        <v>0</v>
      </c>
      <c r="G49" s="13">
        <v>0</v>
      </c>
      <c r="H49" s="13">
        <f>F49+G49</f>
        <v>0</v>
      </c>
      <c r="I49" s="7"/>
      <c r="J49" s="123"/>
    </row>
    <row r="50" spans="1:10" ht="21" customHeight="1">
      <c r="A50" s="128"/>
      <c r="B50" s="142"/>
      <c r="C50" s="145"/>
      <c r="D50" s="128"/>
      <c r="E50" s="125"/>
      <c r="F50" s="13">
        <v>0</v>
      </c>
      <c r="G50" s="13">
        <v>0</v>
      </c>
      <c r="H50" s="13">
        <f>F50+G50</f>
        <v>0</v>
      </c>
      <c r="I50" s="7"/>
      <c r="J50" s="123"/>
    </row>
    <row r="51" spans="1:10" ht="21" customHeight="1">
      <c r="A51" s="128"/>
      <c r="B51" s="142"/>
      <c r="C51" s="145"/>
      <c r="D51" s="128"/>
      <c r="E51" s="125"/>
      <c r="F51" s="13">
        <v>0</v>
      </c>
      <c r="G51" s="13">
        <v>0</v>
      </c>
      <c r="H51" s="13">
        <f>F51+G51</f>
        <v>0</v>
      </c>
      <c r="I51" s="7"/>
      <c r="J51" s="123"/>
    </row>
    <row r="52" spans="1:10" s="2" customFormat="1" ht="21" customHeight="1">
      <c r="A52" s="15"/>
      <c r="B52" s="16" t="s">
        <v>35</v>
      </c>
      <c r="C52" s="17">
        <f>SUM(C48)</f>
        <v>0</v>
      </c>
      <c r="D52" s="18">
        <f>SUM(D48)</f>
        <v>0</v>
      </c>
      <c r="E52" s="18">
        <f>SUM(E48)</f>
        <v>0</v>
      </c>
      <c r="F52" s="17">
        <f>SUM(F48:F51)</f>
        <v>0</v>
      </c>
      <c r="G52" s="17">
        <f>SUM(G48:G51)</f>
        <v>0</v>
      </c>
      <c r="H52" s="17">
        <f>SUM(H48:H51)</f>
        <v>0</v>
      </c>
      <c r="I52" s="20"/>
      <c r="J52" s="123"/>
    </row>
    <row r="53" spans="1:10" ht="21" customHeight="1">
      <c r="A53" s="128">
        <v>8</v>
      </c>
      <c r="B53" s="142" t="s">
        <v>36</v>
      </c>
      <c r="C53" s="145">
        <v>0</v>
      </c>
      <c r="D53" s="128">
        <v>0</v>
      </c>
      <c r="E53" s="125">
        <f>C53*D53</f>
        <v>0</v>
      </c>
      <c r="F53" s="13">
        <v>0</v>
      </c>
      <c r="G53" s="13">
        <v>0</v>
      </c>
      <c r="H53" s="13">
        <f>F53+G53</f>
        <v>0</v>
      </c>
      <c r="I53" s="7"/>
      <c r="J53" s="131" t="s">
        <v>37</v>
      </c>
    </row>
    <row r="54" spans="1:10" ht="21" customHeight="1">
      <c r="A54" s="128"/>
      <c r="B54" s="142"/>
      <c r="C54" s="145"/>
      <c r="D54" s="128"/>
      <c r="E54" s="125"/>
      <c r="F54" s="13">
        <v>0</v>
      </c>
      <c r="G54" s="13">
        <v>0</v>
      </c>
      <c r="H54" s="13">
        <f>F54+G54</f>
        <v>0</v>
      </c>
      <c r="I54" s="7"/>
      <c r="J54" s="131"/>
    </row>
    <row r="55" spans="1:10" s="2" customFormat="1" ht="21" customHeight="1">
      <c r="A55" s="15"/>
      <c r="B55" s="16" t="s">
        <v>38</v>
      </c>
      <c r="C55" s="17">
        <f>SUM(C53)</f>
        <v>0</v>
      </c>
      <c r="D55" s="18">
        <f>SUM(D53)</f>
        <v>0</v>
      </c>
      <c r="E55" s="18">
        <f>SUM(E53)</f>
        <v>0</v>
      </c>
      <c r="F55" s="17">
        <f>SUM(F53:F54)</f>
        <v>0</v>
      </c>
      <c r="G55" s="17">
        <f>SUM(G53:G54)</f>
        <v>0</v>
      </c>
      <c r="H55" s="17">
        <f>SUM(H53:H54)</f>
        <v>0</v>
      </c>
      <c r="I55" s="20"/>
      <c r="J55" s="131"/>
    </row>
    <row r="56" spans="1:10" ht="21" customHeight="1">
      <c r="A56" s="128">
        <v>9</v>
      </c>
      <c r="B56" s="142" t="s">
        <v>39</v>
      </c>
      <c r="C56" s="145">
        <v>0</v>
      </c>
      <c r="D56" s="128">
        <v>0</v>
      </c>
      <c r="E56" s="125">
        <f>C56*D56</f>
        <v>0</v>
      </c>
      <c r="F56" s="13">
        <v>0</v>
      </c>
      <c r="G56" s="13">
        <v>0</v>
      </c>
      <c r="H56" s="13">
        <f>F56+G56</f>
        <v>0</v>
      </c>
      <c r="I56" s="7"/>
      <c r="J56" s="127" t="s">
        <v>40</v>
      </c>
    </row>
    <row r="57" spans="1:10" ht="21" customHeight="1">
      <c r="A57" s="128"/>
      <c r="B57" s="142"/>
      <c r="C57" s="145"/>
      <c r="D57" s="128"/>
      <c r="E57" s="125"/>
      <c r="F57" s="13">
        <v>0</v>
      </c>
      <c r="G57" s="13">
        <v>0</v>
      </c>
      <c r="H57" s="13">
        <f>F57+G57</f>
        <v>0</v>
      </c>
      <c r="I57" s="7"/>
      <c r="J57" s="127"/>
    </row>
    <row r="58" spans="1:10" ht="21" customHeight="1">
      <c r="A58" s="128"/>
      <c r="B58" s="142"/>
      <c r="C58" s="145"/>
      <c r="D58" s="128"/>
      <c r="E58" s="125"/>
      <c r="F58" s="13">
        <v>0</v>
      </c>
      <c r="G58" s="13">
        <v>0</v>
      </c>
      <c r="H58" s="13">
        <f>F58+G58</f>
        <v>0</v>
      </c>
      <c r="I58" s="7"/>
      <c r="J58" s="127"/>
    </row>
    <row r="59" spans="1:10" s="2" customFormat="1" ht="21" customHeight="1">
      <c r="A59" s="15"/>
      <c r="B59" s="16" t="s">
        <v>41</v>
      </c>
      <c r="C59" s="17">
        <f>SUM(C56)</f>
        <v>0</v>
      </c>
      <c r="D59" s="18">
        <f>SUM(D56)</f>
        <v>0</v>
      </c>
      <c r="E59" s="18">
        <f>SUM(E56)</f>
        <v>0</v>
      </c>
      <c r="F59" s="17">
        <f>SUM(F56:F58)</f>
        <v>0</v>
      </c>
      <c r="G59" s="17">
        <f>SUM(G56:G58)</f>
        <v>0</v>
      </c>
      <c r="H59" s="17">
        <f>SUM(H56:H58)</f>
        <v>0</v>
      </c>
      <c r="I59" s="20"/>
      <c r="J59" s="127"/>
    </row>
    <row r="60" spans="1:10" ht="21" customHeight="1">
      <c r="A60" s="128">
        <v>10</v>
      </c>
      <c r="B60" s="142" t="s">
        <v>114</v>
      </c>
      <c r="C60" s="13">
        <v>0</v>
      </c>
      <c r="D60" s="6">
        <v>0</v>
      </c>
      <c r="E60" s="14">
        <v>0</v>
      </c>
      <c r="F60" s="13">
        <v>26</v>
      </c>
      <c r="G60" s="13">
        <v>0</v>
      </c>
      <c r="H60" s="13">
        <f>F60+G60</f>
        <v>26</v>
      </c>
      <c r="I60" s="7" t="s">
        <v>72</v>
      </c>
      <c r="J60" s="123"/>
    </row>
    <row r="61" spans="1:10" ht="21" customHeight="1">
      <c r="A61" s="128"/>
      <c r="B61" s="142"/>
      <c r="C61" s="13">
        <v>0</v>
      </c>
      <c r="D61" s="6">
        <v>0</v>
      </c>
      <c r="E61" s="14">
        <v>0</v>
      </c>
      <c r="F61" s="13">
        <v>0</v>
      </c>
      <c r="G61" s="13">
        <v>0</v>
      </c>
      <c r="H61" s="13">
        <f>F61+G61</f>
        <v>0</v>
      </c>
      <c r="I61" s="7"/>
      <c r="J61" s="123"/>
    </row>
    <row r="62" spans="1:10" s="2" customFormat="1" ht="21" customHeight="1">
      <c r="A62" s="15"/>
      <c r="B62" s="16" t="s">
        <v>113</v>
      </c>
      <c r="C62" s="17">
        <f>C60</f>
        <v>0</v>
      </c>
      <c r="D62" s="18">
        <f>D60</f>
        <v>0</v>
      </c>
      <c r="E62" s="18">
        <f>E60</f>
        <v>0</v>
      </c>
      <c r="F62" s="17">
        <f>SUM(F60:F61)</f>
        <v>26</v>
      </c>
      <c r="G62" s="17">
        <f>SUM(G60:G60)</f>
        <v>0</v>
      </c>
      <c r="H62" s="17">
        <f>F62+G62</f>
        <v>26</v>
      </c>
      <c r="I62" s="20"/>
      <c r="J62" s="123"/>
    </row>
    <row r="63" spans="1:10" ht="21" customHeight="1">
      <c r="A63" s="15"/>
      <c r="B63" s="16" t="s">
        <v>47</v>
      </c>
      <c r="C63" s="17">
        <f>SUM(C62,C59,C55,C52,C47,C43,C37,C25,C18,C15)</f>
        <v>0</v>
      </c>
      <c r="D63" s="18">
        <f>SUM(D62,D59,D55,D52,D47,D43,D37,D25,D18,D15)</f>
        <v>0</v>
      </c>
      <c r="E63" s="18">
        <f>SUM(E62,E59,E55,E52,E47,E43,E37,E25,E18,E15)</f>
        <v>0</v>
      </c>
      <c r="F63" s="17">
        <f>SUM(F62,F59,F55,F52,F47,F43,F37,F25,F18,F15)</f>
        <v>7943.84</v>
      </c>
      <c r="G63" s="17">
        <f>SUM(G62,G59,G55,G52,G47,G43,G37,G25,G18,G15)</f>
        <v>220</v>
      </c>
      <c r="H63" s="17">
        <f>H15+H25+H18+H37+H43+H47+H52+H55+H59+H62</f>
        <v>8163.84</v>
      </c>
      <c r="I63" s="20"/>
      <c r="J63" s="22"/>
    </row>
    <row r="67" spans="1:9" ht="21" customHeight="1">
      <c r="A67" s="139" t="s">
        <v>48</v>
      </c>
      <c r="B67" s="140"/>
      <c r="C67" s="141" t="s">
        <v>49</v>
      </c>
      <c r="D67" s="141"/>
      <c r="E67" s="23" t="s">
        <v>50</v>
      </c>
      <c r="F67" s="23"/>
      <c r="G67" s="141" t="s">
        <v>51</v>
      </c>
      <c r="H67" s="141"/>
      <c r="I67" s="27" t="s">
        <v>52</v>
      </c>
    </row>
    <row r="68" spans="1:9" ht="21" customHeight="1">
      <c r="A68" s="133">
        <f>E63</f>
        <v>0</v>
      </c>
      <c r="B68" s="134"/>
      <c r="C68" s="134">
        <f>H63</f>
        <v>8163.84</v>
      </c>
      <c r="D68" s="134"/>
      <c r="E68" s="24">
        <f>F63</f>
        <v>7943.84</v>
      </c>
      <c r="F68" s="24"/>
      <c r="G68" s="134">
        <f>G63</f>
        <v>220</v>
      </c>
      <c r="H68" s="134"/>
      <c r="I68" s="28">
        <f>A68-C68</f>
        <v>-8163.84</v>
      </c>
    </row>
    <row r="70" spans="1:9" ht="21" customHeight="1">
      <c r="A70" s="25" t="s">
        <v>53</v>
      </c>
      <c r="B70" s="2"/>
      <c r="C70" s="26" t="s">
        <v>54</v>
      </c>
      <c r="D70" s="25"/>
      <c r="E70" s="25" t="s">
        <v>55</v>
      </c>
      <c r="F70" s="25"/>
      <c r="G70" s="25" t="s">
        <v>56</v>
      </c>
      <c r="H70" s="25"/>
      <c r="I70" s="2"/>
    </row>
  </sheetData>
  <mergeCells count="71">
    <mergeCell ref="B60:B61"/>
    <mergeCell ref="C8:C14"/>
    <mergeCell ref="C2:H2"/>
    <mergeCell ref="C6:E6"/>
    <mergeCell ref="F6:I6"/>
    <mergeCell ref="B6:B7"/>
    <mergeCell ref="B8:B14"/>
    <mergeCell ref="C48:C51"/>
    <mergeCell ref="C53:C54"/>
    <mergeCell ref="C56:C58"/>
    <mergeCell ref="D8:D14"/>
    <mergeCell ref="D16:D17"/>
    <mergeCell ref="D19:D24"/>
    <mergeCell ref="D26:D36"/>
    <mergeCell ref="D38:D42"/>
    <mergeCell ref="D44:D46"/>
    <mergeCell ref="A67:B67"/>
    <mergeCell ref="C67:D67"/>
    <mergeCell ref="G67:H67"/>
    <mergeCell ref="B16:B17"/>
    <mergeCell ref="B19:B24"/>
    <mergeCell ref="B26:B36"/>
    <mergeCell ref="B38:B42"/>
    <mergeCell ref="A48:A51"/>
    <mergeCell ref="A53:A54"/>
    <mergeCell ref="A56:A58"/>
    <mergeCell ref="A60:A61"/>
    <mergeCell ref="B44:B46"/>
    <mergeCell ref="B48:B51"/>
    <mergeCell ref="B53:B54"/>
    <mergeCell ref="B56:B58"/>
    <mergeCell ref="C44:C46"/>
    <mergeCell ref="A68:B68"/>
    <mergeCell ref="C68:D68"/>
    <mergeCell ref="G68:H68"/>
    <mergeCell ref="A6:A7"/>
    <mergeCell ref="A8:A14"/>
    <mergeCell ref="A16:A17"/>
    <mergeCell ref="A19:A24"/>
    <mergeCell ref="A26:A36"/>
    <mergeCell ref="A38:A42"/>
    <mergeCell ref="A44:A46"/>
    <mergeCell ref="D53:D54"/>
    <mergeCell ref="D56:D58"/>
    <mergeCell ref="C16:C17"/>
    <mergeCell ref="C19:C24"/>
    <mergeCell ref="C26:C36"/>
    <mergeCell ref="C38:C42"/>
    <mergeCell ref="D48:D51"/>
    <mergeCell ref="J56:J59"/>
    <mergeCell ref="E8:E14"/>
    <mergeCell ref="E16:E17"/>
    <mergeCell ref="E19:E24"/>
    <mergeCell ref="E26:E36"/>
    <mergeCell ref="E38:E42"/>
    <mergeCell ref="J19:J25"/>
    <mergeCell ref="J26:J37"/>
    <mergeCell ref="J38:J43"/>
    <mergeCell ref="J44:J47"/>
    <mergeCell ref="J48:J52"/>
    <mergeCell ref="J53:J55"/>
    <mergeCell ref="J60:J62"/>
    <mergeCell ref="H4:I5"/>
    <mergeCell ref="E44:E46"/>
    <mergeCell ref="E48:E51"/>
    <mergeCell ref="E53:E54"/>
    <mergeCell ref="E56:E58"/>
    <mergeCell ref="J4:J5"/>
    <mergeCell ref="J6:J7"/>
    <mergeCell ref="J8:J15"/>
    <mergeCell ref="J16:J18"/>
  </mergeCells>
  <phoneticPr fontId="17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261F-BFA9-43F9-8441-6A5395A708A6}">
  <sheetPr>
    <tabColor rgb="FFFFFF00"/>
    <pageSetUpPr fitToPage="1"/>
  </sheetPr>
  <dimension ref="A2:L60"/>
  <sheetViews>
    <sheetView topLeftCell="A40" zoomScale="70" zoomScaleNormal="70" workbookViewId="0">
      <selection activeCell="J56" sqref="J56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9" max="9" width="24.83203125" customWidth="1"/>
    <col min="10" max="10" width="39.5" customWidth="1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19"/>
      <c r="J2" s="19"/>
      <c r="K2" s="19"/>
      <c r="L2" s="19"/>
    </row>
    <row r="4" spans="1:12" ht="21" customHeight="1">
      <c r="H4" s="86" t="s">
        <v>1</v>
      </c>
      <c r="I4" s="86"/>
      <c r="J4" s="86" t="s">
        <v>94</v>
      </c>
    </row>
    <row r="5" spans="1:12" ht="21" customHeight="1">
      <c r="H5" s="87"/>
      <c r="I5" s="87"/>
      <c r="J5" s="87"/>
    </row>
    <row r="6" spans="1:12" ht="21" customHeight="1">
      <c r="A6" s="122" t="s">
        <v>3</v>
      </c>
      <c r="B6" s="89" t="s">
        <v>4</v>
      </c>
      <c r="C6" s="118" t="s">
        <v>5</v>
      </c>
      <c r="D6" s="118"/>
      <c r="E6" s="118"/>
      <c r="F6" s="119" t="s">
        <v>6</v>
      </c>
      <c r="G6" s="119"/>
      <c r="H6" s="119"/>
      <c r="I6" s="119"/>
      <c r="J6" s="89" t="s">
        <v>7</v>
      </c>
    </row>
    <row r="7" spans="1:12" ht="21" customHeight="1">
      <c r="A7" s="12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9"/>
    </row>
    <row r="8" spans="1:12" ht="21" customHeight="1">
      <c r="A8" s="93">
        <v>1</v>
      </c>
      <c r="B8" s="116" t="s">
        <v>15</v>
      </c>
      <c r="C8" s="120">
        <v>0</v>
      </c>
      <c r="D8" s="121"/>
      <c r="E8" s="120">
        <f>C8*D8</f>
        <v>0</v>
      </c>
      <c r="F8" s="46">
        <v>324.83</v>
      </c>
      <c r="G8" s="46">
        <v>0</v>
      </c>
      <c r="H8" s="46">
        <f>F8+G8</f>
        <v>324.83</v>
      </c>
      <c r="I8" s="45" t="s">
        <v>118</v>
      </c>
      <c r="J8" s="90" t="s">
        <v>16</v>
      </c>
    </row>
    <row r="9" spans="1:12" ht="21" customHeight="1">
      <c r="A9" s="93"/>
      <c r="B9" s="116"/>
      <c r="C9" s="120"/>
      <c r="D9" s="121"/>
      <c r="E9" s="120"/>
      <c r="F9" s="46">
        <v>0</v>
      </c>
      <c r="G9" s="46">
        <v>0</v>
      </c>
      <c r="H9" s="46">
        <v>0</v>
      </c>
      <c r="I9" s="45"/>
      <c r="J9" s="91"/>
    </row>
    <row r="10" spans="1:12" ht="21" customHeight="1">
      <c r="A10" s="93"/>
      <c r="B10" s="116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45"/>
      <c r="J10" s="91"/>
    </row>
    <row r="11" spans="1:12" ht="21" customHeight="1">
      <c r="A11" s="93"/>
      <c r="B11" s="116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91"/>
    </row>
    <row r="12" spans="1:12" ht="21" customHeight="1">
      <c r="A12" s="93"/>
      <c r="B12" s="116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91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324.83</v>
      </c>
      <c r="G13" s="79">
        <f>SUM(G8:G12)</f>
        <v>0</v>
      </c>
      <c r="H13" s="79">
        <f>SUM(H8:H12)</f>
        <v>324.83</v>
      </c>
      <c r="I13" s="78"/>
      <c r="J13" s="92"/>
    </row>
    <row r="14" spans="1:12" ht="21" customHeight="1">
      <c r="A14" s="107">
        <v>2</v>
      </c>
      <c r="B14" s="113" t="s">
        <v>18</v>
      </c>
      <c r="C14" s="94">
        <v>0</v>
      </c>
      <c r="D14" s="107"/>
      <c r="E14" s="94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90" t="s">
        <v>19</v>
      </c>
    </row>
    <row r="15" spans="1:12" ht="21" customHeight="1">
      <c r="A15" s="108"/>
      <c r="B15" s="114"/>
      <c r="C15" s="95"/>
      <c r="D15" s="108"/>
      <c r="E15" s="95"/>
      <c r="F15" s="46">
        <v>0</v>
      </c>
      <c r="G15" s="46">
        <v>0</v>
      </c>
      <c r="H15" s="46">
        <f>F15+G15</f>
        <v>0</v>
      </c>
      <c r="I15" s="45"/>
      <c r="J15" s="91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92"/>
    </row>
    <row r="17" spans="1:10" ht="21" customHeight="1">
      <c r="A17" s="93">
        <v>3</v>
      </c>
      <c r="B17" s="116" t="s">
        <v>21</v>
      </c>
      <c r="C17" s="120">
        <v>0</v>
      </c>
      <c r="D17" s="121"/>
      <c r="E17" s="120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97" t="s">
        <v>22</v>
      </c>
    </row>
    <row r="18" spans="1:10" ht="21" customHeight="1">
      <c r="A18" s="93"/>
      <c r="B18" s="116"/>
      <c r="C18" s="120"/>
      <c r="D18" s="121"/>
      <c r="E18" s="120"/>
      <c r="F18" s="46">
        <v>0</v>
      </c>
      <c r="G18" s="46">
        <v>0</v>
      </c>
      <c r="H18" s="46">
        <f>F18+G18</f>
        <v>0</v>
      </c>
      <c r="I18" s="45"/>
      <c r="J18" s="98"/>
    </row>
    <row r="19" spans="1:10" ht="21" customHeight="1">
      <c r="A19" s="93"/>
      <c r="B19" s="116"/>
      <c r="C19" s="120"/>
      <c r="D19" s="121"/>
      <c r="E19" s="120"/>
      <c r="F19" s="46">
        <v>0</v>
      </c>
      <c r="G19" s="46">
        <v>0</v>
      </c>
      <c r="H19" s="46">
        <f>F19+G19</f>
        <v>0</v>
      </c>
      <c r="I19" s="45"/>
      <c r="J19" s="98"/>
    </row>
    <row r="20" spans="1:10" ht="21" customHeight="1">
      <c r="A20" s="93"/>
      <c r="B20" s="116"/>
      <c r="C20" s="120"/>
      <c r="D20" s="121"/>
      <c r="E20" s="120"/>
      <c r="F20" s="46">
        <v>0</v>
      </c>
      <c r="G20" s="46">
        <v>0</v>
      </c>
      <c r="H20" s="46">
        <f>F20+G20</f>
        <v>0</v>
      </c>
      <c r="I20" s="45"/>
      <c r="J20" s="98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99"/>
    </row>
    <row r="22" spans="1:10" ht="21" customHeight="1">
      <c r="A22" s="93">
        <v>4</v>
      </c>
      <c r="B22" s="116" t="s">
        <v>25</v>
      </c>
      <c r="C22" s="120">
        <v>0</v>
      </c>
      <c r="D22" s="121"/>
      <c r="E22" s="120">
        <f>C22*D22</f>
        <v>0</v>
      </c>
      <c r="F22" s="46">
        <v>62.14</v>
      </c>
      <c r="G22" s="46">
        <v>0</v>
      </c>
      <c r="H22" s="46">
        <f>F22+G22</f>
        <v>62.14</v>
      </c>
      <c r="I22" s="45" t="s">
        <v>117</v>
      </c>
      <c r="J22" s="97" t="s">
        <v>26</v>
      </c>
    </row>
    <row r="23" spans="1:10" ht="21" customHeight="1">
      <c r="A23" s="93"/>
      <c r="B23" s="116"/>
      <c r="C23" s="120"/>
      <c r="D23" s="121"/>
      <c r="E23" s="120"/>
      <c r="F23" s="46">
        <v>0</v>
      </c>
      <c r="G23" s="46">
        <v>0</v>
      </c>
      <c r="H23" s="46">
        <f>F23+G23</f>
        <v>0</v>
      </c>
      <c r="I23" s="45"/>
      <c r="J23" s="98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62.14</v>
      </c>
      <c r="G24" s="79">
        <f>SUM(G22:G23)</f>
        <v>0</v>
      </c>
      <c r="H24" s="79">
        <f>SUM(H22:H23)</f>
        <v>62.14</v>
      </c>
      <c r="I24" s="78"/>
      <c r="J24" s="99"/>
    </row>
    <row r="25" spans="1:10" ht="21" customHeight="1">
      <c r="A25" s="107">
        <v>5</v>
      </c>
      <c r="B25" s="113" t="s">
        <v>28</v>
      </c>
      <c r="C25" s="94">
        <v>0</v>
      </c>
      <c r="D25" s="107"/>
      <c r="E25" s="94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90" t="s">
        <v>29</v>
      </c>
    </row>
    <row r="26" spans="1:10" ht="21" customHeight="1">
      <c r="A26" s="108"/>
      <c r="B26" s="114"/>
      <c r="C26" s="95"/>
      <c r="D26" s="108"/>
      <c r="E26" s="95"/>
      <c r="F26" s="46">
        <v>0</v>
      </c>
      <c r="G26" s="46">
        <v>0</v>
      </c>
      <c r="H26" s="46">
        <f>F26+G26</f>
        <v>0</v>
      </c>
      <c r="I26" s="45"/>
      <c r="J26" s="91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92"/>
    </row>
    <row r="28" spans="1:10" ht="21" customHeight="1">
      <c r="A28" s="93">
        <v>6</v>
      </c>
      <c r="B28" s="116" t="s">
        <v>78</v>
      </c>
      <c r="C28" s="120">
        <v>0</v>
      </c>
      <c r="D28" s="121"/>
      <c r="E28" s="120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90" t="s">
        <v>32</v>
      </c>
    </row>
    <row r="29" spans="1:10" ht="21" customHeight="1">
      <c r="A29" s="93"/>
      <c r="B29" s="116"/>
      <c r="C29" s="120"/>
      <c r="D29" s="121"/>
      <c r="E29" s="120"/>
      <c r="F29" s="46">
        <v>0</v>
      </c>
      <c r="G29" s="46">
        <v>0</v>
      </c>
      <c r="H29" s="46">
        <f>F29+G29</f>
        <v>0</v>
      </c>
      <c r="I29" s="45"/>
      <c r="J29" s="98"/>
    </row>
    <row r="30" spans="1:10" ht="21" customHeight="1">
      <c r="A30" s="93"/>
      <c r="B30" s="116"/>
      <c r="C30" s="120"/>
      <c r="D30" s="121"/>
      <c r="E30" s="120"/>
      <c r="F30" s="46">
        <v>0</v>
      </c>
      <c r="G30" s="46">
        <v>0</v>
      </c>
      <c r="H30" s="46">
        <f>F30+G30</f>
        <v>0</v>
      </c>
      <c r="I30" s="45"/>
      <c r="J30" s="98"/>
    </row>
    <row r="31" spans="1:10" ht="21" customHeight="1">
      <c r="A31" s="93"/>
      <c r="B31" s="116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98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99"/>
    </row>
    <row r="33" spans="1:10" ht="21" customHeight="1">
      <c r="A33" s="93">
        <v>7</v>
      </c>
      <c r="B33" s="116" t="s">
        <v>34</v>
      </c>
      <c r="C33" s="120">
        <v>0</v>
      </c>
      <c r="D33" s="121"/>
      <c r="E33" s="120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03"/>
    </row>
    <row r="34" spans="1:10" ht="21" customHeight="1">
      <c r="A34" s="93"/>
      <c r="B34" s="116"/>
      <c r="C34" s="120"/>
      <c r="D34" s="121"/>
      <c r="E34" s="120"/>
      <c r="F34" s="46">
        <v>0</v>
      </c>
      <c r="G34" s="46">
        <v>0</v>
      </c>
      <c r="H34" s="46">
        <f>F34+G34</f>
        <v>0</v>
      </c>
      <c r="I34" s="45"/>
      <c r="J34" s="84"/>
    </row>
    <row r="35" spans="1:10" ht="21" customHeight="1">
      <c r="A35" s="93"/>
      <c r="B35" s="116"/>
      <c r="C35" s="120"/>
      <c r="D35" s="121"/>
      <c r="E35" s="120"/>
      <c r="F35" s="46">
        <v>0</v>
      </c>
      <c r="G35" s="46">
        <v>0</v>
      </c>
      <c r="H35" s="46">
        <f>F35+G35</f>
        <v>0</v>
      </c>
      <c r="I35" s="45"/>
      <c r="J35" s="84"/>
    </row>
    <row r="36" spans="1:10" ht="21" customHeight="1">
      <c r="A36" s="93"/>
      <c r="B36" s="116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84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85"/>
    </row>
    <row r="38" spans="1:10" ht="21" customHeight="1">
      <c r="A38" s="93">
        <v>8</v>
      </c>
      <c r="B38" s="116" t="s">
        <v>36</v>
      </c>
      <c r="C38" s="120">
        <v>0</v>
      </c>
      <c r="D38" s="121"/>
      <c r="E38" s="120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97" t="s">
        <v>37</v>
      </c>
    </row>
    <row r="39" spans="1:10" ht="21" customHeight="1">
      <c r="A39" s="93"/>
      <c r="B39" s="116"/>
      <c r="C39" s="120"/>
      <c r="D39" s="121"/>
      <c r="E39" s="120"/>
      <c r="F39" s="46">
        <v>0</v>
      </c>
      <c r="G39" s="46">
        <v>0</v>
      </c>
      <c r="H39" s="46">
        <f>F39+G39</f>
        <v>0</v>
      </c>
      <c r="I39" s="45"/>
      <c r="J39" s="98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99"/>
    </row>
    <row r="41" spans="1:10" ht="21" customHeight="1">
      <c r="A41" s="93">
        <v>9</v>
      </c>
      <c r="B41" s="116" t="s">
        <v>39</v>
      </c>
      <c r="C41" s="120">
        <v>0</v>
      </c>
      <c r="D41" s="121"/>
      <c r="E41" s="120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90" t="s">
        <v>40</v>
      </c>
    </row>
    <row r="42" spans="1:10" ht="21" customHeight="1">
      <c r="A42" s="93"/>
      <c r="B42" s="116"/>
      <c r="C42" s="120"/>
      <c r="D42" s="121"/>
      <c r="E42" s="120"/>
      <c r="F42" s="46">
        <v>0</v>
      </c>
      <c r="G42" s="46">
        <v>0</v>
      </c>
      <c r="H42" s="46">
        <f>F42+G42</f>
        <v>0</v>
      </c>
      <c r="I42" s="45"/>
      <c r="J42" s="91"/>
    </row>
    <row r="43" spans="1:10" ht="21" customHeight="1">
      <c r="A43" s="93"/>
      <c r="B43" s="116"/>
      <c r="C43" s="120"/>
      <c r="D43" s="121"/>
      <c r="E43" s="120"/>
      <c r="F43" s="46">
        <v>0</v>
      </c>
      <c r="G43" s="46">
        <v>0</v>
      </c>
      <c r="H43" s="46">
        <f>F43+G43</f>
        <v>0</v>
      </c>
      <c r="I43" s="45"/>
      <c r="J43" s="91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92"/>
    </row>
    <row r="45" spans="1:10" ht="21" customHeight="1">
      <c r="A45" s="107">
        <v>10</v>
      </c>
      <c r="B45" s="116" t="s">
        <v>42</v>
      </c>
      <c r="C45" s="120">
        <v>0</v>
      </c>
      <c r="D45" s="121"/>
      <c r="E45" s="120">
        <f>C45*D45</f>
        <v>0</v>
      </c>
      <c r="F45" s="46">
        <v>10</v>
      </c>
      <c r="G45" s="46">
        <v>0</v>
      </c>
      <c r="H45" s="46">
        <f t="shared" ref="H45:H51" si="0">F45+G45</f>
        <v>10</v>
      </c>
      <c r="I45" s="45" t="s">
        <v>45</v>
      </c>
      <c r="J45" s="103"/>
    </row>
    <row r="46" spans="1:10" ht="21" customHeight="1">
      <c r="A46" s="109"/>
      <c r="B46" s="116"/>
      <c r="C46" s="120"/>
      <c r="D46" s="121"/>
      <c r="E46" s="120"/>
      <c r="F46" s="46">
        <v>438.9</v>
      </c>
      <c r="G46" s="46">
        <v>0</v>
      </c>
      <c r="H46" s="46">
        <f t="shared" si="0"/>
        <v>438.9</v>
      </c>
      <c r="I46" s="45" t="s">
        <v>44</v>
      </c>
      <c r="J46" s="84"/>
    </row>
    <row r="47" spans="1:10" ht="21" customHeight="1">
      <c r="A47" s="109"/>
      <c r="B47" s="116"/>
      <c r="C47" s="120"/>
      <c r="D47" s="121"/>
      <c r="E47" s="120"/>
      <c r="F47" s="46">
        <v>60.9</v>
      </c>
      <c r="G47" s="46">
        <v>0</v>
      </c>
      <c r="H47" s="46">
        <f t="shared" si="0"/>
        <v>60.9</v>
      </c>
      <c r="I47" s="45" t="s">
        <v>43</v>
      </c>
      <c r="J47" s="84"/>
    </row>
    <row r="48" spans="1:10" ht="21" customHeight="1">
      <c r="A48" s="109"/>
      <c r="B48" s="116"/>
      <c r="C48" s="120"/>
      <c r="D48" s="121"/>
      <c r="E48" s="120"/>
      <c r="F48" s="82">
        <v>4</v>
      </c>
      <c r="G48" s="82">
        <v>0</v>
      </c>
      <c r="H48" s="46">
        <f t="shared" si="0"/>
        <v>4</v>
      </c>
      <c r="I48" s="45"/>
      <c r="J48" s="84"/>
    </row>
    <row r="49" spans="1:10" ht="21" customHeight="1">
      <c r="A49" s="109"/>
      <c r="B49" s="116"/>
      <c r="C49" s="120"/>
      <c r="D49" s="121"/>
      <c r="E49" s="120"/>
      <c r="F49" s="82">
        <v>0</v>
      </c>
      <c r="G49" s="82">
        <v>0</v>
      </c>
      <c r="H49" s="46">
        <f t="shared" si="0"/>
        <v>0</v>
      </c>
      <c r="I49" s="45"/>
      <c r="J49" s="84"/>
    </row>
    <row r="50" spans="1:10" ht="21" customHeight="1">
      <c r="A50" s="109"/>
      <c r="B50" s="116"/>
      <c r="C50" s="120"/>
      <c r="D50" s="121"/>
      <c r="E50" s="120"/>
      <c r="F50" s="82">
        <v>0</v>
      </c>
      <c r="G50" s="82">
        <v>0</v>
      </c>
      <c r="H50" s="46">
        <f t="shared" si="0"/>
        <v>0</v>
      </c>
      <c r="I50" s="45"/>
      <c r="J50" s="84"/>
    </row>
    <row r="51" spans="1:10" ht="21" customHeight="1">
      <c r="A51" s="108"/>
      <c r="B51" s="116"/>
      <c r="C51" s="120"/>
      <c r="D51" s="121"/>
      <c r="E51" s="120"/>
      <c r="F51" s="46">
        <v>0</v>
      </c>
      <c r="G51" s="46">
        <v>0</v>
      </c>
      <c r="H51" s="46">
        <f t="shared" si="0"/>
        <v>0</v>
      </c>
      <c r="I51" s="45"/>
      <c r="J51" s="84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513.79999999999995</v>
      </c>
      <c r="G52" s="79">
        <f>SUM(G45:G51)</f>
        <v>0</v>
      </c>
      <c r="H52" s="79">
        <f>SUM(H45:H51)</f>
        <v>513.79999999999995</v>
      </c>
      <c r="I52" s="78"/>
      <c r="J52" s="85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900.77</v>
      </c>
      <c r="G53" s="79">
        <f t="shared" si="1"/>
        <v>0</v>
      </c>
      <c r="H53" s="79">
        <f t="shared" si="1"/>
        <v>900.77</v>
      </c>
      <c r="I53" s="78"/>
      <c r="J53" s="37"/>
    </row>
    <row r="57" spans="1:10" ht="21" customHeight="1">
      <c r="A57" s="110" t="s">
        <v>48</v>
      </c>
      <c r="B57" s="111"/>
      <c r="C57" s="112" t="s">
        <v>49</v>
      </c>
      <c r="D57" s="112"/>
      <c r="E57" s="112" t="s">
        <v>50</v>
      </c>
      <c r="F57" s="112"/>
      <c r="G57" s="112" t="s">
        <v>51</v>
      </c>
      <c r="H57" s="112"/>
      <c r="I57" s="36" t="s">
        <v>52</v>
      </c>
    </row>
    <row r="58" spans="1:10" ht="21" customHeight="1">
      <c r="A58" s="104">
        <f>E53</f>
        <v>0</v>
      </c>
      <c r="B58" s="105"/>
      <c r="C58" s="105">
        <f>H53</f>
        <v>900.77</v>
      </c>
      <c r="D58" s="105"/>
      <c r="E58" s="105">
        <f>F53</f>
        <v>900.77</v>
      </c>
      <c r="F58" s="105"/>
      <c r="G58" s="105">
        <f>G53</f>
        <v>0</v>
      </c>
      <c r="H58" s="105"/>
      <c r="I58" s="34">
        <f>A58-C58</f>
        <v>-900.77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B41:B43"/>
    <mergeCell ref="B17:B20"/>
    <mergeCell ref="B22:B23"/>
    <mergeCell ref="B25:B26"/>
    <mergeCell ref="B28:B31"/>
    <mergeCell ref="B33:B36"/>
    <mergeCell ref="B38:B39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C45:C51"/>
    <mergeCell ref="A58:B58"/>
    <mergeCell ref="C58:D58"/>
    <mergeCell ref="E58:F58"/>
    <mergeCell ref="G58:H58"/>
    <mergeCell ref="B45:B51"/>
    <mergeCell ref="D45:D51"/>
    <mergeCell ref="A6:A7"/>
    <mergeCell ref="A8:A12"/>
    <mergeCell ref="A14:A15"/>
    <mergeCell ref="A17:A20"/>
    <mergeCell ref="A22:A2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28:D31"/>
    <mergeCell ref="D33:D36"/>
    <mergeCell ref="D38:D39"/>
    <mergeCell ref="D41:D43"/>
    <mergeCell ref="D8:D12"/>
    <mergeCell ref="D14:D15"/>
    <mergeCell ref="D17:D20"/>
    <mergeCell ref="D22:D23"/>
    <mergeCell ref="D25:D26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7" type="noConversion"/>
  <pageMargins left="0.7" right="0.7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906C-572F-49EE-B704-DF96668E2417}">
  <sheetPr>
    <tabColor rgb="FFFFFF00"/>
    <pageSetUpPr fitToPage="1"/>
  </sheetPr>
  <dimension ref="A2:L62"/>
  <sheetViews>
    <sheetView topLeftCell="A40" workbookViewId="0">
      <selection activeCell="G57" sqref="G57"/>
    </sheetView>
  </sheetViews>
  <sheetFormatPr baseColWidth="10" defaultColWidth="9" defaultRowHeight="21" customHeight="1"/>
  <cols>
    <col min="1" max="1" width="9" style="1"/>
    <col min="2" max="2" width="16.83203125" customWidth="1"/>
    <col min="3" max="3" width="9" style="61"/>
    <col min="6" max="6" width="11.6640625" bestFit="1" customWidth="1"/>
    <col min="7" max="7" width="10.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163" t="s">
        <v>0</v>
      </c>
      <c r="D2" s="163"/>
      <c r="E2" s="163"/>
      <c r="F2" s="163"/>
      <c r="G2" s="163"/>
      <c r="H2" s="163"/>
      <c r="I2" s="77"/>
      <c r="J2" s="77"/>
      <c r="K2" s="77"/>
      <c r="L2" s="77"/>
    </row>
    <row r="4" spans="1:12" ht="21" customHeight="1">
      <c r="H4" s="154" t="s">
        <v>1</v>
      </c>
      <c r="I4" s="154"/>
      <c r="J4" s="154" t="s">
        <v>94</v>
      </c>
    </row>
    <row r="5" spans="1:12" ht="21" customHeight="1">
      <c r="H5" s="155"/>
      <c r="I5" s="155"/>
      <c r="J5" s="155"/>
    </row>
    <row r="6" spans="1:12" ht="21" customHeight="1">
      <c r="A6" s="122" t="s">
        <v>3</v>
      </c>
      <c r="B6" s="159" t="s">
        <v>4</v>
      </c>
      <c r="C6" s="164" t="s">
        <v>5</v>
      </c>
      <c r="D6" s="164"/>
      <c r="E6" s="164"/>
      <c r="F6" s="165" t="s">
        <v>6</v>
      </c>
      <c r="G6" s="165"/>
      <c r="H6" s="165"/>
      <c r="I6" s="165"/>
      <c r="J6" s="159" t="s">
        <v>7</v>
      </c>
    </row>
    <row r="7" spans="1:12" ht="21" customHeight="1">
      <c r="A7" s="122"/>
      <c r="B7" s="159"/>
      <c r="C7" s="76" t="s">
        <v>8</v>
      </c>
      <c r="D7" s="75" t="s">
        <v>9</v>
      </c>
      <c r="E7" s="74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159"/>
    </row>
    <row r="8" spans="1:12" ht="21" customHeight="1">
      <c r="A8" s="93">
        <v>1</v>
      </c>
      <c r="B8" s="162" t="s">
        <v>15</v>
      </c>
      <c r="C8" s="120">
        <v>0</v>
      </c>
      <c r="D8" s="121"/>
      <c r="E8" s="120">
        <f>C8*D8</f>
        <v>0</v>
      </c>
      <c r="F8" s="46">
        <v>0</v>
      </c>
      <c r="G8" s="46">
        <v>0</v>
      </c>
      <c r="H8" s="46">
        <f>F8+G8</f>
        <v>0</v>
      </c>
      <c r="I8" s="72"/>
      <c r="J8" s="148" t="s">
        <v>16</v>
      </c>
    </row>
    <row r="9" spans="1:12" ht="21" customHeight="1">
      <c r="A9" s="93"/>
      <c r="B9" s="162"/>
      <c r="C9" s="120"/>
      <c r="D9" s="121"/>
      <c r="E9" s="120"/>
      <c r="F9" s="46">
        <v>0</v>
      </c>
      <c r="G9" s="46">
        <v>0</v>
      </c>
      <c r="H9" s="46">
        <f>F9+G9</f>
        <v>0</v>
      </c>
      <c r="I9" s="72"/>
      <c r="J9" s="149"/>
    </row>
    <row r="10" spans="1:12" ht="21" customHeight="1">
      <c r="A10" s="93"/>
      <c r="B10" s="162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72"/>
      <c r="J10" s="149"/>
    </row>
    <row r="11" spans="1:12" ht="21" customHeight="1">
      <c r="A11" s="93"/>
      <c r="B11" s="162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149"/>
    </row>
    <row r="12" spans="1:12" ht="21" customHeight="1">
      <c r="A12" s="93"/>
      <c r="B12" s="162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149"/>
    </row>
    <row r="13" spans="1:12" s="62" customFormat="1" ht="21" customHeight="1">
      <c r="A13" s="71"/>
      <c r="B13" s="70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>SUM(G8:G12)</f>
        <v>0</v>
      </c>
      <c r="H13" s="69">
        <f>SUM(H8:H12)</f>
        <v>0</v>
      </c>
      <c r="I13" s="68"/>
      <c r="J13" s="150"/>
    </row>
    <row r="14" spans="1:12" ht="21" customHeight="1">
      <c r="A14" s="107">
        <v>2</v>
      </c>
      <c r="B14" s="169" t="s">
        <v>18</v>
      </c>
      <c r="C14" s="94">
        <v>0</v>
      </c>
      <c r="D14" s="107"/>
      <c r="E14" s="94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148" t="s">
        <v>19</v>
      </c>
    </row>
    <row r="15" spans="1:12" ht="21" customHeight="1">
      <c r="A15" s="108"/>
      <c r="B15" s="170"/>
      <c r="C15" s="95"/>
      <c r="D15" s="108"/>
      <c r="E15" s="95"/>
      <c r="F15" s="46">
        <v>0</v>
      </c>
      <c r="G15" s="46">
        <v>0</v>
      </c>
      <c r="H15" s="46">
        <f>F15+G15</f>
        <v>0</v>
      </c>
      <c r="I15" s="45"/>
      <c r="J15" s="149"/>
    </row>
    <row r="16" spans="1:12" s="62" customFormat="1" ht="21" customHeight="1">
      <c r="A16" s="71"/>
      <c r="B16" s="70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68"/>
      <c r="J16" s="150"/>
    </row>
    <row r="17" spans="1:10" ht="21" customHeight="1">
      <c r="A17" s="93">
        <v>3</v>
      </c>
      <c r="B17" s="162" t="s">
        <v>21</v>
      </c>
      <c r="C17" s="120">
        <v>0</v>
      </c>
      <c r="D17" s="121"/>
      <c r="E17" s="120">
        <f>C17*D17</f>
        <v>0</v>
      </c>
      <c r="F17" s="46">
        <v>2254.9</v>
      </c>
      <c r="G17" s="46">
        <v>0</v>
      </c>
      <c r="H17" s="46">
        <f t="shared" ref="H17:H22" si="0">F17+G17</f>
        <v>2254.9</v>
      </c>
      <c r="I17" s="72" t="s">
        <v>112</v>
      </c>
      <c r="J17" s="156" t="s">
        <v>22</v>
      </c>
    </row>
    <row r="18" spans="1:10" ht="21" customHeight="1">
      <c r="A18" s="93"/>
      <c r="B18" s="162"/>
      <c r="C18" s="120"/>
      <c r="D18" s="121"/>
      <c r="E18" s="120"/>
      <c r="F18" s="46">
        <v>232.85</v>
      </c>
      <c r="G18" s="46">
        <v>0</v>
      </c>
      <c r="H18" s="46">
        <f t="shared" si="0"/>
        <v>232.85</v>
      </c>
      <c r="I18" s="72" t="s">
        <v>111</v>
      </c>
      <c r="J18" s="157"/>
    </row>
    <row r="19" spans="1:10" ht="21" customHeight="1">
      <c r="A19" s="93"/>
      <c r="B19" s="162"/>
      <c r="C19" s="120"/>
      <c r="D19" s="121"/>
      <c r="E19" s="120"/>
      <c r="F19" s="46">
        <v>29.93</v>
      </c>
      <c r="G19" s="46">
        <v>0</v>
      </c>
      <c r="H19" s="46">
        <f t="shared" si="0"/>
        <v>29.93</v>
      </c>
      <c r="I19" s="83" t="s">
        <v>123</v>
      </c>
      <c r="J19" s="157"/>
    </row>
    <row r="20" spans="1:10" ht="21" customHeight="1">
      <c r="A20" s="93"/>
      <c r="B20" s="162"/>
      <c r="C20" s="120"/>
      <c r="D20" s="121"/>
      <c r="E20" s="120"/>
      <c r="F20" s="46">
        <v>430</v>
      </c>
      <c r="G20" s="46">
        <v>0</v>
      </c>
      <c r="H20" s="46">
        <f t="shared" si="0"/>
        <v>430</v>
      </c>
      <c r="I20" s="72" t="s">
        <v>110</v>
      </c>
      <c r="J20" s="157"/>
    </row>
    <row r="21" spans="1:10" ht="21" customHeight="1">
      <c r="A21" s="93"/>
      <c r="B21" s="162"/>
      <c r="C21" s="120"/>
      <c r="D21" s="121"/>
      <c r="E21" s="120"/>
      <c r="F21" s="46">
        <v>57.1</v>
      </c>
      <c r="G21" s="46">
        <v>0</v>
      </c>
      <c r="H21" s="46">
        <f t="shared" si="0"/>
        <v>57.1</v>
      </c>
      <c r="I21" s="72" t="s">
        <v>109</v>
      </c>
      <c r="J21" s="157"/>
    </row>
    <row r="22" spans="1:10" ht="21" customHeight="1">
      <c r="A22" s="93"/>
      <c r="B22" s="162"/>
      <c r="C22" s="120"/>
      <c r="D22" s="121"/>
      <c r="E22" s="120"/>
      <c r="F22" s="46">
        <v>63.83</v>
      </c>
      <c r="G22" s="46">
        <v>0</v>
      </c>
      <c r="H22" s="46">
        <f t="shared" si="0"/>
        <v>63.83</v>
      </c>
      <c r="I22" s="72" t="s">
        <v>108</v>
      </c>
      <c r="J22" s="157"/>
    </row>
    <row r="23" spans="1:10" s="62" customFormat="1" ht="21" customHeight="1">
      <c r="A23" s="71"/>
      <c r="B23" s="70" t="s">
        <v>24</v>
      </c>
      <c r="C23" s="69">
        <f>SUM(C17)</f>
        <v>0</v>
      </c>
      <c r="D23" s="69">
        <f>SUM(D17)</f>
        <v>0</v>
      </c>
      <c r="E23" s="69">
        <f>SUM(E17)</f>
        <v>0</v>
      </c>
      <c r="F23" s="69">
        <f>SUM(F17:F22)</f>
        <v>3068.6099999999997</v>
      </c>
      <c r="G23" s="69">
        <f>SUM(G17:G22)</f>
        <v>0</v>
      </c>
      <c r="H23" s="69">
        <f>SUM(H17:H22)</f>
        <v>3068.6099999999997</v>
      </c>
      <c r="I23" s="68"/>
      <c r="J23" s="158"/>
    </row>
    <row r="24" spans="1:10" ht="21" customHeight="1">
      <c r="A24" s="93">
        <v>4</v>
      </c>
      <c r="B24" s="162" t="s">
        <v>25</v>
      </c>
      <c r="C24" s="120">
        <v>0</v>
      </c>
      <c r="D24" s="121"/>
      <c r="E24" s="120">
        <f>C24*D24</f>
        <v>0</v>
      </c>
      <c r="F24" s="46">
        <v>0</v>
      </c>
      <c r="G24" s="46">
        <v>0</v>
      </c>
      <c r="H24" s="46">
        <f>F24+G24</f>
        <v>0</v>
      </c>
      <c r="I24" s="45"/>
      <c r="J24" s="156" t="s">
        <v>26</v>
      </c>
    </row>
    <row r="25" spans="1:10" ht="21" customHeight="1">
      <c r="A25" s="93"/>
      <c r="B25" s="162"/>
      <c r="C25" s="120"/>
      <c r="D25" s="121"/>
      <c r="E25" s="120"/>
      <c r="F25" s="46">
        <v>0</v>
      </c>
      <c r="G25" s="46">
        <v>0</v>
      </c>
      <c r="H25" s="46">
        <f>F25+G25</f>
        <v>0</v>
      </c>
      <c r="I25" s="45"/>
      <c r="J25" s="157"/>
    </row>
    <row r="26" spans="1:10" s="62" customFormat="1" ht="21" customHeight="1">
      <c r="A26" s="71"/>
      <c r="B26" s="70" t="s">
        <v>27</v>
      </c>
      <c r="C26" s="69">
        <f>SUM(C24)</f>
        <v>0</v>
      </c>
      <c r="D26" s="69">
        <f>SUM(D24)</f>
        <v>0</v>
      </c>
      <c r="E26" s="69">
        <f>SUM(E24)</f>
        <v>0</v>
      </c>
      <c r="F26" s="69">
        <f>SUM(F24:F25)</f>
        <v>0</v>
      </c>
      <c r="G26" s="69">
        <f>SUM(G24:G25)</f>
        <v>0</v>
      </c>
      <c r="H26" s="69">
        <f>SUM(H24:H25)</f>
        <v>0</v>
      </c>
      <c r="I26" s="68"/>
      <c r="J26" s="158"/>
    </row>
    <row r="27" spans="1:10" ht="21" customHeight="1">
      <c r="A27" s="107">
        <v>5</v>
      </c>
      <c r="B27" s="169" t="s">
        <v>28</v>
      </c>
      <c r="C27" s="94">
        <v>0</v>
      </c>
      <c r="D27" s="107"/>
      <c r="E27" s="94">
        <f>C27*D27</f>
        <v>0</v>
      </c>
      <c r="F27" s="46">
        <v>0</v>
      </c>
      <c r="G27" s="46">
        <v>0</v>
      </c>
      <c r="H27" s="46">
        <f>F27+G27</f>
        <v>0</v>
      </c>
      <c r="I27" s="45"/>
      <c r="J27" s="148" t="s">
        <v>29</v>
      </c>
    </row>
    <row r="28" spans="1:10" ht="21" customHeight="1">
      <c r="A28" s="108"/>
      <c r="B28" s="170"/>
      <c r="C28" s="95"/>
      <c r="D28" s="108"/>
      <c r="E28" s="95"/>
      <c r="F28" s="46">
        <v>0</v>
      </c>
      <c r="G28" s="46">
        <v>0</v>
      </c>
      <c r="H28" s="46">
        <f>F28+G28</f>
        <v>0</v>
      </c>
      <c r="I28" s="45"/>
      <c r="J28" s="149"/>
    </row>
    <row r="29" spans="1:10" s="62" customFormat="1" ht="21" customHeight="1">
      <c r="A29" s="71"/>
      <c r="B29" s="70" t="s">
        <v>30</v>
      </c>
      <c r="C29" s="69">
        <f>SUM(C27)</f>
        <v>0</v>
      </c>
      <c r="D29" s="69">
        <f>SUM(D27)</f>
        <v>0</v>
      </c>
      <c r="E29" s="69">
        <f>SUM(E27)</f>
        <v>0</v>
      </c>
      <c r="F29" s="69">
        <f>SUM(F27:F28)</f>
        <v>0</v>
      </c>
      <c r="G29" s="69">
        <f>SUM(G27:G28)</f>
        <v>0</v>
      </c>
      <c r="H29" s="69">
        <f>SUM(H27:H28)</f>
        <v>0</v>
      </c>
      <c r="I29" s="68"/>
      <c r="J29" s="150"/>
    </row>
    <row r="30" spans="1:10" ht="21" customHeight="1">
      <c r="A30" s="93">
        <v>6</v>
      </c>
      <c r="B30" s="162" t="s">
        <v>78</v>
      </c>
      <c r="C30" s="120">
        <v>0</v>
      </c>
      <c r="D30" s="121"/>
      <c r="E30" s="120">
        <f>C30*D30</f>
        <v>0</v>
      </c>
      <c r="F30" s="46">
        <v>0</v>
      </c>
      <c r="G30" s="46">
        <v>0</v>
      </c>
      <c r="H30" s="46">
        <f>F30+G30</f>
        <v>0</v>
      </c>
      <c r="I30" s="45"/>
      <c r="J30" s="148" t="s">
        <v>32</v>
      </c>
    </row>
    <row r="31" spans="1:10" ht="21" customHeight="1">
      <c r="A31" s="93"/>
      <c r="B31" s="162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157"/>
    </row>
    <row r="32" spans="1:10" ht="21" customHeight="1">
      <c r="A32" s="93"/>
      <c r="B32" s="162"/>
      <c r="C32" s="120"/>
      <c r="D32" s="121"/>
      <c r="E32" s="120"/>
      <c r="F32" s="46">
        <v>0</v>
      </c>
      <c r="G32" s="46">
        <v>0</v>
      </c>
      <c r="H32" s="46">
        <f>F32+G32</f>
        <v>0</v>
      </c>
      <c r="I32" s="45"/>
      <c r="J32" s="157"/>
    </row>
    <row r="33" spans="1:10" ht="21" customHeight="1">
      <c r="A33" s="93"/>
      <c r="B33" s="162"/>
      <c r="C33" s="120"/>
      <c r="D33" s="121"/>
      <c r="E33" s="120"/>
      <c r="F33" s="46">
        <v>0</v>
      </c>
      <c r="G33" s="46">
        <v>0</v>
      </c>
      <c r="H33" s="46">
        <f>F33+G33</f>
        <v>0</v>
      </c>
      <c r="I33" s="45"/>
      <c r="J33" s="157"/>
    </row>
    <row r="34" spans="1:10" s="62" customFormat="1" ht="21" customHeight="1">
      <c r="A34" s="71"/>
      <c r="B34" s="70" t="s">
        <v>77</v>
      </c>
      <c r="C34" s="69">
        <f>SUM(C30)</f>
        <v>0</v>
      </c>
      <c r="D34" s="69">
        <f>SUM(D30)</f>
        <v>0</v>
      </c>
      <c r="E34" s="69">
        <f>SUM(E30)</f>
        <v>0</v>
      </c>
      <c r="F34" s="69">
        <f>SUM(F30:F33)</f>
        <v>0</v>
      </c>
      <c r="G34" s="69">
        <f>SUM(G30:G33)</f>
        <v>0</v>
      </c>
      <c r="H34" s="69">
        <f>SUM(H30:H33)</f>
        <v>0</v>
      </c>
      <c r="I34" s="68"/>
      <c r="J34" s="158"/>
    </row>
    <row r="35" spans="1:10" ht="21" customHeight="1">
      <c r="A35" s="93">
        <v>7</v>
      </c>
      <c r="B35" s="162" t="s">
        <v>34</v>
      </c>
      <c r="C35" s="120">
        <v>0</v>
      </c>
      <c r="D35" s="121"/>
      <c r="E35" s="120">
        <f>C35*D35</f>
        <v>0</v>
      </c>
      <c r="F35" s="46">
        <v>0</v>
      </c>
      <c r="G35" s="46">
        <v>0</v>
      </c>
      <c r="H35" s="46">
        <f>F35+G35</f>
        <v>0</v>
      </c>
      <c r="I35" s="45"/>
      <c r="J35" s="151"/>
    </row>
    <row r="36" spans="1:10" ht="21" customHeight="1">
      <c r="A36" s="93"/>
      <c r="B36" s="162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152"/>
    </row>
    <row r="37" spans="1:10" ht="21" customHeight="1">
      <c r="A37" s="93"/>
      <c r="B37" s="162"/>
      <c r="C37" s="120"/>
      <c r="D37" s="121"/>
      <c r="E37" s="120"/>
      <c r="F37" s="46">
        <v>0</v>
      </c>
      <c r="G37" s="46">
        <v>0</v>
      </c>
      <c r="H37" s="46">
        <f>F37+G37</f>
        <v>0</v>
      </c>
      <c r="I37" s="45"/>
      <c r="J37" s="152"/>
    </row>
    <row r="38" spans="1:10" ht="21" customHeight="1">
      <c r="A38" s="93"/>
      <c r="B38" s="162"/>
      <c r="C38" s="120"/>
      <c r="D38" s="121"/>
      <c r="E38" s="120"/>
      <c r="F38" s="46">
        <v>0</v>
      </c>
      <c r="G38" s="46">
        <v>0</v>
      </c>
      <c r="H38" s="46">
        <f>F38+G38</f>
        <v>0</v>
      </c>
      <c r="I38" s="45"/>
      <c r="J38" s="152"/>
    </row>
    <row r="39" spans="1:10" s="62" customFormat="1" ht="21" customHeight="1">
      <c r="A39" s="71"/>
      <c r="B39" s="70" t="s">
        <v>35</v>
      </c>
      <c r="C39" s="69">
        <f>SUM(C35)</f>
        <v>0</v>
      </c>
      <c r="D39" s="69">
        <f>SUM(D35)</f>
        <v>0</v>
      </c>
      <c r="E39" s="69">
        <f>SUM(E35)</f>
        <v>0</v>
      </c>
      <c r="F39" s="69">
        <f>SUM(F35:F38)</f>
        <v>0</v>
      </c>
      <c r="G39" s="69">
        <f>SUM(G35:G38)</f>
        <v>0</v>
      </c>
      <c r="H39" s="69">
        <f>SUM(H35:H38)</f>
        <v>0</v>
      </c>
      <c r="I39" s="68"/>
      <c r="J39" s="153"/>
    </row>
    <row r="40" spans="1:10" ht="21" customHeight="1">
      <c r="A40" s="93">
        <v>8</v>
      </c>
      <c r="B40" s="162" t="s">
        <v>36</v>
      </c>
      <c r="C40" s="120">
        <v>0</v>
      </c>
      <c r="D40" s="121"/>
      <c r="E40" s="120">
        <f>C40*D40</f>
        <v>0</v>
      </c>
      <c r="F40" s="46">
        <v>0</v>
      </c>
      <c r="G40" s="46">
        <v>0</v>
      </c>
      <c r="H40" s="46">
        <f>F40+G40</f>
        <v>0</v>
      </c>
      <c r="I40" s="45"/>
      <c r="J40" s="156" t="s">
        <v>37</v>
      </c>
    </row>
    <row r="41" spans="1:10" ht="21" customHeight="1">
      <c r="A41" s="93"/>
      <c r="B41" s="162"/>
      <c r="C41" s="120"/>
      <c r="D41" s="121"/>
      <c r="E41" s="120"/>
      <c r="F41" s="46">
        <v>0</v>
      </c>
      <c r="G41" s="46">
        <v>0</v>
      </c>
      <c r="H41" s="46">
        <f>F41+G41</f>
        <v>0</v>
      </c>
      <c r="I41" s="45"/>
      <c r="J41" s="157"/>
    </row>
    <row r="42" spans="1:10" s="62" customFormat="1" ht="21" customHeight="1">
      <c r="A42" s="71"/>
      <c r="B42" s="70" t="s">
        <v>38</v>
      </c>
      <c r="C42" s="69">
        <f>SUM(C40)</f>
        <v>0</v>
      </c>
      <c r="D42" s="69">
        <f>SUM(D40)</f>
        <v>0</v>
      </c>
      <c r="E42" s="69">
        <f>SUM(E40)</f>
        <v>0</v>
      </c>
      <c r="F42" s="69">
        <f>SUM(F40:F41)</f>
        <v>0</v>
      </c>
      <c r="G42" s="69">
        <f>SUM(G40:G41)</f>
        <v>0</v>
      </c>
      <c r="H42" s="69">
        <f>SUM(H40:H41)</f>
        <v>0</v>
      </c>
      <c r="I42" s="68"/>
      <c r="J42" s="158"/>
    </row>
    <row r="43" spans="1:10" ht="21" customHeight="1">
      <c r="A43" s="93">
        <v>9</v>
      </c>
      <c r="B43" s="162" t="s">
        <v>39</v>
      </c>
      <c r="C43" s="120">
        <v>0</v>
      </c>
      <c r="D43" s="121"/>
      <c r="E43" s="120">
        <f>C43*D43</f>
        <v>0</v>
      </c>
      <c r="F43" s="46">
        <v>0</v>
      </c>
      <c r="G43" s="46">
        <v>0</v>
      </c>
      <c r="H43" s="46">
        <f>F43+G43</f>
        <v>0</v>
      </c>
      <c r="I43" s="45"/>
      <c r="J43" s="148" t="s">
        <v>40</v>
      </c>
    </row>
    <row r="44" spans="1:10" ht="21" customHeight="1">
      <c r="A44" s="93"/>
      <c r="B44" s="162"/>
      <c r="C44" s="120"/>
      <c r="D44" s="121"/>
      <c r="E44" s="120"/>
      <c r="F44" s="46">
        <v>0</v>
      </c>
      <c r="G44" s="46">
        <v>0</v>
      </c>
      <c r="H44" s="46">
        <f>F44+G44</f>
        <v>0</v>
      </c>
      <c r="I44" s="45"/>
      <c r="J44" s="149"/>
    </row>
    <row r="45" spans="1:10" ht="21" customHeight="1">
      <c r="A45" s="93"/>
      <c r="B45" s="162"/>
      <c r="C45" s="120"/>
      <c r="D45" s="121"/>
      <c r="E45" s="120"/>
      <c r="F45" s="46">
        <v>0</v>
      </c>
      <c r="G45" s="46">
        <v>0</v>
      </c>
      <c r="H45" s="46">
        <f>F45+G45</f>
        <v>0</v>
      </c>
      <c r="I45" s="45"/>
      <c r="J45" s="149"/>
    </row>
    <row r="46" spans="1:10" s="62" customFormat="1" ht="21" customHeight="1">
      <c r="A46" s="71"/>
      <c r="B46" s="70" t="s">
        <v>41</v>
      </c>
      <c r="C46" s="69">
        <f>SUM(C43)</f>
        <v>0</v>
      </c>
      <c r="D46" s="69">
        <f>SUM(D43)</f>
        <v>0</v>
      </c>
      <c r="E46" s="69">
        <f>SUM(E43)</f>
        <v>0</v>
      </c>
      <c r="F46" s="69">
        <f>SUM(F43:F45)</f>
        <v>0</v>
      </c>
      <c r="G46" s="69">
        <f>SUM(G43:G45)</f>
        <v>0</v>
      </c>
      <c r="H46" s="69">
        <f>SUM(H43:H45)</f>
        <v>0</v>
      </c>
      <c r="I46" s="68"/>
      <c r="J46" s="150"/>
    </row>
    <row r="47" spans="1:10" ht="21" customHeight="1">
      <c r="A47" s="107">
        <v>10</v>
      </c>
      <c r="B47" s="162" t="s">
        <v>42</v>
      </c>
      <c r="C47" s="120">
        <v>0</v>
      </c>
      <c r="D47" s="121"/>
      <c r="E47" s="120">
        <f>C47*D47</f>
        <v>0</v>
      </c>
      <c r="F47" s="46">
        <v>0</v>
      </c>
      <c r="G47" s="46">
        <v>0</v>
      </c>
      <c r="H47" s="46">
        <f t="shared" ref="H47:H53" si="1">F47+G47</f>
        <v>0</v>
      </c>
      <c r="I47" s="45"/>
      <c r="J47" s="151"/>
    </row>
    <row r="48" spans="1:10" ht="21" customHeight="1">
      <c r="A48" s="109"/>
      <c r="B48" s="162"/>
      <c r="C48" s="120"/>
      <c r="D48" s="121"/>
      <c r="E48" s="120"/>
      <c r="F48" s="46">
        <v>0</v>
      </c>
      <c r="G48" s="46">
        <v>0</v>
      </c>
      <c r="H48" s="46">
        <f t="shared" si="1"/>
        <v>0</v>
      </c>
      <c r="I48" s="45"/>
      <c r="J48" s="152"/>
    </row>
    <row r="49" spans="1:10" ht="21" customHeight="1">
      <c r="A49" s="109"/>
      <c r="B49" s="162"/>
      <c r="C49" s="120"/>
      <c r="D49" s="121"/>
      <c r="E49" s="120"/>
      <c r="F49" s="46">
        <v>0</v>
      </c>
      <c r="G49" s="46">
        <v>0</v>
      </c>
      <c r="H49" s="46">
        <f t="shared" si="1"/>
        <v>0</v>
      </c>
      <c r="I49" s="45"/>
      <c r="J49" s="152"/>
    </row>
    <row r="50" spans="1:10" ht="21" customHeight="1">
      <c r="A50" s="109"/>
      <c r="B50" s="162"/>
      <c r="C50" s="120"/>
      <c r="D50" s="121"/>
      <c r="E50" s="120"/>
      <c r="F50" s="46">
        <v>0</v>
      </c>
      <c r="G50" s="46">
        <v>0</v>
      </c>
      <c r="H50" s="46">
        <f t="shared" si="1"/>
        <v>0</v>
      </c>
      <c r="I50" s="45"/>
      <c r="J50" s="152"/>
    </row>
    <row r="51" spans="1:10" ht="21" customHeight="1">
      <c r="A51" s="109"/>
      <c r="B51" s="162"/>
      <c r="C51" s="120"/>
      <c r="D51" s="121"/>
      <c r="E51" s="120"/>
      <c r="F51" s="46">
        <v>0</v>
      </c>
      <c r="G51" s="46">
        <v>0</v>
      </c>
      <c r="H51" s="46">
        <f t="shared" si="1"/>
        <v>0</v>
      </c>
      <c r="I51" s="45"/>
      <c r="J51" s="152"/>
    </row>
    <row r="52" spans="1:10" ht="21" customHeight="1">
      <c r="A52" s="109"/>
      <c r="B52" s="162"/>
      <c r="C52" s="120"/>
      <c r="D52" s="121"/>
      <c r="E52" s="120"/>
      <c r="F52" s="46">
        <v>0</v>
      </c>
      <c r="G52" s="46">
        <v>0</v>
      </c>
      <c r="H52" s="46">
        <f t="shared" si="1"/>
        <v>0</v>
      </c>
      <c r="I52" s="45"/>
      <c r="J52" s="152"/>
    </row>
    <row r="53" spans="1:10" ht="21" customHeight="1">
      <c r="A53" s="108"/>
      <c r="B53" s="162"/>
      <c r="C53" s="120"/>
      <c r="D53" s="121"/>
      <c r="E53" s="120"/>
      <c r="F53" s="46">
        <v>0</v>
      </c>
      <c r="G53" s="46">
        <v>0</v>
      </c>
      <c r="H53" s="46">
        <f t="shared" si="1"/>
        <v>0</v>
      </c>
      <c r="I53" s="45"/>
      <c r="J53" s="152"/>
    </row>
    <row r="54" spans="1:10" s="62" customFormat="1" ht="21" customHeight="1">
      <c r="A54" s="71"/>
      <c r="B54" s="70" t="s">
        <v>46</v>
      </c>
      <c r="C54" s="69">
        <f>SUM(C47)</f>
        <v>0</v>
      </c>
      <c r="D54" s="69">
        <f>SUM(D47)</f>
        <v>0</v>
      </c>
      <c r="E54" s="69">
        <f>SUM(E47)</f>
        <v>0</v>
      </c>
      <c r="F54" s="69">
        <f>SUM(F47:F53)</f>
        <v>0</v>
      </c>
      <c r="G54" s="69">
        <f>SUM(G47:G53)</f>
        <v>0</v>
      </c>
      <c r="H54" s="69">
        <f>SUM(H47:H53)</f>
        <v>0</v>
      </c>
      <c r="I54" s="68"/>
      <c r="J54" s="153"/>
    </row>
    <row r="55" spans="1:10" ht="21" customHeight="1">
      <c r="A55" s="71"/>
      <c r="B55" s="70" t="s">
        <v>47</v>
      </c>
      <c r="C55" s="69">
        <f t="shared" ref="C55:H55" si="2">SUM(C54,C46,C42,C39,C34,C29,C26,C23,C16,C13)</f>
        <v>0</v>
      </c>
      <c r="D55" s="69">
        <f t="shared" si="2"/>
        <v>0</v>
      </c>
      <c r="E55" s="69">
        <f t="shared" si="2"/>
        <v>0</v>
      </c>
      <c r="F55" s="69">
        <f t="shared" si="2"/>
        <v>3068.6099999999997</v>
      </c>
      <c r="G55" s="69">
        <f t="shared" si="2"/>
        <v>0</v>
      </c>
      <c r="H55" s="69">
        <f t="shared" si="2"/>
        <v>3068.6099999999997</v>
      </c>
      <c r="I55" s="68"/>
      <c r="J55" s="67"/>
    </row>
    <row r="59" spans="1:10" ht="21" customHeight="1">
      <c r="A59" s="166" t="s">
        <v>48</v>
      </c>
      <c r="B59" s="167"/>
      <c r="C59" s="168" t="s">
        <v>49</v>
      </c>
      <c r="D59" s="168"/>
      <c r="E59" s="168" t="s">
        <v>50</v>
      </c>
      <c r="F59" s="168"/>
      <c r="G59" s="168" t="s">
        <v>51</v>
      </c>
      <c r="H59" s="168"/>
      <c r="I59" s="66" t="s">
        <v>52</v>
      </c>
    </row>
    <row r="60" spans="1:10" ht="21" customHeight="1">
      <c r="A60" s="160">
        <f>E55</f>
        <v>0</v>
      </c>
      <c r="B60" s="161"/>
      <c r="C60" s="161">
        <f>H55</f>
        <v>3068.6099999999997</v>
      </c>
      <c r="D60" s="161"/>
      <c r="E60" s="161">
        <f>F55</f>
        <v>3068.6099999999997</v>
      </c>
      <c r="F60" s="161"/>
      <c r="G60" s="161">
        <f>G55</f>
        <v>0</v>
      </c>
      <c r="H60" s="161"/>
      <c r="I60" s="65">
        <f>A60-C60</f>
        <v>-3068.6099999999997</v>
      </c>
    </row>
    <row r="62" spans="1:10" ht="21" customHeight="1">
      <c r="A62" s="63" t="s">
        <v>53</v>
      </c>
      <c r="B62" s="62"/>
      <c r="C62" s="64" t="s">
        <v>54</v>
      </c>
      <c r="D62" s="63"/>
      <c r="E62" s="63" t="s">
        <v>55</v>
      </c>
      <c r="F62" s="63"/>
      <c r="G62" s="63" t="s">
        <v>56</v>
      </c>
      <c r="H62" s="63"/>
      <c r="I62" s="62"/>
    </row>
  </sheetData>
  <mergeCells count="76">
    <mergeCell ref="B43:B45"/>
    <mergeCell ref="B17:B22"/>
    <mergeCell ref="B24:B25"/>
    <mergeCell ref="B27:B28"/>
    <mergeCell ref="B30:B33"/>
    <mergeCell ref="B35:B38"/>
    <mergeCell ref="B40:B41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A27:A28"/>
    <mergeCell ref="A30:A33"/>
    <mergeCell ref="A35:A38"/>
    <mergeCell ref="A40:A41"/>
    <mergeCell ref="A43:A45"/>
    <mergeCell ref="A47:A53"/>
    <mergeCell ref="C47:C53"/>
    <mergeCell ref="A60:B60"/>
    <mergeCell ref="C60:D60"/>
    <mergeCell ref="E60:F60"/>
    <mergeCell ref="G60:H60"/>
    <mergeCell ref="B47:B53"/>
    <mergeCell ref="D47:D53"/>
    <mergeCell ref="A6:A7"/>
    <mergeCell ref="A8:A12"/>
    <mergeCell ref="A14:A15"/>
    <mergeCell ref="A17:A22"/>
    <mergeCell ref="A24:A25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D30:D33"/>
    <mergeCell ref="D35:D38"/>
    <mergeCell ref="D40:D41"/>
    <mergeCell ref="D43:D45"/>
    <mergeCell ref="D8:D12"/>
    <mergeCell ref="D14:D15"/>
    <mergeCell ref="D17:D22"/>
    <mergeCell ref="D24:D25"/>
    <mergeCell ref="D27:D28"/>
    <mergeCell ref="E30:E33"/>
    <mergeCell ref="E35:E38"/>
    <mergeCell ref="E43:E45"/>
    <mergeCell ref="E47:E53"/>
    <mergeCell ref="E8:E12"/>
    <mergeCell ref="E14:E15"/>
    <mergeCell ref="E17:E22"/>
    <mergeCell ref="E24:E25"/>
    <mergeCell ref="E27:E28"/>
    <mergeCell ref="E40:E41"/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3"/>
    <mergeCell ref="J14:J16"/>
    <mergeCell ref="J17:J23"/>
  </mergeCells>
  <phoneticPr fontId="17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陈虔</vt:lpstr>
      <vt:lpstr>吴思凡</vt:lpstr>
      <vt:lpstr>岑余</vt:lpstr>
      <vt:lpstr>唐子灵</vt:lpstr>
      <vt:lpstr>张雅菲</vt:lpstr>
      <vt:lpstr>霍总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34833</cp:lastModifiedBy>
  <dcterms:created xsi:type="dcterms:W3CDTF">2020-12-24T06:25:00Z</dcterms:created>
  <dcterms:modified xsi:type="dcterms:W3CDTF">2024-05-23T03:28:34Z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42C6EF6043BD4C08B6E8F0741DE31290_13</vt:lpwstr>
  </property>
</Properties>
</file>