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Sheet1" sheetId="1" r:id="rId1"/>
  </sheets>
  <definedNames>
    <definedName name="_xlnm._FilterDatabase" localSheetId="0" hidden="1">Sheet1!$A$5:$H$54</definedName>
    <definedName name="_xlnm.Print_Area" localSheetId="0">Sheet1!$A$1:$G$54</definedName>
  </definedNames>
  <calcPr calcId="125725"/>
</workbook>
</file>

<file path=xl/calcChain.xml><?xml version="1.0" encoding="utf-8"?>
<calcChain xmlns="http://schemas.openxmlformats.org/spreadsheetml/2006/main">
  <c r="G52" i="1"/>
  <c r="G51"/>
  <c r="G34"/>
  <c r="G35"/>
  <c r="G36"/>
  <c r="G37"/>
  <c r="G38"/>
  <c r="G39"/>
  <c r="G40"/>
  <c r="G41"/>
  <c r="G42"/>
  <c r="G43"/>
  <c r="G44"/>
  <c r="G45"/>
  <c r="G46"/>
  <c r="G33"/>
  <c r="G49"/>
  <c r="G26"/>
  <c r="G27"/>
  <c r="G28"/>
  <c r="G29"/>
  <c r="G30"/>
  <c r="G31"/>
  <c r="G10" l="1"/>
  <c r="G9"/>
  <c r="G8"/>
  <c r="G50"/>
  <c r="G19"/>
  <c r="G18"/>
  <c r="G23"/>
  <c r="G22"/>
  <c r="G21"/>
  <c r="G20"/>
  <c r="G17"/>
  <c r="G12"/>
  <c r="G16" l="1"/>
  <c r="G11"/>
  <c r="G7"/>
  <c r="G25" l="1"/>
  <c r="G32" s="1"/>
  <c r="G48" l="1"/>
  <c r="G47"/>
  <c r="G15"/>
  <c r="G14"/>
  <c r="G24" s="1"/>
  <c r="G6"/>
  <c r="G13" s="1"/>
  <c r="D51" l="1"/>
</calcChain>
</file>

<file path=xl/sharedStrings.xml><?xml version="1.0" encoding="utf-8"?>
<sst xmlns="http://schemas.openxmlformats.org/spreadsheetml/2006/main" count="79" uniqueCount="79">
  <si>
    <t>海尔会议团队费用确认单</t>
  </si>
  <si>
    <t>订单号</t>
  </si>
  <si>
    <t>会议日期</t>
  </si>
  <si>
    <t>会议名称</t>
  </si>
  <si>
    <t>会议人数</t>
  </si>
  <si>
    <t>联系人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</si>
  <si>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</si>
  <si>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</si>
  <si>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</si>
  <si>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</si>
  <si>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</si>
  <si>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</si>
  <si>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</si>
  <si>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</si>
  <si>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</si>
  <si>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</si>
  <si>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</si>
  <si>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数量</t>
  </si>
  <si>
    <t>总计</t>
  </si>
  <si>
    <t>人工费需求</t>
  </si>
  <si>
    <t>合计</t>
  </si>
  <si>
    <t>（供应商盖章）</t>
  </si>
  <si>
    <t>经办人：</t>
  </si>
  <si>
    <t>直线经理：</t>
  </si>
  <si>
    <t>用车需求</t>
    <phoneticPr fontId="11" type="noConversion"/>
  </si>
  <si>
    <t>工作人员交通</t>
    <phoneticPr fontId="11" type="noConversion"/>
  </si>
  <si>
    <t>数量</t>
    <phoneticPr fontId="11" type="noConversion"/>
  </si>
  <si>
    <t>RC2023030909095300001</t>
    <phoneticPr fontId="11" type="noConversion"/>
  </si>
  <si>
    <t>姜晓玲
18053266600</t>
    <phoneticPr fontId="11" type="noConversion"/>
  </si>
  <si>
    <t>住宿需求
河南御玺中州酒店</t>
    <phoneticPr fontId="11" type="noConversion"/>
  </si>
  <si>
    <t>3.19 标间</t>
    <phoneticPr fontId="12" type="noConversion"/>
  </si>
  <si>
    <t>3.20 标间</t>
  </si>
  <si>
    <t>3.21 标间</t>
  </si>
  <si>
    <t>3.22 标间</t>
  </si>
  <si>
    <t>3.23 标间</t>
  </si>
  <si>
    <t>3.24 标间</t>
  </si>
  <si>
    <t>3.25 标间</t>
  </si>
  <si>
    <t>餐饮需求
河南御玺中州酒店</t>
    <phoneticPr fontId="11" type="noConversion"/>
  </si>
  <si>
    <t>3.20 自助午餐</t>
    <phoneticPr fontId="12" type="noConversion"/>
  </si>
  <si>
    <t>3.20 自助晚餐</t>
    <phoneticPr fontId="12" type="noConversion"/>
  </si>
  <si>
    <t>3.21 酒店盒饭（增加）</t>
    <phoneticPr fontId="12" type="noConversion"/>
  </si>
  <si>
    <t>3.21 自助晚餐</t>
    <phoneticPr fontId="12" type="noConversion"/>
  </si>
  <si>
    <t>3.22 酒店盒饭（增加）</t>
    <phoneticPr fontId="12" type="noConversion"/>
  </si>
  <si>
    <t>3.22 自助晚餐</t>
    <phoneticPr fontId="12" type="noConversion"/>
  </si>
  <si>
    <t>3.23 酒店盒饭（增加）</t>
    <phoneticPr fontId="12" type="noConversion"/>
  </si>
  <si>
    <t>3.23 自助晚餐</t>
    <phoneticPr fontId="12" type="noConversion"/>
  </si>
  <si>
    <t>3.24 自助晚餐</t>
  </si>
  <si>
    <t>3.25 自助晚餐</t>
  </si>
  <si>
    <t>会议需求
河南御玺中州酒店</t>
    <phoneticPr fontId="11" type="noConversion"/>
  </si>
  <si>
    <t>20日下午+晚上 180平米</t>
    <phoneticPr fontId="12" type="noConversion"/>
  </si>
  <si>
    <t>20日下午+晚上 200平米</t>
    <phoneticPr fontId="12" type="noConversion"/>
  </si>
  <si>
    <t>21日晚上 50平米*4个</t>
    <phoneticPr fontId="12" type="noConversion"/>
  </si>
  <si>
    <t>22日晚上 50平米*4个</t>
    <phoneticPr fontId="12" type="noConversion"/>
  </si>
  <si>
    <t>22日下午 180平米*1个</t>
    <phoneticPr fontId="12" type="noConversion"/>
  </si>
  <si>
    <t>22日晚上 200平米*1个 临时增加</t>
    <phoneticPr fontId="12" type="noConversion"/>
  </si>
  <si>
    <t>25日下午 200平米</t>
    <phoneticPr fontId="12" type="noConversion"/>
  </si>
  <si>
    <t>住宿费用合计</t>
    <phoneticPr fontId="15" type="noConversion"/>
  </si>
  <si>
    <t>餐饮费用合计</t>
    <phoneticPr fontId="15" type="noConversion"/>
  </si>
  <si>
    <t>会场费用合计</t>
    <phoneticPr fontId="15" type="noConversion"/>
  </si>
  <si>
    <t>车辆费用合计</t>
    <phoneticPr fontId="15" type="noConversion"/>
  </si>
  <si>
    <t>服务费</t>
    <phoneticPr fontId="11" type="noConversion"/>
  </si>
  <si>
    <t>工作人员住宿</t>
    <phoneticPr fontId="11" type="noConversion"/>
  </si>
  <si>
    <t>工作人员补贴：
3.19-3.26 1人/天，3.20-3.25 1人/天</t>
    <phoneticPr fontId="11" type="noConversion"/>
  </si>
  <si>
    <t>3.21 51座 酒店-郑州工厂</t>
    <phoneticPr fontId="11" type="noConversion"/>
  </si>
  <si>
    <t>3.21 51座 郑州工厂-酒店</t>
    <phoneticPr fontId="11" type="noConversion"/>
  </si>
  <si>
    <t>3.22 51座 酒店-郑州工厂</t>
    <phoneticPr fontId="11" type="noConversion"/>
  </si>
  <si>
    <t>3.22 51座 郑州工厂-酒店</t>
    <phoneticPr fontId="11" type="noConversion"/>
  </si>
  <si>
    <t>3.22 51座 酒店-小区 往返</t>
    <phoneticPr fontId="11" type="noConversion"/>
  </si>
  <si>
    <t>3.23 51座 酒店-郑州工厂</t>
    <phoneticPr fontId="11" type="noConversion"/>
  </si>
  <si>
    <t>3.23 51座 郑州工厂-酒店</t>
    <phoneticPr fontId="11" type="noConversion"/>
  </si>
  <si>
    <t>3.21 考斯特 酒店-郑州工厂</t>
    <phoneticPr fontId="11" type="noConversion"/>
  </si>
  <si>
    <t>3.21 考斯特 郑州工厂-酒店</t>
    <phoneticPr fontId="11" type="noConversion"/>
  </si>
  <si>
    <t>3.22 考斯特 酒店-郑州工厂</t>
    <phoneticPr fontId="11" type="noConversion"/>
  </si>
  <si>
    <t>3.22 考斯特 郑州工厂-酒店</t>
    <phoneticPr fontId="11" type="noConversion"/>
  </si>
  <si>
    <t>3.23 考斯特 往返工厂，增加</t>
    <phoneticPr fontId="11" type="noConversion"/>
  </si>
  <si>
    <t>3.24 考斯特 往返（乔楼镇吉家寨村），增加</t>
    <phoneticPr fontId="11" type="noConversion"/>
  </si>
  <si>
    <t>3.25 考斯特 往返（乔楼镇吉家寨村），增加</t>
    <phoneticPr fontId="11" type="noConversion"/>
  </si>
  <si>
    <t>2023.3.19-3.26</t>
    <phoneticPr fontId="11" type="noConversion"/>
  </si>
  <si>
    <t xml:space="preserve"> 海尔水联网精鹰特训方案-暨海尔水联网客户集训计划</t>
    <phoneticPr fontId="1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</si>
</sst>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[$€-2]\ #,##0"/>
    <numFmt numFmtId="178" formatCode="0.00000000000_ "/>
    <numFmt numFmtId="179" formatCode="0.00_ "/>
  </numFmts>
  <fonts count="17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charset val="134"/>
    </font>
    <font>
      <sz val="9"/>
      <color theme="1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177" fontId="10" fillId="0" borderId="0">
      <alignment vertical="center"/>
    </xf>
    <xf numFmtId="0" fontId="9" fillId="0" borderId="0">
      <alignment vertical="center"/>
    </xf>
    <xf numFmtId="0" fontId="14" fillId="0" borderId="0"/>
    <xf numFmtId="0" fontId="14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8" fillId="0" borderId="5" xfId="4" applyNumberFormat="1" applyFont="1" applyFill="1" applyBorder="1" applyAlignment="1">
      <alignment horizontal="right" vertical="center"/>
    </xf>
    <xf numFmtId="2" fontId="7" fillId="0" borderId="1" xfId="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3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1" xfId="3" applyNumberFormat="1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">
    <cellStyle name="0,0_x000d__x000a_NA_x000d__x000a_" xfId="3"/>
    <cellStyle name="0,0_x000d__x000a_NA_x000d__x000a_ 4 2 2" xfId="4"/>
    <cellStyle name="常规" xfId="0" builtinId="0"/>
    <cellStyle name="常规 14" xfId="1"/>
    <cellStyle name="常规 2" xfId="2"/>
  </cellStyles>
  <dxfs count="0"/>
  <tableStyles count="0" defaultTableStyle="TableStyleMedium2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topLeftCell="A43" zoomScaleNormal="100" zoomScaleSheetLayoutView="100" workbookViewId="0">
      <selection activeCell="G2" sqref="G2"/>
    </sheetView>
  </sheetViews>
  <sheetFormatPr defaultColWidth="9" defaultRowHeight="16.5"/>
  <cols>
    <col min="1" max="1" width="11.875" style="1" customWidth="1"/>
    <col min="2" max="2" width="27" style="1" customWidth="1"/>
    <col min="3" max="3" width="40.375" style="1" customWidth="1"/>
    <col min="4" max="4" width="11.625" style="1" customWidth="1"/>
    <col min="5" max="5" width="7.5" style="1" customWidth="1"/>
    <col min="6" max="6" width="13.125" style="1" customWidth="1"/>
    <col min="7" max="7" width="25.875" style="1" customWidth="1"/>
    <col min="8" max="16384" width="9" style="1"/>
  </cols>
  <sheetData>
    <row r="1" spans="1:7" ht="33" customHeight="1">
      <c r="A1" s="31" t="s">
        <v>0</v>
      </c>
      <c r="B1" s="31"/>
      <c r="C1" s="31"/>
      <c r="D1" s="31"/>
      <c r="E1" s="31"/>
      <c r="F1" s="31"/>
      <c r="G1" s="31"/>
    </row>
    <row r="2" spans="1:7" ht="42" customHeight="1">
      <c r="A2" s="16" t="s">
        <v>1</v>
      </c>
      <c r="B2" s="20" t="s">
        <v>27</v>
      </c>
      <c r="C2" s="16" t="s">
        <v>2</v>
      </c>
      <c r="D2" s="32" t="s">
        <v>77</v>
      </c>
      <c r="E2" s="32"/>
      <c r="F2" s="16" t="s">
        <v>3</v>
      </c>
      <c r="G2" s="23" t="s">
        <v>78</v>
      </c>
    </row>
    <row r="3" spans="1:7" ht="36.950000000000003" customHeight="1">
      <c r="A3" s="16" t="s">
        <v>4</v>
      </c>
      <c r="B3" s="16">
        <v>400</v>
      </c>
      <c r="C3" s="16" t="s">
        <v>5</v>
      </c>
      <c r="D3" s="33" t="s">
        <v>28</v>
      </c>
      <c r="E3" s="32"/>
      <c r="F3" s="16" t="s">
        <v>6</v>
      </c>
      <c r="G3" s="20"/>
    </row>
    <row r="4" spans="1:7" ht="36" customHeight="1">
      <c r="A4" s="16" t="s">
        <v>7</v>
      </c>
      <c r="B4" s="16" t="s">
        <v>8</v>
      </c>
      <c r="C4" s="16" t="s">
        <v>9</v>
      </c>
      <c r="D4" s="32" t="s">
        <v>10</v>
      </c>
      <c r="E4" s="32"/>
      <c r="F4" s="17" t="s">
        <v>11</v>
      </c>
      <c r="G4" s="21" t="s">
        <v>12</v>
      </c>
    </row>
    <row r="5" spans="1:7" ht="24" customHeight="1">
      <c r="A5" s="16" t="s">
        <v>13</v>
      </c>
      <c r="B5" s="16" t="s">
        <v>14</v>
      </c>
      <c r="C5" s="16" t="s">
        <v>15</v>
      </c>
      <c r="D5" s="16" t="s">
        <v>16</v>
      </c>
      <c r="E5" s="20" t="s">
        <v>26</v>
      </c>
      <c r="F5" s="16" t="s">
        <v>17</v>
      </c>
      <c r="G5" s="20" t="s">
        <v>18</v>
      </c>
    </row>
    <row r="6" spans="1:7" ht="20.100000000000001" customHeight="1">
      <c r="A6" s="37">
        <v>1</v>
      </c>
      <c r="B6" s="35" t="s">
        <v>29</v>
      </c>
      <c r="C6" s="18" t="s">
        <v>30</v>
      </c>
      <c r="D6" s="13">
        <v>300</v>
      </c>
      <c r="E6" s="6">
        <v>6</v>
      </c>
      <c r="F6" s="6">
        <v>1</v>
      </c>
      <c r="G6" s="13">
        <f t="shared" ref="G6:G12" si="0">F6*E6*D6</f>
        <v>1800</v>
      </c>
    </row>
    <row r="7" spans="1:7" s="2" customFormat="1" ht="20.100000000000001" customHeight="1">
      <c r="A7" s="38"/>
      <c r="B7" s="36"/>
      <c r="C7" s="18" t="s">
        <v>31</v>
      </c>
      <c r="D7" s="13">
        <v>300</v>
      </c>
      <c r="E7" s="6">
        <v>80</v>
      </c>
      <c r="F7" s="6">
        <v>1</v>
      </c>
      <c r="G7" s="13">
        <f t="shared" si="0"/>
        <v>24000</v>
      </c>
    </row>
    <row r="8" spans="1:7" s="2" customFormat="1" ht="20.100000000000001" customHeight="1">
      <c r="A8" s="38"/>
      <c r="B8" s="36"/>
      <c r="C8" s="18" t="s">
        <v>32</v>
      </c>
      <c r="D8" s="13">
        <v>300</v>
      </c>
      <c r="E8" s="6">
        <v>82</v>
      </c>
      <c r="F8" s="6">
        <v>1</v>
      </c>
      <c r="G8" s="13">
        <f t="shared" si="0"/>
        <v>24600</v>
      </c>
    </row>
    <row r="9" spans="1:7" s="2" customFormat="1" ht="20.100000000000001" customHeight="1">
      <c r="A9" s="38"/>
      <c r="B9" s="36"/>
      <c r="C9" s="18" t="s">
        <v>33</v>
      </c>
      <c r="D9" s="13">
        <v>300</v>
      </c>
      <c r="E9" s="6">
        <v>82</v>
      </c>
      <c r="F9" s="6">
        <v>1</v>
      </c>
      <c r="G9" s="13">
        <f t="shared" si="0"/>
        <v>24600</v>
      </c>
    </row>
    <row r="10" spans="1:7" s="2" customFormat="1" ht="20.100000000000001" customHeight="1">
      <c r="A10" s="38"/>
      <c r="B10" s="36"/>
      <c r="C10" s="18" t="s">
        <v>34</v>
      </c>
      <c r="D10" s="13">
        <v>300</v>
      </c>
      <c r="E10" s="6">
        <v>57</v>
      </c>
      <c r="F10" s="6">
        <v>1</v>
      </c>
      <c r="G10" s="13">
        <f t="shared" si="0"/>
        <v>17100</v>
      </c>
    </row>
    <row r="11" spans="1:7" s="2" customFormat="1" ht="20.100000000000001" customHeight="1">
      <c r="A11" s="38"/>
      <c r="B11" s="36"/>
      <c r="C11" s="18" t="s">
        <v>35</v>
      </c>
      <c r="D11" s="13">
        <v>300</v>
      </c>
      <c r="E11" s="6">
        <v>51</v>
      </c>
      <c r="F11" s="6">
        <v>1</v>
      </c>
      <c r="G11" s="13">
        <f t="shared" si="0"/>
        <v>15300</v>
      </c>
    </row>
    <row r="12" spans="1:7" s="2" customFormat="1" ht="20.100000000000001" customHeight="1">
      <c r="A12" s="38"/>
      <c r="B12" s="36"/>
      <c r="C12" s="18" t="s">
        <v>36</v>
      </c>
      <c r="D12" s="13">
        <v>300</v>
      </c>
      <c r="E12" s="6">
        <v>51</v>
      </c>
      <c r="F12" s="6">
        <v>1</v>
      </c>
      <c r="G12" s="13">
        <f t="shared" si="0"/>
        <v>15300</v>
      </c>
    </row>
    <row r="13" spans="1:7" s="24" customFormat="1" ht="20.100000000000001" customHeight="1">
      <c r="A13" s="41" t="s">
        <v>56</v>
      </c>
      <c r="B13" s="41"/>
      <c r="C13" s="41"/>
      <c r="D13" s="41"/>
      <c r="E13" s="41"/>
      <c r="F13" s="41"/>
      <c r="G13" s="25">
        <f>SUM(G6:G12)</f>
        <v>122700</v>
      </c>
    </row>
    <row r="14" spans="1:7" ht="20.100000000000001" customHeight="1">
      <c r="A14" s="37">
        <v>2</v>
      </c>
      <c r="B14" s="35" t="s">
        <v>37</v>
      </c>
      <c r="C14" s="19" t="s">
        <v>38</v>
      </c>
      <c r="D14" s="13">
        <v>68</v>
      </c>
      <c r="E14" s="6">
        <v>127</v>
      </c>
      <c r="F14" s="6">
        <v>1</v>
      </c>
      <c r="G14" s="13">
        <f t="shared" ref="G14:G15" si="1">F14*E14*D14</f>
        <v>8636</v>
      </c>
    </row>
    <row r="15" spans="1:7" ht="20.100000000000001" customHeight="1">
      <c r="A15" s="38"/>
      <c r="B15" s="36"/>
      <c r="C15" s="19" t="s">
        <v>39</v>
      </c>
      <c r="D15" s="13">
        <v>68</v>
      </c>
      <c r="E15" s="6">
        <v>145</v>
      </c>
      <c r="F15" s="6">
        <v>1</v>
      </c>
      <c r="G15" s="13">
        <f t="shared" si="1"/>
        <v>9860</v>
      </c>
    </row>
    <row r="16" spans="1:7" ht="20.100000000000001" customHeight="1">
      <c r="A16" s="38"/>
      <c r="B16" s="36"/>
      <c r="C16" s="19" t="s">
        <v>40</v>
      </c>
      <c r="D16" s="13">
        <v>30</v>
      </c>
      <c r="E16" s="6">
        <v>170</v>
      </c>
      <c r="F16" s="6">
        <v>1</v>
      </c>
      <c r="G16" s="13">
        <f t="shared" ref="G16:G23" si="2">F16*E16*D16</f>
        <v>5100</v>
      </c>
    </row>
    <row r="17" spans="1:7" ht="20.100000000000001" customHeight="1">
      <c r="A17" s="38"/>
      <c r="B17" s="36"/>
      <c r="C17" s="19" t="s">
        <v>41</v>
      </c>
      <c r="D17" s="13">
        <v>68</v>
      </c>
      <c r="E17" s="6">
        <v>150</v>
      </c>
      <c r="F17" s="6">
        <v>1</v>
      </c>
      <c r="G17" s="13">
        <f t="shared" si="2"/>
        <v>10200</v>
      </c>
    </row>
    <row r="18" spans="1:7" ht="20.100000000000001" customHeight="1">
      <c r="A18" s="38"/>
      <c r="B18" s="36"/>
      <c r="C18" s="19" t="s">
        <v>42</v>
      </c>
      <c r="D18" s="13">
        <v>30</v>
      </c>
      <c r="E18" s="6">
        <v>105</v>
      </c>
      <c r="F18" s="6">
        <v>1</v>
      </c>
      <c r="G18" s="13">
        <f t="shared" ref="G18:G19" si="3">F18*E18*D18</f>
        <v>3150</v>
      </c>
    </row>
    <row r="19" spans="1:7" ht="20.100000000000001" customHeight="1">
      <c r="A19" s="38"/>
      <c r="B19" s="36"/>
      <c r="C19" s="19" t="s">
        <v>43</v>
      </c>
      <c r="D19" s="13">
        <v>68</v>
      </c>
      <c r="E19" s="6">
        <v>150</v>
      </c>
      <c r="F19" s="6">
        <v>1</v>
      </c>
      <c r="G19" s="13">
        <f t="shared" si="3"/>
        <v>10200</v>
      </c>
    </row>
    <row r="20" spans="1:7" ht="20.100000000000001" customHeight="1">
      <c r="A20" s="38"/>
      <c r="B20" s="36"/>
      <c r="C20" s="19" t="s">
        <v>44</v>
      </c>
      <c r="D20" s="13">
        <v>30</v>
      </c>
      <c r="E20" s="6">
        <v>110</v>
      </c>
      <c r="F20" s="6">
        <v>1</v>
      </c>
      <c r="G20" s="13">
        <f t="shared" si="2"/>
        <v>3300</v>
      </c>
    </row>
    <row r="21" spans="1:7" ht="20.100000000000001" customHeight="1">
      <c r="A21" s="38"/>
      <c r="B21" s="36"/>
      <c r="C21" s="19" t="s">
        <v>45</v>
      </c>
      <c r="D21" s="13">
        <v>68</v>
      </c>
      <c r="E21" s="6">
        <v>90</v>
      </c>
      <c r="F21" s="6">
        <v>1</v>
      </c>
      <c r="G21" s="13">
        <f t="shared" si="2"/>
        <v>6120</v>
      </c>
    </row>
    <row r="22" spans="1:7" ht="20.100000000000001" customHeight="1">
      <c r="A22" s="38"/>
      <c r="B22" s="36"/>
      <c r="C22" s="19" t="s">
        <v>46</v>
      </c>
      <c r="D22" s="13">
        <v>68</v>
      </c>
      <c r="E22" s="6">
        <v>90</v>
      </c>
      <c r="F22" s="6">
        <v>1</v>
      </c>
      <c r="G22" s="13">
        <f t="shared" si="2"/>
        <v>6120</v>
      </c>
    </row>
    <row r="23" spans="1:7" ht="20.100000000000001" customHeight="1">
      <c r="A23" s="38"/>
      <c r="B23" s="36"/>
      <c r="C23" s="19" t="s">
        <v>47</v>
      </c>
      <c r="D23" s="13">
        <v>68</v>
      </c>
      <c r="E23" s="6">
        <v>80</v>
      </c>
      <c r="F23" s="6">
        <v>1</v>
      </c>
      <c r="G23" s="13">
        <f t="shared" si="2"/>
        <v>5440</v>
      </c>
    </row>
    <row r="24" spans="1:7" s="24" customFormat="1" ht="20.100000000000001" customHeight="1">
      <c r="A24" s="41" t="s">
        <v>57</v>
      </c>
      <c r="B24" s="41"/>
      <c r="C24" s="41"/>
      <c r="D24" s="41"/>
      <c r="E24" s="41"/>
      <c r="F24" s="41"/>
      <c r="G24" s="25">
        <f>SUM(G14:G23)</f>
        <v>68126</v>
      </c>
    </row>
    <row r="25" spans="1:7" s="3" customFormat="1" ht="20.100000000000001" customHeight="1">
      <c r="A25" s="37">
        <v>3</v>
      </c>
      <c r="B25" s="35" t="s">
        <v>48</v>
      </c>
      <c r="C25" s="19" t="s">
        <v>49</v>
      </c>
      <c r="D25" s="13">
        <v>4000</v>
      </c>
      <c r="E25" s="6">
        <v>1</v>
      </c>
      <c r="F25" s="6">
        <v>1</v>
      </c>
      <c r="G25" s="13">
        <f t="shared" ref="G25:G31" si="4">F25*E25*D25</f>
        <v>4000</v>
      </c>
    </row>
    <row r="26" spans="1:7" s="3" customFormat="1" ht="20.100000000000001" customHeight="1">
      <c r="A26" s="38"/>
      <c r="B26" s="36"/>
      <c r="C26" s="19" t="s">
        <v>50</v>
      </c>
      <c r="D26" s="13">
        <v>5000</v>
      </c>
      <c r="E26" s="6">
        <v>1</v>
      </c>
      <c r="F26" s="6">
        <v>1</v>
      </c>
      <c r="G26" s="13">
        <f t="shared" si="4"/>
        <v>5000</v>
      </c>
    </row>
    <row r="27" spans="1:7" s="3" customFormat="1" ht="20.100000000000001" customHeight="1">
      <c r="A27" s="38"/>
      <c r="B27" s="36"/>
      <c r="C27" s="19" t="s">
        <v>51</v>
      </c>
      <c r="D27" s="13">
        <v>2000</v>
      </c>
      <c r="E27" s="6">
        <v>4</v>
      </c>
      <c r="F27" s="6">
        <v>1</v>
      </c>
      <c r="G27" s="13">
        <f t="shared" si="4"/>
        <v>8000</v>
      </c>
    </row>
    <row r="28" spans="1:7" s="3" customFormat="1" ht="20.100000000000001" customHeight="1">
      <c r="A28" s="38"/>
      <c r="B28" s="36"/>
      <c r="C28" s="19" t="s">
        <v>52</v>
      </c>
      <c r="D28" s="13">
        <v>2000</v>
      </c>
      <c r="E28" s="6">
        <v>4</v>
      </c>
      <c r="F28" s="6">
        <v>1</v>
      </c>
      <c r="G28" s="13">
        <f t="shared" si="4"/>
        <v>8000</v>
      </c>
    </row>
    <row r="29" spans="1:7" s="3" customFormat="1" ht="20.100000000000001" customHeight="1">
      <c r="A29" s="38"/>
      <c r="B29" s="36"/>
      <c r="C29" s="19" t="s">
        <v>53</v>
      </c>
      <c r="D29" s="13">
        <v>2000</v>
      </c>
      <c r="E29" s="6">
        <v>1</v>
      </c>
      <c r="F29" s="6">
        <v>1</v>
      </c>
      <c r="G29" s="13">
        <f t="shared" si="4"/>
        <v>2000</v>
      </c>
    </row>
    <row r="30" spans="1:7" s="3" customFormat="1" ht="20.100000000000001" customHeight="1">
      <c r="A30" s="38"/>
      <c r="B30" s="36"/>
      <c r="C30" s="19" t="s">
        <v>54</v>
      </c>
      <c r="D30" s="13">
        <v>2500</v>
      </c>
      <c r="E30" s="6">
        <v>1</v>
      </c>
      <c r="F30" s="6">
        <v>1</v>
      </c>
      <c r="G30" s="13">
        <f t="shared" si="4"/>
        <v>2500</v>
      </c>
    </row>
    <row r="31" spans="1:7" s="3" customFormat="1" ht="20.100000000000001" customHeight="1">
      <c r="A31" s="38"/>
      <c r="B31" s="36"/>
      <c r="C31" s="19" t="s">
        <v>55</v>
      </c>
      <c r="D31" s="13">
        <v>2500</v>
      </c>
      <c r="E31" s="6">
        <v>1</v>
      </c>
      <c r="F31" s="6">
        <v>1</v>
      </c>
      <c r="G31" s="13">
        <f t="shared" si="4"/>
        <v>2500</v>
      </c>
    </row>
    <row r="32" spans="1:7" s="24" customFormat="1" ht="20.100000000000001" customHeight="1">
      <c r="A32" s="41" t="s">
        <v>58</v>
      </c>
      <c r="B32" s="41"/>
      <c r="C32" s="41"/>
      <c r="D32" s="41"/>
      <c r="E32" s="41"/>
      <c r="F32" s="41"/>
      <c r="G32" s="25">
        <f>SUM(G25:G31)</f>
        <v>32000</v>
      </c>
    </row>
    <row r="33" spans="1:7" s="3" customFormat="1" ht="20.100000000000001" customHeight="1">
      <c r="A33" s="43">
        <v>4</v>
      </c>
      <c r="B33" s="43" t="s">
        <v>24</v>
      </c>
      <c r="C33" s="27" t="s">
        <v>63</v>
      </c>
      <c r="D33" s="13">
        <v>1100</v>
      </c>
      <c r="E33" s="6">
        <v>3</v>
      </c>
      <c r="F33" s="6">
        <v>1</v>
      </c>
      <c r="G33" s="13">
        <f>F33*E33*D33</f>
        <v>3300</v>
      </c>
    </row>
    <row r="34" spans="1:7" s="3" customFormat="1" ht="20.100000000000001" customHeight="1">
      <c r="A34" s="43"/>
      <c r="B34" s="43"/>
      <c r="C34" s="28" t="s">
        <v>64</v>
      </c>
      <c r="D34" s="13">
        <v>1100</v>
      </c>
      <c r="E34" s="6">
        <v>3</v>
      </c>
      <c r="F34" s="6">
        <v>1</v>
      </c>
      <c r="G34" s="13">
        <f t="shared" ref="G34:G46" si="5">F34*E34*D34</f>
        <v>3300</v>
      </c>
    </row>
    <row r="35" spans="1:7" s="3" customFormat="1" ht="20.100000000000001" customHeight="1">
      <c r="A35" s="43"/>
      <c r="B35" s="43"/>
      <c r="C35" s="27" t="s">
        <v>65</v>
      </c>
      <c r="D35" s="13">
        <v>1100</v>
      </c>
      <c r="E35" s="6">
        <v>2</v>
      </c>
      <c r="F35" s="6">
        <v>1</v>
      </c>
      <c r="G35" s="13">
        <f t="shared" si="5"/>
        <v>2200</v>
      </c>
    </row>
    <row r="36" spans="1:7" s="3" customFormat="1" ht="20.100000000000001" customHeight="1">
      <c r="A36" s="43"/>
      <c r="B36" s="43"/>
      <c r="C36" s="28" t="s">
        <v>66</v>
      </c>
      <c r="D36" s="13">
        <v>1100</v>
      </c>
      <c r="E36" s="6">
        <v>2</v>
      </c>
      <c r="F36" s="6">
        <v>1</v>
      </c>
      <c r="G36" s="13">
        <f t="shared" si="5"/>
        <v>2200</v>
      </c>
    </row>
    <row r="37" spans="1:7" s="3" customFormat="1" ht="20.100000000000001" customHeight="1">
      <c r="A37" s="43"/>
      <c r="B37" s="43"/>
      <c r="C37" s="28" t="s">
        <v>67</v>
      </c>
      <c r="D37" s="13">
        <v>1100</v>
      </c>
      <c r="E37" s="6">
        <v>1</v>
      </c>
      <c r="F37" s="6">
        <v>2</v>
      </c>
      <c r="G37" s="13">
        <f t="shared" si="5"/>
        <v>2200</v>
      </c>
    </row>
    <row r="38" spans="1:7" s="3" customFormat="1" ht="20.100000000000001" customHeight="1">
      <c r="A38" s="43"/>
      <c r="B38" s="43"/>
      <c r="C38" s="27" t="s">
        <v>68</v>
      </c>
      <c r="D38" s="13">
        <v>1100</v>
      </c>
      <c r="E38" s="6">
        <v>2</v>
      </c>
      <c r="F38" s="6">
        <v>1</v>
      </c>
      <c r="G38" s="13">
        <f t="shared" si="5"/>
        <v>2200</v>
      </c>
    </row>
    <row r="39" spans="1:7" s="3" customFormat="1" ht="20.100000000000001" customHeight="1">
      <c r="A39" s="43"/>
      <c r="B39" s="43"/>
      <c r="C39" s="28" t="s">
        <v>69</v>
      </c>
      <c r="D39" s="13">
        <v>1100</v>
      </c>
      <c r="E39" s="6">
        <v>2</v>
      </c>
      <c r="F39" s="6">
        <v>1</v>
      </c>
      <c r="G39" s="13">
        <f t="shared" si="5"/>
        <v>2200</v>
      </c>
    </row>
    <row r="40" spans="1:7" s="3" customFormat="1" ht="20.100000000000001" customHeight="1">
      <c r="A40" s="43"/>
      <c r="B40" s="43"/>
      <c r="C40" s="29" t="s">
        <v>70</v>
      </c>
      <c r="D40" s="13">
        <v>800</v>
      </c>
      <c r="E40" s="6">
        <v>1</v>
      </c>
      <c r="F40" s="6">
        <v>1</v>
      </c>
      <c r="G40" s="13">
        <f t="shared" si="5"/>
        <v>800</v>
      </c>
    </row>
    <row r="41" spans="1:7" s="3" customFormat="1" ht="20.100000000000001" customHeight="1">
      <c r="A41" s="43"/>
      <c r="B41" s="43"/>
      <c r="C41" s="29" t="s">
        <v>71</v>
      </c>
      <c r="D41" s="13">
        <v>800</v>
      </c>
      <c r="E41" s="6">
        <v>1</v>
      </c>
      <c r="F41" s="6">
        <v>1</v>
      </c>
      <c r="G41" s="13">
        <f t="shared" si="5"/>
        <v>800</v>
      </c>
    </row>
    <row r="42" spans="1:7" s="3" customFormat="1" ht="20.100000000000001" customHeight="1">
      <c r="A42" s="43"/>
      <c r="B42" s="43"/>
      <c r="C42" s="29" t="s">
        <v>72</v>
      </c>
      <c r="D42" s="13">
        <v>800</v>
      </c>
      <c r="E42" s="6">
        <v>1</v>
      </c>
      <c r="F42" s="6">
        <v>1</v>
      </c>
      <c r="G42" s="13">
        <f t="shared" si="5"/>
        <v>800</v>
      </c>
    </row>
    <row r="43" spans="1:7" s="3" customFormat="1" ht="20.100000000000001" customHeight="1">
      <c r="A43" s="43"/>
      <c r="B43" s="43"/>
      <c r="C43" s="29" t="s">
        <v>73</v>
      </c>
      <c r="D43" s="13">
        <v>800</v>
      </c>
      <c r="E43" s="6">
        <v>1</v>
      </c>
      <c r="F43" s="6">
        <v>1</v>
      </c>
      <c r="G43" s="13">
        <f t="shared" si="5"/>
        <v>800</v>
      </c>
    </row>
    <row r="44" spans="1:7" s="3" customFormat="1" ht="20.100000000000001" customHeight="1">
      <c r="A44" s="43"/>
      <c r="B44" s="43"/>
      <c r="C44" s="30" t="s">
        <v>74</v>
      </c>
      <c r="D44" s="13">
        <v>800</v>
      </c>
      <c r="E44" s="6">
        <v>1</v>
      </c>
      <c r="F44" s="6">
        <v>2</v>
      </c>
      <c r="G44" s="13">
        <f t="shared" si="5"/>
        <v>1600</v>
      </c>
    </row>
    <row r="45" spans="1:7" s="3" customFormat="1" ht="20.100000000000001" customHeight="1">
      <c r="A45" s="43"/>
      <c r="B45" s="43"/>
      <c r="C45" s="30" t="s">
        <v>75</v>
      </c>
      <c r="D45" s="13">
        <v>800</v>
      </c>
      <c r="E45" s="6">
        <v>1</v>
      </c>
      <c r="F45" s="6">
        <v>2</v>
      </c>
      <c r="G45" s="13">
        <f t="shared" si="5"/>
        <v>1600</v>
      </c>
    </row>
    <row r="46" spans="1:7" s="3" customFormat="1" ht="20.100000000000001" customHeight="1">
      <c r="A46" s="43"/>
      <c r="B46" s="43"/>
      <c r="C46" s="30" t="s">
        <v>76</v>
      </c>
      <c r="D46" s="13">
        <v>800</v>
      </c>
      <c r="E46" s="6">
        <v>1</v>
      </c>
      <c r="F46" s="6">
        <v>2</v>
      </c>
      <c r="G46" s="13">
        <f t="shared" si="5"/>
        <v>1600</v>
      </c>
    </row>
    <row r="47" spans="1:7" s="24" customFormat="1" ht="20.100000000000001" customHeight="1">
      <c r="A47" s="41" t="s">
        <v>59</v>
      </c>
      <c r="B47" s="41"/>
      <c r="C47" s="41"/>
      <c r="D47" s="41"/>
      <c r="E47" s="41"/>
      <c r="F47" s="41"/>
      <c r="G47" s="25">
        <f>SUM(G33:G46)</f>
        <v>25600</v>
      </c>
    </row>
    <row r="48" spans="1:7" s="3" customFormat="1" ht="20.100000000000001" customHeight="1">
      <c r="A48" s="37">
        <v>5</v>
      </c>
      <c r="B48" s="37" t="s">
        <v>19</v>
      </c>
      <c r="C48" s="5" t="s">
        <v>25</v>
      </c>
      <c r="D48" s="13">
        <v>0</v>
      </c>
      <c r="E48" s="4">
        <v>1</v>
      </c>
      <c r="F48" s="6">
        <v>0</v>
      </c>
      <c r="G48" s="13">
        <f t="shared" ref="G48" si="6">F48*E48*D48</f>
        <v>0</v>
      </c>
    </row>
    <row r="49" spans="1:8" s="3" customFormat="1" ht="20.100000000000001" customHeight="1">
      <c r="A49" s="38"/>
      <c r="B49" s="38"/>
      <c r="C49" s="5" t="s">
        <v>61</v>
      </c>
      <c r="D49" s="13">
        <v>0</v>
      </c>
      <c r="E49" s="4">
        <v>1</v>
      </c>
      <c r="F49" s="6">
        <v>0</v>
      </c>
      <c r="G49" s="13">
        <f t="shared" ref="G49" si="7">F49*E49*D49</f>
        <v>0</v>
      </c>
    </row>
    <row r="50" spans="1:8" s="3" customFormat="1" ht="33">
      <c r="A50" s="40"/>
      <c r="B50" s="39"/>
      <c r="C50" s="5" t="s">
        <v>62</v>
      </c>
      <c r="D50" s="13">
        <v>500</v>
      </c>
      <c r="E50" s="4">
        <v>1</v>
      </c>
      <c r="F50" s="6">
        <v>14</v>
      </c>
      <c r="G50" s="13">
        <f t="shared" ref="G50" si="8">F50*E50*D50</f>
        <v>7000</v>
      </c>
    </row>
    <row r="51" spans="1:8" ht="20.100000000000001" customHeight="1">
      <c r="A51" s="16">
        <v>6</v>
      </c>
      <c r="B51" s="22" t="s">
        <v>60</v>
      </c>
      <c r="C51" s="7"/>
      <c r="D51" s="8">
        <f>SUM(G47,G32,G24,G13)*12%</f>
        <v>29811.119999999999</v>
      </c>
      <c r="E51" s="4">
        <v>1</v>
      </c>
      <c r="F51" s="4">
        <v>1</v>
      </c>
      <c r="G51" s="13">
        <f>F51*E51*D51</f>
        <v>29811.119999999999</v>
      </c>
      <c r="H51" s="9"/>
    </row>
    <row r="52" spans="1:8" ht="20.100000000000001" customHeight="1">
      <c r="A52" s="16">
        <v>7</v>
      </c>
      <c r="B52" s="32" t="s">
        <v>20</v>
      </c>
      <c r="C52" s="34"/>
      <c r="D52" s="34"/>
      <c r="E52" s="34"/>
      <c r="F52" s="4"/>
      <c r="G52" s="26">
        <f>SUM(G48:G51,G47,G32,G24,G13)</f>
        <v>285237.12</v>
      </c>
    </row>
    <row r="53" spans="1:8" ht="20.100000000000001" customHeight="1">
      <c r="A53" s="10"/>
      <c r="B53" s="15"/>
      <c r="C53" s="42" t="s">
        <v>21</v>
      </c>
      <c r="D53" s="42"/>
      <c r="E53" s="42"/>
      <c r="F53" s="42"/>
      <c r="G53" s="42"/>
    </row>
    <row r="54" spans="1:8" ht="20.100000000000001" customHeight="1">
      <c r="A54" s="42" t="s">
        <v>22</v>
      </c>
      <c r="B54" s="42"/>
      <c r="C54" s="15"/>
      <c r="D54" s="42" t="s">
        <v>23</v>
      </c>
      <c r="E54" s="42"/>
      <c r="F54" s="15"/>
      <c r="G54" s="11"/>
    </row>
    <row r="55" spans="1:8" ht="20.100000000000001" customHeight="1"/>
    <row r="56" spans="1:8">
      <c r="G56" s="14"/>
    </row>
    <row r="57" spans="1:8">
      <c r="G57" s="12"/>
    </row>
  </sheetData>
  <mergeCells count="22">
    <mergeCell ref="C53:G53"/>
    <mergeCell ref="A54:B54"/>
    <mergeCell ref="D54:E54"/>
    <mergeCell ref="A6:A12"/>
    <mergeCell ref="A33:A46"/>
    <mergeCell ref="B6:B12"/>
    <mergeCell ref="B33:B46"/>
    <mergeCell ref="B14:B23"/>
    <mergeCell ref="A14:A23"/>
    <mergeCell ref="A1:G1"/>
    <mergeCell ref="D2:E2"/>
    <mergeCell ref="D3:E3"/>
    <mergeCell ref="D4:E4"/>
    <mergeCell ref="B52:E52"/>
    <mergeCell ref="B25:B31"/>
    <mergeCell ref="A25:A31"/>
    <mergeCell ref="B48:B50"/>
    <mergeCell ref="A48:A50"/>
    <mergeCell ref="A13:F13"/>
    <mergeCell ref="A24:F24"/>
    <mergeCell ref="A32:F32"/>
    <mergeCell ref="A47:F47"/>
  </mergeCells>
  <phoneticPr fontId="11" type="noConversion"/>
  <printOptions horizontalCentered="1"/>
  <pageMargins left="0" right="0" top="0.51180555555555596" bottom="0.31388888888888899" header="0.31388888888888899" footer="0.31388888888888899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cct</cp:lastModifiedBy>
  <cp:lastPrinted>2023-04-07T04:15:57Z</cp:lastPrinted>
  <dcterms:created xsi:type="dcterms:W3CDTF">2016-12-05T08:00:00Z</dcterms:created>
  <dcterms:modified xsi:type="dcterms:W3CDTF">2023-04-11T06:49:54Z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