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<sst xmlns="http://schemas.openxmlformats.org/spreadsheetml/2006/main" count="73" uniqueCount="73">
  <si>
    <t>【借款报销单】</t>
  </si>
  <si>
    <t>团号：HMZA-240109-KGG686</t>
  </si>
  <si>
    <t>会议日期：2024年1月7日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</si>
  <si>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</si>
  <si>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</si>
  <si>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</si>
  <si>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</si>
  <si>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</si>
  <si>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</si>
  <si>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</si>
  <si>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</si>
  <si>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</si>
  <si>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</si>
  <si>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</si>
  <si>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</si>
  <si>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</si>
  <si>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11.7 王紫光（江月府-南京禄口机场）</t>
  </si>
  <si>
    <t>可用项目：租车费、大交通、过路费、过桥费。
加油费（仅试驾活动可用，且只可使用活动当时当地的加油票）</t>
  </si>
  <si>
    <t>11.9 王紫光（南京禄口机场-江月府）</t>
  </si>
  <si>
    <t>12.24王紫光（江月府-南京禄口机场）</t>
  </si>
  <si>
    <t>12.26王紫光（酒店-昆明机场）</t>
  </si>
  <si>
    <t>12.26王紫光（南京禄口机场-江月府）</t>
  </si>
  <si>
    <t>1.11陈虹钢、侯强（北京西-昆明南）</t>
  </si>
  <si>
    <t>1.11陈虹钢、侯强（昆明南-弥勒）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</si>
  <si>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</si>
  <si>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</si>
  <si>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</si>
  <si>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</si>
  <si>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</si>
  <si>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</si>
  <si>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</si>
  <si>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</si>
  <si>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李淼、陶然（1.9 全家、711、庆丰）</t>
  </si>
  <si>
    <t>需提供刷卡联、菜单（小票）</t>
  </si>
  <si>
    <t>李淼，陶然，赵岩（1.10 麦当劳）</t>
  </si>
  <si>
    <t>苏、吴姐、cos、庞、赵岩（1.11 华美伊清真园）</t>
  </si>
  <si>
    <t>王紫光，张翰宇，梁敏（12.26 肯德基）</t>
  </si>
  <si>
    <t>王紫光，梁敏，白总，可可，豆豆，riki（1.11 麦当劳）</t>
  </si>
  <si>
    <t>活动餐费合计</t>
  </si>
  <si>
    <t>现地采买费用</t>
  </si>
  <si>
    <t>拉菲草+蜡烛灯电池+海绵胶+双面胶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</si>
  <si>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</si>
  <si>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</si>
  <si>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</si>
  <si>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</si>
  <si>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</si>
  <si>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</si>
  <si>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</si>
  <si>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</si>
  <si>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</si>
  <si>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</si>
  <si>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</si>
  <si>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</si>
  <si>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</si>
  <si>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</si>
  <si>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过路费+过桥费</t>
  </si>
  <si>
    <t>停车费</t>
  </si>
  <si>
    <t>油费</t>
  </si>
  <si>
    <t>快递费</t>
  </si>
  <si>
    <t>人名卡制作及配送</t>
  </si>
  <si>
    <t>货拉拉</t>
  </si>
  <si>
    <t>租车费+租车保险费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</si>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</sst>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  <xf numFmtId="176" fontId="26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 3" xfId="50"/>
    <cellStyle name="常规 2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zoomScale="80" zoomScaleNormal="80" workbookViewId="0">
      <selection activeCell="I20" sqref="I20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54.8461538461538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9"/>
      <c r="J2" s="39"/>
      <c r="K2" s="39"/>
      <c r="L2" s="39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157.85</v>
      </c>
      <c r="G8" s="37">
        <v>10</v>
      </c>
      <c r="H8" s="37">
        <f>(F8+G8)</f>
        <v>167.85</v>
      </c>
      <c r="I8" s="40" t="s">
        <v>16</v>
      </c>
      <c r="J8" s="41" t="s">
        <v>17</v>
      </c>
    </row>
    <row r="9" s="1" customFormat="1" customHeight="1" spans="1:10">
      <c r="A9" s="11"/>
      <c r="B9" s="12"/>
      <c r="C9" s="13"/>
      <c r="D9" s="14"/>
      <c r="E9" s="13"/>
      <c r="F9" s="37">
        <v>134.88</v>
      </c>
      <c r="G9" s="37">
        <v>10</v>
      </c>
      <c r="H9" s="37">
        <f t="shared" ref="H9:H18" si="0">(F9+G9)</f>
        <v>144.88</v>
      </c>
      <c r="I9" s="11" t="s">
        <v>18</v>
      </c>
      <c r="J9" s="42"/>
    </row>
    <row r="10" s="1" customFormat="1" customHeight="1" spans="1:10">
      <c r="A10" s="11"/>
      <c r="B10" s="12"/>
      <c r="C10" s="13"/>
      <c r="D10" s="14"/>
      <c r="E10" s="13"/>
      <c r="F10" s="37">
        <v>163.37</v>
      </c>
      <c r="G10" s="37">
        <v>11</v>
      </c>
      <c r="H10" s="37">
        <f t="shared" si="0"/>
        <v>174.37</v>
      </c>
      <c r="I10" s="11" t="s">
        <v>19</v>
      </c>
      <c r="J10" s="42"/>
    </row>
    <row r="11" s="1" customFormat="1" customHeight="1" spans="1:10">
      <c r="A11" s="11"/>
      <c r="B11" s="12"/>
      <c r="C11" s="13"/>
      <c r="D11" s="14"/>
      <c r="E11" s="13"/>
      <c r="F11" s="37">
        <v>82.92</v>
      </c>
      <c r="G11" s="37">
        <v>10</v>
      </c>
      <c r="H11" s="37">
        <f t="shared" si="0"/>
        <v>92.92</v>
      </c>
      <c r="I11" s="11" t="s">
        <v>20</v>
      </c>
      <c r="J11" s="42"/>
    </row>
    <row r="12" s="1" customFormat="1" customHeight="1" spans="1:10">
      <c r="A12" s="11"/>
      <c r="B12" s="12"/>
      <c r="C12" s="13"/>
      <c r="D12" s="14"/>
      <c r="E12" s="13"/>
      <c r="F12" s="37">
        <v>152.32</v>
      </c>
      <c r="G12" s="37">
        <v>10</v>
      </c>
      <c r="H12" s="37">
        <f t="shared" si="0"/>
        <v>162.32</v>
      </c>
      <c r="I12" s="11" t="s">
        <v>21</v>
      </c>
      <c r="J12" s="42"/>
    </row>
    <row r="13" s="1" customFormat="1" customHeight="1" spans="1:10">
      <c r="A13" s="11"/>
      <c r="B13" s="12"/>
      <c r="C13" s="13"/>
      <c r="D13" s="14"/>
      <c r="E13" s="13"/>
      <c r="F13" s="37">
        <v>2500</v>
      </c>
      <c r="G13" s="37">
        <v>0</v>
      </c>
      <c r="H13" s="37">
        <f t="shared" si="0"/>
        <v>2500</v>
      </c>
      <c r="I13" s="11" t="s">
        <v>22</v>
      </c>
      <c r="J13" s="42"/>
    </row>
    <row r="14" s="1" customFormat="1" customHeight="1" spans="1:10">
      <c r="A14" s="11"/>
      <c r="B14" s="12"/>
      <c r="C14" s="13"/>
      <c r="D14" s="14"/>
      <c r="E14" s="13"/>
      <c r="F14" s="37">
        <v>109</v>
      </c>
      <c r="G14" s="37">
        <v>0</v>
      </c>
      <c r="H14" s="37">
        <f t="shared" si="0"/>
        <v>109</v>
      </c>
      <c r="I14" s="11" t="s">
        <v>23</v>
      </c>
      <c r="J14" s="42"/>
    </row>
    <row r="15" s="2" customFormat="1" customHeight="1" spans="1:10">
      <c r="A15" s="15"/>
      <c r="B15" s="16" t="s">
        <v>24</v>
      </c>
      <c r="C15" s="17">
        <f>SUM(C8)</f>
        <v>0</v>
      </c>
      <c r="D15" s="17">
        <f>SUM(D8)</f>
        <v>0</v>
      </c>
      <c r="E15" s="17">
        <f>SUM(E8)</f>
        <v>0</v>
      </c>
      <c r="F15" s="38">
        <f>SUM(F8:F14)</f>
        <v>3300.34</v>
      </c>
      <c r="G15" s="38">
        <f>SUM(G8:G14)</f>
        <v>51</v>
      </c>
      <c r="H15" s="38">
        <f>SUM(H8:H14)</f>
        <v>3351.34</v>
      </c>
      <c r="I15" s="15"/>
      <c r="J15" s="43"/>
    </row>
    <row r="16" s="1" customFormat="1" customHeight="1" spans="1:10">
      <c r="A16" s="18">
        <v>2</v>
      </c>
      <c r="B16" s="19" t="s">
        <v>25</v>
      </c>
      <c r="C16" s="20">
        <v>0</v>
      </c>
      <c r="D16" s="18"/>
      <c r="E16" s="20">
        <f>C16*D16</f>
        <v>0</v>
      </c>
      <c r="F16" s="37">
        <v>0</v>
      </c>
      <c r="G16" s="37">
        <v>0</v>
      </c>
      <c r="H16" s="37">
        <f>F16+G16</f>
        <v>0</v>
      </c>
      <c r="I16" s="11"/>
      <c r="J16" s="41" t="s">
        <v>26</v>
      </c>
    </row>
    <row r="17" s="1" customFormat="1" customHeight="1" spans="1:10">
      <c r="A17" s="21"/>
      <c r="B17" s="22"/>
      <c r="C17" s="23"/>
      <c r="D17" s="21"/>
      <c r="E17" s="23"/>
      <c r="F17" s="37">
        <v>0</v>
      </c>
      <c r="G17" s="37">
        <v>0</v>
      </c>
      <c r="H17" s="37">
        <f>F17+G17</f>
        <v>0</v>
      </c>
      <c r="I17" s="11"/>
      <c r="J17" s="42"/>
    </row>
    <row r="18" s="2" customFormat="1" customHeight="1" spans="1:10">
      <c r="A18" s="15"/>
      <c r="B18" s="16" t="s">
        <v>27</v>
      </c>
      <c r="C18" s="17">
        <f>SUM(C16)</f>
        <v>0</v>
      </c>
      <c r="D18" s="17">
        <f>SUM(D16)</f>
        <v>0</v>
      </c>
      <c r="E18" s="17">
        <f>SUM(E16)</f>
        <v>0</v>
      </c>
      <c r="F18" s="38">
        <f t="shared" ref="F18:H18" si="1">SUM(F16:F17)</f>
        <v>0</v>
      </c>
      <c r="G18" s="38">
        <f t="shared" si="1"/>
        <v>0</v>
      </c>
      <c r="H18" s="38">
        <f t="shared" si="1"/>
        <v>0</v>
      </c>
      <c r="I18" s="15"/>
      <c r="J18" s="43"/>
    </row>
    <row r="19" s="1" customFormat="1" customHeight="1" spans="1:10">
      <c r="A19" s="11">
        <v>3</v>
      </c>
      <c r="B19" s="12" t="s">
        <v>28</v>
      </c>
      <c r="C19" s="13">
        <v>0</v>
      </c>
      <c r="D19" s="14"/>
      <c r="E19" s="13">
        <f>C19*D19</f>
        <v>0</v>
      </c>
      <c r="F19" s="37"/>
      <c r="G19" s="37">
        <v>0</v>
      </c>
      <c r="H19" s="37">
        <f>F19+G19</f>
        <v>0</v>
      </c>
      <c r="I19" s="11"/>
      <c r="J19" s="44" t="s">
        <v>29</v>
      </c>
    </row>
    <row r="20" s="1" customFormat="1" customHeight="1" spans="1:10">
      <c r="A20" s="11"/>
      <c r="B20" s="12"/>
      <c r="C20" s="13"/>
      <c r="D20" s="14"/>
      <c r="E20" s="13"/>
      <c r="F20" s="37">
        <v>0</v>
      </c>
      <c r="G20" s="37">
        <v>0</v>
      </c>
      <c r="H20" s="37">
        <f>F20+G20</f>
        <v>0</v>
      </c>
      <c r="I20" s="11"/>
      <c r="J20" s="45"/>
    </row>
    <row r="21" s="2" customFormat="1" customHeight="1" spans="1:10">
      <c r="A21" s="15"/>
      <c r="B21" s="16" t="s">
        <v>30</v>
      </c>
      <c r="C21" s="17">
        <f>SUM(C19)</f>
        <v>0</v>
      </c>
      <c r="D21" s="17">
        <f>SUM(D19)</f>
        <v>0</v>
      </c>
      <c r="E21" s="17">
        <f>SUM(E19)</f>
        <v>0</v>
      </c>
      <c r="F21" s="38">
        <f t="shared" ref="F21:H21" si="2">SUM(F19:F20)</f>
        <v>0</v>
      </c>
      <c r="G21" s="38">
        <f t="shared" si="2"/>
        <v>0</v>
      </c>
      <c r="H21" s="38">
        <f t="shared" si="2"/>
        <v>0</v>
      </c>
      <c r="I21" s="15"/>
      <c r="J21" s="46"/>
    </row>
    <row r="22" s="1" customFormat="1" customHeight="1" spans="1:10">
      <c r="A22" s="11">
        <v>4</v>
      </c>
      <c r="B22" s="12" t="s">
        <v>31</v>
      </c>
      <c r="C22" s="13">
        <v>0</v>
      </c>
      <c r="D22" s="14"/>
      <c r="E22" s="13">
        <f>C22*D22</f>
        <v>0</v>
      </c>
      <c r="F22" s="37">
        <v>102.95</v>
      </c>
      <c r="G22" s="37">
        <v>0</v>
      </c>
      <c r="H22" s="37">
        <f>F22+G22</f>
        <v>102.95</v>
      </c>
      <c r="I22" s="11" t="s">
        <v>32</v>
      </c>
      <c r="J22" s="44" t="s">
        <v>33</v>
      </c>
    </row>
    <row r="23" s="1" customFormat="1" customHeight="1" spans="1:10">
      <c r="A23" s="11"/>
      <c r="B23" s="12"/>
      <c r="C23" s="13"/>
      <c r="D23" s="14"/>
      <c r="E23" s="13"/>
      <c r="F23" s="37">
        <v>151</v>
      </c>
      <c r="G23" s="37">
        <v>0</v>
      </c>
      <c r="H23" s="37">
        <f>F23+G23</f>
        <v>151</v>
      </c>
      <c r="I23" s="11" t="s">
        <v>34</v>
      </c>
      <c r="J23" s="45"/>
    </row>
    <row r="24" s="1" customFormat="1" customHeight="1" spans="1:10">
      <c r="A24" s="11"/>
      <c r="B24" s="12"/>
      <c r="C24" s="13"/>
      <c r="D24" s="14"/>
      <c r="E24" s="13"/>
      <c r="F24" s="37">
        <v>150</v>
      </c>
      <c r="G24" s="37">
        <v>0</v>
      </c>
      <c r="H24" s="37">
        <f>F24+G24</f>
        <v>150</v>
      </c>
      <c r="I24" s="11" t="s">
        <v>35</v>
      </c>
      <c r="J24" s="45"/>
    </row>
    <row r="25" s="1" customFormat="1" customHeight="1" spans="1:10">
      <c r="A25" s="11"/>
      <c r="B25" s="12"/>
      <c r="C25" s="13"/>
      <c r="D25" s="14"/>
      <c r="E25" s="13"/>
      <c r="F25" s="37">
        <v>92.5</v>
      </c>
      <c r="G25" s="37">
        <v>0</v>
      </c>
      <c r="H25" s="37">
        <f>F25+G25</f>
        <v>92.5</v>
      </c>
      <c r="I25" s="11" t="s">
        <v>36</v>
      </c>
      <c r="J25" s="45"/>
    </row>
    <row r="26" s="1" customFormat="1" customHeight="1" spans="1:10">
      <c r="A26" s="11"/>
      <c r="B26" s="12"/>
      <c r="C26" s="13"/>
      <c r="D26" s="14"/>
      <c r="E26" s="13"/>
      <c r="F26" s="37">
        <v>180</v>
      </c>
      <c r="G26" s="37">
        <v>0</v>
      </c>
      <c r="H26" s="37">
        <f>F26+G26</f>
        <v>180</v>
      </c>
      <c r="I26" s="11" t="s">
        <v>37</v>
      </c>
      <c r="J26" s="45"/>
    </row>
    <row r="27" s="2" customFormat="1" customHeight="1" spans="1:10">
      <c r="A27" s="15"/>
      <c r="B27" s="16" t="s">
        <v>38</v>
      </c>
      <c r="C27" s="17">
        <f>SUM(C22)</f>
        <v>0</v>
      </c>
      <c r="D27" s="17">
        <f>SUM(D22)</f>
        <v>0</v>
      </c>
      <c r="E27" s="17">
        <f>SUM(E22)</f>
        <v>0</v>
      </c>
      <c r="F27" s="38">
        <f>SUM(F22:F26)</f>
        <v>676.45</v>
      </c>
      <c r="G27" s="38">
        <f>SUM(G22:G26)</f>
        <v>0</v>
      </c>
      <c r="H27" s="38">
        <f>SUM(H22:H26)</f>
        <v>676.45</v>
      </c>
      <c r="I27" s="15"/>
      <c r="J27" s="46"/>
    </row>
    <row r="28" s="1" customFormat="1" ht="22" customHeight="1" spans="1:10">
      <c r="A28" s="18">
        <v>5</v>
      </c>
      <c r="B28" s="19" t="s">
        <v>39</v>
      </c>
      <c r="C28" s="20">
        <v>0</v>
      </c>
      <c r="D28" s="18">
        <v>0</v>
      </c>
      <c r="E28" s="20">
        <f>C28*D28</f>
        <v>0</v>
      </c>
      <c r="F28" s="37">
        <v>124.5</v>
      </c>
      <c r="G28" s="37">
        <v>0</v>
      </c>
      <c r="H28" s="37">
        <f>F28</f>
        <v>124.5</v>
      </c>
      <c r="I28" s="11" t="s">
        <v>40</v>
      </c>
      <c r="J28" s="41" t="s">
        <v>41</v>
      </c>
    </row>
    <row r="29" s="2" customFormat="1" customHeight="1" spans="1:10">
      <c r="A29" s="15"/>
      <c r="B29" s="16" t="s">
        <v>42</v>
      </c>
      <c r="C29" s="17">
        <f>SUM(C28)</f>
        <v>0</v>
      </c>
      <c r="D29" s="17">
        <f>SUM(D28)</f>
        <v>0</v>
      </c>
      <c r="E29" s="17">
        <f>SUM(E28)</f>
        <v>0</v>
      </c>
      <c r="F29" s="38">
        <f>SUM(F28:F28)</f>
        <v>124.5</v>
      </c>
      <c r="G29" s="38">
        <f>SUM(G28:G28)</f>
        <v>0</v>
      </c>
      <c r="H29" s="38">
        <f>SUM(H28:H28)</f>
        <v>124.5</v>
      </c>
      <c r="I29" s="15"/>
      <c r="J29" s="43"/>
    </row>
    <row r="30" s="1" customFormat="1" customHeight="1" spans="1:10">
      <c r="A30" s="11">
        <v>6</v>
      </c>
      <c r="B30" s="12" t="s">
        <v>43</v>
      </c>
      <c r="C30" s="13">
        <v>0</v>
      </c>
      <c r="D30" s="14"/>
      <c r="E30" s="13">
        <f>C30*D30</f>
        <v>0</v>
      </c>
      <c r="F30" s="37">
        <v>0</v>
      </c>
      <c r="G30" s="37">
        <v>0</v>
      </c>
      <c r="H30" s="37">
        <f t="shared" ref="H30:H33" si="3">F30+G30</f>
        <v>0</v>
      </c>
      <c r="I30" s="11"/>
      <c r="J30" s="41" t="s">
        <v>44</v>
      </c>
    </row>
    <row r="31" s="2" customFormat="1" customHeight="1" spans="1:10">
      <c r="A31" s="15"/>
      <c r="B31" s="16" t="s">
        <v>45</v>
      </c>
      <c r="C31" s="17">
        <f>SUM(C30)</f>
        <v>0</v>
      </c>
      <c r="D31" s="17">
        <f>SUM(D30)</f>
        <v>0</v>
      </c>
      <c r="E31" s="17">
        <f>SUM(E30)</f>
        <v>0</v>
      </c>
      <c r="F31" s="38">
        <f t="shared" ref="F31:H31" si="4">SUM(F30:F30)</f>
        <v>0</v>
      </c>
      <c r="G31" s="38">
        <f t="shared" si="4"/>
        <v>0</v>
      </c>
      <c r="H31" s="38">
        <f t="shared" si="4"/>
        <v>0</v>
      </c>
      <c r="I31" s="15"/>
      <c r="J31" s="46"/>
    </row>
    <row r="32" s="1" customFormat="1" customHeight="1" spans="1:10">
      <c r="A32" s="11">
        <v>7</v>
      </c>
      <c r="B32" s="12" t="s">
        <v>46</v>
      </c>
      <c r="C32" s="13">
        <v>0</v>
      </c>
      <c r="D32" s="14"/>
      <c r="E32" s="13">
        <f>C32*D32</f>
        <v>0</v>
      </c>
      <c r="F32" s="37"/>
      <c r="G32" s="37">
        <v>0</v>
      </c>
      <c r="H32" s="37">
        <f t="shared" si="3"/>
        <v>0</v>
      </c>
      <c r="I32" s="11"/>
      <c r="J32" s="47"/>
    </row>
    <row r="33" s="1" customFormat="1" customHeight="1" spans="1:10">
      <c r="A33" s="11"/>
      <c r="B33" s="12"/>
      <c r="C33" s="13"/>
      <c r="D33" s="14"/>
      <c r="E33" s="13"/>
      <c r="F33" s="37">
        <v>0</v>
      </c>
      <c r="G33" s="37">
        <v>0</v>
      </c>
      <c r="H33" s="37">
        <f t="shared" si="3"/>
        <v>0</v>
      </c>
      <c r="I33" s="11"/>
      <c r="J33" s="48"/>
    </row>
    <row r="34" s="2" customFormat="1" customHeight="1" spans="1:10">
      <c r="A34" s="15"/>
      <c r="B34" s="16" t="s">
        <v>47</v>
      </c>
      <c r="C34" s="17">
        <f>SUM(C32)</f>
        <v>0</v>
      </c>
      <c r="D34" s="17">
        <f>SUM(D32)</f>
        <v>0</v>
      </c>
      <c r="E34" s="17">
        <f>SUM(E32)</f>
        <v>0</v>
      </c>
      <c r="F34" s="38">
        <f t="shared" ref="F34:H34" si="5">SUM(F32:F33)</f>
        <v>0</v>
      </c>
      <c r="G34" s="38">
        <f t="shared" si="5"/>
        <v>0</v>
      </c>
      <c r="H34" s="38">
        <f t="shared" si="5"/>
        <v>0</v>
      </c>
      <c r="I34" s="15"/>
      <c r="J34" s="49"/>
    </row>
    <row r="35" s="1" customFormat="1" customHeight="1" spans="1:10">
      <c r="A35" s="11">
        <v>8</v>
      </c>
      <c r="B35" s="12" t="s">
        <v>48</v>
      </c>
      <c r="C35" s="13">
        <v>0</v>
      </c>
      <c r="D35" s="14"/>
      <c r="E35" s="13">
        <f t="shared" ref="E35:E40" si="6">C35*D35</f>
        <v>0</v>
      </c>
      <c r="F35" s="37">
        <v>0</v>
      </c>
      <c r="G35" s="37">
        <v>0</v>
      </c>
      <c r="H35" s="37">
        <f t="shared" ref="H35:H38" si="7">F35+G35</f>
        <v>0</v>
      </c>
      <c r="I35" s="11"/>
      <c r="J35" s="44" t="s">
        <v>49</v>
      </c>
    </row>
    <row r="36" s="1" customFormat="1" customHeight="1" spans="1:10">
      <c r="A36" s="11"/>
      <c r="B36" s="12"/>
      <c r="C36" s="13"/>
      <c r="D36" s="14"/>
      <c r="E36" s="13"/>
      <c r="F36" s="37">
        <v>0</v>
      </c>
      <c r="G36" s="37">
        <v>0</v>
      </c>
      <c r="H36" s="37">
        <f t="shared" si="7"/>
        <v>0</v>
      </c>
      <c r="I36" s="11"/>
      <c r="J36" s="45"/>
    </row>
    <row r="37" s="2" customFormat="1" customHeight="1" spans="1:10">
      <c r="A37" s="15"/>
      <c r="B37" s="16" t="s">
        <v>50</v>
      </c>
      <c r="C37" s="17">
        <f>SUM(C35)</f>
        <v>0</v>
      </c>
      <c r="D37" s="17">
        <f>SUM(D35)</f>
        <v>0</v>
      </c>
      <c r="E37" s="17">
        <f>SUM(E35)</f>
        <v>0</v>
      </c>
      <c r="F37" s="38">
        <f t="shared" ref="F37:H37" si="8">SUM(F35:F36)</f>
        <v>0</v>
      </c>
      <c r="G37" s="38">
        <f t="shared" si="8"/>
        <v>0</v>
      </c>
      <c r="H37" s="38">
        <f t="shared" si="8"/>
        <v>0</v>
      </c>
      <c r="I37" s="15"/>
      <c r="J37" s="46"/>
    </row>
    <row r="38" s="1" customFormat="1" customHeight="1" spans="1:10">
      <c r="A38" s="11">
        <v>9</v>
      </c>
      <c r="B38" s="12" t="s">
        <v>51</v>
      </c>
      <c r="C38" s="13">
        <v>0</v>
      </c>
      <c r="D38" s="14"/>
      <c r="E38" s="13">
        <f t="shared" si="6"/>
        <v>0</v>
      </c>
      <c r="F38" s="37">
        <v>0</v>
      </c>
      <c r="G38" s="37">
        <v>0</v>
      </c>
      <c r="H38" s="37">
        <f t="shared" si="7"/>
        <v>0</v>
      </c>
      <c r="I38" s="11"/>
      <c r="J38" s="41" t="s">
        <v>52</v>
      </c>
    </row>
    <row r="39" s="2" customFormat="1" customHeight="1" spans="1:10">
      <c r="A39" s="15"/>
      <c r="B39" s="16" t="s">
        <v>53</v>
      </c>
      <c r="C39" s="17">
        <f>SUM(C38)</f>
        <v>0</v>
      </c>
      <c r="D39" s="17">
        <f>SUM(D38)</f>
        <v>0</v>
      </c>
      <c r="E39" s="17">
        <f>SUM(E38)</f>
        <v>0</v>
      </c>
      <c r="F39" s="38">
        <f t="shared" ref="F39:H39" si="9">SUM(F38:F38)</f>
        <v>0</v>
      </c>
      <c r="G39" s="38">
        <f t="shared" si="9"/>
        <v>0</v>
      </c>
      <c r="H39" s="38">
        <f t="shared" si="9"/>
        <v>0</v>
      </c>
      <c r="I39" s="15"/>
      <c r="J39" s="43"/>
    </row>
    <row r="40" s="1" customFormat="1" customHeight="1" spans="1:10">
      <c r="A40" s="18">
        <v>10</v>
      </c>
      <c r="B40" s="19" t="s">
        <v>54</v>
      </c>
      <c r="C40" s="20">
        <v>0</v>
      </c>
      <c r="D40" s="18">
        <v>0</v>
      </c>
      <c r="E40" s="20">
        <f t="shared" si="6"/>
        <v>0</v>
      </c>
      <c r="F40" s="37">
        <v>438</v>
      </c>
      <c r="G40" s="37">
        <v>0</v>
      </c>
      <c r="H40" s="37">
        <v>438</v>
      </c>
      <c r="I40" s="11" t="s">
        <v>55</v>
      </c>
      <c r="J40" s="47"/>
    </row>
    <row r="41" s="1" customFormat="1" customHeight="1" spans="1:10">
      <c r="A41" s="24"/>
      <c r="B41" s="25"/>
      <c r="C41" s="26"/>
      <c r="D41" s="24"/>
      <c r="E41" s="26"/>
      <c r="F41" s="37">
        <v>20</v>
      </c>
      <c r="G41" s="37">
        <v>0</v>
      </c>
      <c r="H41" s="37">
        <v>20</v>
      </c>
      <c r="I41" s="11" t="s">
        <v>56</v>
      </c>
      <c r="J41" s="48"/>
    </row>
    <row r="42" s="1" customFormat="1" customHeight="1" spans="1:10">
      <c r="A42" s="24"/>
      <c r="B42" s="25"/>
      <c r="C42" s="26"/>
      <c r="D42" s="24"/>
      <c r="E42" s="26"/>
      <c r="F42" s="37">
        <v>1048.96</v>
      </c>
      <c r="G42" s="37">
        <v>0</v>
      </c>
      <c r="H42" s="37">
        <v>1048.96</v>
      </c>
      <c r="I42" s="11" t="s">
        <v>57</v>
      </c>
      <c r="J42" s="48"/>
    </row>
    <row r="43" s="1" customFormat="1" customHeight="1" spans="1:10">
      <c r="A43" s="24"/>
      <c r="B43" s="25"/>
      <c r="C43" s="26"/>
      <c r="D43" s="24"/>
      <c r="E43" s="26"/>
      <c r="F43" s="37">
        <v>126</v>
      </c>
      <c r="G43" s="37">
        <v>0</v>
      </c>
      <c r="H43" s="37">
        <v>126</v>
      </c>
      <c r="I43" s="11" t="s">
        <v>58</v>
      </c>
      <c r="J43" s="48"/>
    </row>
    <row r="44" s="1" customFormat="1" customHeight="1" spans="1:10">
      <c r="A44" s="24"/>
      <c r="B44" s="25"/>
      <c r="C44" s="26"/>
      <c r="D44" s="24"/>
      <c r="E44" s="26"/>
      <c r="F44" s="37">
        <v>93</v>
      </c>
      <c r="G44" s="37">
        <v>0</v>
      </c>
      <c r="H44" s="37">
        <v>93</v>
      </c>
      <c r="I44" s="11" t="s">
        <v>59</v>
      </c>
      <c r="J44" s="48"/>
    </row>
    <row r="45" s="1" customFormat="1" customHeight="1" spans="1:10">
      <c r="A45" s="24"/>
      <c r="B45" s="25"/>
      <c r="C45" s="26"/>
      <c r="D45" s="24"/>
      <c r="E45" s="26"/>
      <c r="F45" s="37">
        <v>907.64</v>
      </c>
      <c r="G45" s="37">
        <v>0</v>
      </c>
      <c r="H45" s="37">
        <v>907.64</v>
      </c>
      <c r="I45" s="11" t="s">
        <v>60</v>
      </c>
      <c r="J45" s="48"/>
    </row>
    <row r="46" s="1" customFormat="1" customHeight="1" spans="1:10">
      <c r="A46" s="24"/>
      <c r="B46" s="25"/>
      <c r="C46" s="26"/>
      <c r="D46" s="24"/>
      <c r="E46" s="26"/>
      <c r="F46" s="37">
        <v>1867</v>
      </c>
      <c r="G46" s="37">
        <v>0</v>
      </c>
      <c r="H46" s="37">
        <v>1867</v>
      </c>
      <c r="I46" s="11" t="s">
        <v>61</v>
      </c>
      <c r="J46" s="48"/>
    </row>
    <row r="47" s="2" customFormat="1" customHeight="1" spans="1:10">
      <c r="A47" s="15"/>
      <c r="B47" s="16" t="s">
        <v>62</v>
      </c>
      <c r="C47" s="17">
        <f>SUM(C40)</f>
        <v>0</v>
      </c>
      <c r="D47" s="17">
        <f>SUM(D40)</f>
        <v>0</v>
      </c>
      <c r="E47" s="17">
        <f>SUM(E40)</f>
        <v>0</v>
      </c>
      <c r="F47" s="38">
        <f>SUM(F40:F46)</f>
        <v>4500.6</v>
      </c>
      <c r="G47" s="38">
        <f>SUM(G40:G46)</f>
        <v>0</v>
      </c>
      <c r="H47" s="38">
        <f>SUM(H40:H46)</f>
        <v>4500.6</v>
      </c>
      <c r="I47" s="15"/>
      <c r="J47" s="49"/>
    </row>
    <row r="48" s="1" customFormat="1" customHeight="1" spans="1:10">
      <c r="A48" s="15"/>
      <c r="B48" s="16" t="s">
        <v>63</v>
      </c>
      <c r="C48" s="17">
        <f t="shared" ref="C48:H48" si="10">SUM(C47,C39,C37,C34,C31,C29,C27,C21,C18,C15)</f>
        <v>0</v>
      </c>
      <c r="D48" s="17">
        <f t="shared" si="10"/>
        <v>0</v>
      </c>
      <c r="E48" s="17">
        <f t="shared" si="10"/>
        <v>0</v>
      </c>
      <c r="F48" s="38">
        <f t="shared" si="10"/>
        <v>8601.89</v>
      </c>
      <c r="G48" s="38">
        <f t="shared" si="10"/>
        <v>51</v>
      </c>
      <c r="H48" s="38">
        <f t="shared" si="10"/>
        <v>8652.89</v>
      </c>
      <c r="I48" s="15"/>
      <c r="J48" s="50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9">
      <c r="A52" s="27" t="s">
        <v>64</v>
      </c>
      <c r="B52" s="28"/>
      <c r="C52" s="29" t="s">
        <v>65</v>
      </c>
      <c r="D52" s="29"/>
      <c r="E52" s="29" t="s">
        <v>66</v>
      </c>
      <c r="F52" s="29"/>
      <c r="G52" s="29" t="s">
        <v>67</v>
      </c>
      <c r="H52" s="29"/>
      <c r="I52" s="51" t="s">
        <v>68</v>
      </c>
    </row>
    <row r="53" s="1" customFormat="1" customHeight="1" spans="1:9">
      <c r="A53" s="30">
        <f>E48</f>
        <v>0</v>
      </c>
      <c r="B53" s="31"/>
      <c r="C53" s="31">
        <f>H48</f>
        <v>8652.89</v>
      </c>
      <c r="D53" s="31"/>
      <c r="E53" s="31">
        <f>F48</f>
        <v>8601.89</v>
      </c>
      <c r="F53" s="31"/>
      <c r="G53" s="31">
        <f>G48</f>
        <v>51</v>
      </c>
      <c r="H53" s="31"/>
      <c r="I53" s="52">
        <f>E53</f>
        <v>8601.89</v>
      </c>
    </row>
    <row r="54" s="1" customFormat="1" customHeight="1" spans="1:3">
      <c r="A54" s="3"/>
      <c r="C54" s="4"/>
    </row>
    <row r="55" s="1" customFormat="1" customHeight="1" spans="1:9">
      <c r="A55" s="32" t="s">
        <v>69</v>
      </c>
      <c r="B55" s="2"/>
      <c r="C55" s="33" t="s">
        <v>70</v>
      </c>
      <c r="D55" s="32"/>
      <c r="E55" s="32" t="s">
        <v>71</v>
      </c>
      <c r="F55" s="32"/>
      <c r="G55" s="32" t="s">
        <v>72</v>
      </c>
      <c r="H55" s="32"/>
      <c r="I55" s="2"/>
    </row>
  </sheetData>
  <mergeCells count="61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4"/>
    <mergeCell ref="A16:A17"/>
    <mergeCell ref="A19:A20"/>
    <mergeCell ref="A22:A26"/>
    <mergeCell ref="A32:A33"/>
    <mergeCell ref="A35:A36"/>
    <mergeCell ref="A40:A46"/>
    <mergeCell ref="B6:B7"/>
    <mergeCell ref="B8:B14"/>
    <mergeCell ref="B16:B17"/>
    <mergeCell ref="B19:B20"/>
    <mergeCell ref="B22:B26"/>
    <mergeCell ref="B32:B33"/>
    <mergeCell ref="B35:B36"/>
    <mergeCell ref="B40:B46"/>
    <mergeCell ref="C8:C14"/>
    <mergeCell ref="C16:C17"/>
    <mergeCell ref="C19:C20"/>
    <mergeCell ref="C22:C26"/>
    <mergeCell ref="C32:C33"/>
    <mergeCell ref="C35:C36"/>
    <mergeCell ref="C40:C46"/>
    <mergeCell ref="D8:D14"/>
    <mergeCell ref="D16:D17"/>
    <mergeCell ref="D19:D20"/>
    <mergeCell ref="D22:D26"/>
    <mergeCell ref="D32:D33"/>
    <mergeCell ref="D35:D36"/>
    <mergeCell ref="D40:D46"/>
    <mergeCell ref="E8:E14"/>
    <mergeCell ref="E16:E17"/>
    <mergeCell ref="E19:E20"/>
    <mergeCell ref="E22:E26"/>
    <mergeCell ref="E32:E33"/>
    <mergeCell ref="E35:E36"/>
    <mergeCell ref="E40:E46"/>
    <mergeCell ref="J4:J5"/>
    <mergeCell ref="J6:J7"/>
    <mergeCell ref="J8:J15"/>
    <mergeCell ref="J16:J18"/>
    <mergeCell ref="J19:J21"/>
    <mergeCell ref="J22:J27"/>
    <mergeCell ref="J28:J29"/>
    <mergeCell ref="J30:J31"/>
    <mergeCell ref="J32:J34"/>
    <mergeCell ref="J35:J37"/>
    <mergeCell ref="J38:J39"/>
    <mergeCell ref="J40:J4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2024-01-23T10:48:00Z</dcterms:created>
  <dcterms:modified xsi:type="dcterms:W3CDTF">2024-01-23T22:41:53Z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B9293F67F99DFA28E247AE657BB74E4C_41</vt:lpwstr>
  </property>
  <property fmtid="{D5CDD505-2E9C-101B-9397-08002B2CF9AE}" pid="3" name="KSOProductBuildVer">
    <vt:lpwstr>2052-6.2.0.8299</vt:lpwstr>
  </property>
</Properties>
</file>