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8_{A4850A0A-D474-E74A-8059-C239221D7B94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D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<sst xmlns="http://schemas.openxmlformats.org/spreadsheetml/2006/main" count="107" uniqueCount="86">
  <si>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</si>
  <si>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</si>
  <si>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</si>
  <si>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</si>
  <si>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</si>
  <si>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</si>
  <si>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</si>
  <si>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</si>
  <si>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</si>
  <si>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</si>
  <si>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</si>
  <si>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</si>
  <si>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</si>
  <si>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</si>
  <si>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</si>
  <si>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</si>
  <si>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</si>
  <si>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</si>
  <si>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</si>
  <si>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</si>
  <si>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</si>
  <si>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</si>
  <si>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</si>
  <si>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</si>
  <si>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</si>
  <si>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</si>
  <si>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</si>
  <si>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</si>
  <si>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</si>
  <si>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</si>
  <si>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</si>
  <si>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</si>
  <si>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</si>
  <si>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</si>
  <si>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</si>
  <si>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</si>
  <si>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</si>
  <si>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</si>
  <si>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</si>
  <si>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</si>
  <si>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</si>
  <si>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</si>
  <si>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</si>
  <si>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</si>
  <si>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</si>
  <si>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</si>
  <si>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</si>
  <si>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</si>
  <si>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</si>
  <si>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</si>
  <si>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</si>
  <si>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</si>
  <si>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</si>
  <si>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</si>
  <si>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</si>
  <si>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</si>
  <si>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</si>
  <si>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</si>
  <si>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</si>
  <si>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</si>
  <si>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</si>
  <si>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</si>
  <si>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</si>
  <si>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</si>
  <si>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</si>
  <si>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</si>
  <si>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</si>
  <si>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</si>
  <si>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</si>
  <si>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</si>
  <si>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</si>
  <si>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</si>
  <si>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</si>
  <si>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</si>
  <si>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</si>
  <si>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</si>
  <si>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</si>
  <si>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</si>
  <si>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</si>
  <si>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</si>
  <si>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</si>
  <si>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</si>
  <si>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午餐吉野家</t>
    <phoneticPr fontId="15" type="noConversion"/>
  </si>
  <si>
    <t>礼品采购（客户指定商家）</t>
    <phoneticPr fontId="15" type="noConversion"/>
  </si>
  <si>
    <t>团号：HMRA-220905-MRZ450</t>
    <phoneticPr fontId="15" type="noConversion"/>
  </si>
  <si>
    <t>会议日期：9月5日-9月9日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</si>
</sst>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M33" sqref="M33"/>
    </sheetView>
  </sheetViews>
  <sheetFormatPr baseColWidth="10" defaultColWidth="9" defaultRowHeight="21" customHeight="1"/>
  <cols>
    <col min="1" max="1" width="9" style="31"/>
    <col min="2" max="2" width="16.6640625" customWidth="1"/>
    <col min="3" max="3" width="9" style="32"/>
    <col min="4" max="4" width="11" bestFit="1" customWidth="1"/>
    <col min="5" max="5" width="12" bestFit="1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108" t="s">
        <v>84</v>
      </c>
      <c r="I4" s="71"/>
      <c r="J4" s="108" t="s">
        <v>85</v>
      </c>
    </row>
    <row r="5" spans="1:12" ht="21" customHeight="1">
      <c r="H5" s="72"/>
      <c r="I5" s="72"/>
      <c r="J5" s="72"/>
    </row>
    <row r="6" spans="1:12" ht="21" customHeight="1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22</v>
      </c>
      <c r="C22" s="67">
        <v>50</v>
      </c>
      <c r="D22" s="70">
        <v>80</v>
      </c>
      <c r="E22" s="67">
        <f t="shared" si="2"/>
        <v>4000</v>
      </c>
      <c r="F22" s="37">
        <v>0</v>
      </c>
      <c r="G22" s="37">
        <v>0</v>
      </c>
      <c r="H22" s="37">
        <f t="shared" si="0"/>
        <v>0</v>
      </c>
      <c r="I22" s="107" t="s">
        <v>82</v>
      </c>
      <c r="J22" s="77" t="s">
        <v>23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24</v>
      </c>
      <c r="C24" s="40">
        <f>SUM(C22)</f>
        <v>50</v>
      </c>
      <c r="D24" s="40">
        <f t="shared" ref="D24:E24" si="6">SUM(D22)</f>
        <v>80</v>
      </c>
      <c r="E24" s="40">
        <f t="shared" si="6"/>
        <v>4000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>
      <c r="A25" s="60">
        <v>5</v>
      </c>
      <c r="B25" s="65" t="s">
        <v>25</v>
      </c>
      <c r="C25" s="68">
        <v>45</v>
      </c>
      <c r="D25" s="60">
        <v>800</v>
      </c>
      <c r="E25" s="68">
        <f t="shared" si="2"/>
        <v>36000</v>
      </c>
      <c r="F25" s="37">
        <v>0</v>
      </c>
      <c r="G25" s="37">
        <v>0</v>
      </c>
      <c r="H25" s="37">
        <f t="shared" si="0"/>
        <v>0</v>
      </c>
      <c r="I25" s="107" t="s">
        <v>83</v>
      </c>
      <c r="J25" s="76" t="s">
        <v>26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27</v>
      </c>
      <c r="C27" s="40">
        <f>SUM(C25)</f>
        <v>45</v>
      </c>
      <c r="D27" s="40">
        <f t="shared" ref="D27:E27" si="9">SUM(D25)</f>
        <v>800</v>
      </c>
      <c r="E27" s="40">
        <f t="shared" si="9"/>
        <v>36000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>
      <c r="A53" s="38"/>
      <c r="B53" s="39" t="s">
        <v>41</v>
      </c>
      <c r="C53" s="40">
        <f>SUM(C52,C44,C40,C37,C32,C27,C24,C21,C16,C13)</f>
        <v>95</v>
      </c>
      <c r="D53" s="40">
        <f t="shared" ref="D53:H53" si="22">SUM(D52,D44,D40,D37,D32,D27,D24,D21,D16,D13)</f>
        <v>880</v>
      </c>
      <c r="E53" s="40">
        <f t="shared" si="22"/>
        <v>40000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>
      <c r="A58" s="56">
        <f>E53</f>
        <v>40000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40000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" customHeight="1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" customHeight="1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" customHeight="1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" customHeight="1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" customHeight="1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" customHeight="1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" customHeight="1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" customHeight="1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" customHeight="1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" customHeight="1"/>
    <row r="33" spans="2:11" ht="20" customHeight="1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2022-07-27T05:36:50Z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