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firstSheet="1" activeTab="1"/>
  </bookViews>
  <sheets>
    <sheet name="欢墅·度假别墅" sheetId="9" state="hidden" r:id="rId1"/>
    <sheet name="水镇大酒店" sheetId="8" r:id="rId2"/>
  </sheets>
  <calcPr calcId="144525"/>
</workbook>
</file>

<file path=xl/sharedStrings.xml><?xml version="1.0" encoding="utf-8"?>
<sst xmlns="http://schemas.openxmlformats.org/spreadsheetml/2006/main" count="182">
  <si>
    <t>会议需求表及报价表格</t>
  </si>
  <si>
    <t>会议名称：</t>
  </si>
  <si>
    <t>古北水镇活动</t>
  </si>
  <si>
    <r>
      <rPr>
        <b/>
        <sz val="10"/>
        <rFont val="黑体"/>
        <charset val="134"/>
      </rPr>
      <t xml:space="preserve">             会议地点：</t>
    </r>
    <r>
      <rPr>
        <b/>
        <u/>
        <sz val="10"/>
        <rFont val="黑体"/>
        <charset val="134"/>
      </rPr>
      <t xml:space="preserve">                      </t>
    </r>
  </si>
  <si>
    <t>北京</t>
  </si>
  <si>
    <r>
      <rPr>
        <b/>
        <sz val="10"/>
        <rFont val="黑体"/>
        <charset val="134"/>
      </rPr>
      <t xml:space="preserve">             </t>
    </r>
    <r>
      <rPr>
        <b/>
        <u/>
        <sz val="10"/>
        <rFont val="黑体"/>
        <charset val="134"/>
      </rPr>
      <t xml:space="preserve">                      </t>
    </r>
  </si>
  <si>
    <t>供应商名称：</t>
  </si>
  <si>
    <t>康辉集团北京国际会议展览有限公司</t>
  </si>
  <si>
    <t>会议类型：</t>
  </si>
  <si>
    <t>国内会议</t>
  </si>
  <si>
    <t xml:space="preserve">              外部参加人数：</t>
  </si>
  <si>
    <t xml:space="preserve">             </t>
  </si>
  <si>
    <t>联系人/电话：</t>
  </si>
  <si>
    <t>宋净菲/18101055630</t>
  </si>
  <si>
    <t>会议时间：</t>
  </si>
  <si>
    <t>9月6日-8日</t>
  </si>
  <si>
    <t xml:space="preserve">              内部参加人数：</t>
  </si>
  <si>
    <t xml:space="preserve">            </t>
  </si>
  <si>
    <t>报价有效期：</t>
  </si>
  <si>
    <t>2019.7.24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</si>
  <si>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</si>
  <si>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</si>
  <si>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</si>
  <si>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</si>
  <si>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</si>
  <si>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</si>
  <si>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</si>
  <si>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</si>
  <si>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天数/次数</t>
  </si>
  <si>
    <t>单位</t>
  </si>
  <si>
    <t>单价（RMB）</t>
  </si>
  <si>
    <r>
      <rPr>
        <b/>
        <sz val="10"/>
        <rFont val="黑体"/>
        <charset val="134"/>
      </rPr>
      <t>小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计</t>
    </r>
  </si>
  <si>
    <t>备       注</t>
  </si>
  <si>
    <t>A</t>
  </si>
  <si>
    <t>酒店：</t>
  </si>
  <si>
    <t>A-1</t>
  </si>
  <si>
    <t>由业务部门建(如适用)-欢墅·度假别墅</t>
  </si>
  <si>
    <t>两居室套房（_9_月6~8日_2_晚）</t>
  </si>
  <si>
    <t>间/晚</t>
  </si>
  <si>
    <t>包含服务费及早餐，暂未预留资源（每个套房2大床房）</t>
  </si>
  <si>
    <t>A-3</t>
  </si>
  <si>
    <t>会议室</t>
  </si>
  <si>
    <r>
      <rPr>
        <sz val="9"/>
        <color indexed="8"/>
        <rFont val="宋体"/>
        <charset val="134"/>
      </rPr>
      <t>场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</si>
  <si>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投影仪/幕布</t>
  </si>
  <si>
    <t>说明流明和尺寸</t>
  </si>
  <si>
    <r>
      <rPr>
        <sz val="9"/>
        <color indexed="8"/>
        <rFont val="宋体"/>
        <charset val="134"/>
      </rPr>
      <t>台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天</t>
    </r>
  </si>
  <si>
    <t>茶歇</t>
  </si>
  <si>
    <t>品种</t>
  </si>
  <si>
    <r>
      <rPr>
        <sz val="9"/>
        <color indexed="8"/>
        <rFont val="宋体"/>
        <charset val="134"/>
      </rPr>
      <t>人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次</t>
    </r>
  </si>
  <si>
    <t>话筒</t>
  </si>
  <si>
    <t>有线/无线，数量</t>
  </si>
  <si>
    <t>个/天</t>
  </si>
  <si>
    <t>会场设备</t>
  </si>
  <si>
    <t>屏幕、反看板、计时器、音频设备等</t>
  </si>
  <si>
    <t>台/天</t>
  </si>
  <si>
    <t>会议室（按会议包价计算）</t>
  </si>
  <si>
    <t>人/天</t>
  </si>
  <si>
    <t>住宿会场费用合计</t>
  </si>
  <si>
    <t>人数</t>
  </si>
  <si>
    <t>次</t>
  </si>
  <si>
    <r>
      <rPr>
        <b/>
        <sz val="10"/>
        <color indexed="9"/>
        <rFont val="黑体"/>
        <charset val="134"/>
      </rPr>
      <t>合</t>
    </r>
    <r>
      <rPr>
        <b/>
        <sz val="10"/>
        <color indexed="9"/>
        <rFont val="Times New Roman"/>
        <charset val="134"/>
      </rPr>
      <t xml:space="preserve"> </t>
    </r>
    <r>
      <rPr>
        <b/>
        <sz val="10"/>
        <color indexed="9"/>
        <rFont val="黑体"/>
        <charset val="134"/>
      </rPr>
      <t>计</t>
    </r>
  </si>
  <si>
    <t>B</t>
  </si>
  <si>
    <t>用餐</t>
  </si>
  <si>
    <t>B-1</t>
  </si>
  <si>
    <t>9月6日晚餐</t>
  </si>
  <si>
    <t>桌餐</t>
  </si>
  <si>
    <t>人/次</t>
  </si>
  <si>
    <t>建国门附近餐厅（推荐瑞德烤鸭/唐宫海鲜坊）可安排包间</t>
  </si>
  <si>
    <t>B-2</t>
  </si>
  <si>
    <t>9月7日午餐</t>
  </si>
  <si>
    <t>古北水镇景区内司马缸餐厅（大厅用餐1200元/桌）</t>
  </si>
  <si>
    <t xml:space="preserve"> </t>
  </si>
  <si>
    <t>B-4</t>
  </si>
  <si>
    <t>9月7日晚餐</t>
  </si>
  <si>
    <t>古北水镇景区内烧肉馆餐厅（大厅用餐1200元/桌）</t>
  </si>
  <si>
    <t>B-5</t>
  </si>
  <si>
    <t>自助/桌餐</t>
  </si>
  <si>
    <t>餐费合计</t>
  </si>
  <si>
    <t>C</t>
  </si>
  <si>
    <t>交通</t>
  </si>
  <si>
    <t>C-1</t>
  </si>
  <si>
    <t>机场及市内接送机用车（注明境内）</t>
  </si>
  <si>
    <t>5座商务车</t>
  </si>
  <si>
    <t>辆/趟</t>
  </si>
  <si>
    <t>X座大巴车</t>
  </si>
  <si>
    <t>C-2</t>
  </si>
  <si>
    <t>外出用餐用车（注明境内）</t>
  </si>
  <si>
    <t>X座商务车</t>
  </si>
  <si>
    <t>C-3</t>
  </si>
  <si>
    <t>包车（注明境内）</t>
  </si>
  <si>
    <t>19商务车（考斯特）</t>
  </si>
  <si>
    <t>辆/团</t>
  </si>
  <si>
    <t>9月6日 北京接站到建国门附近用晚餐，晚餐后前往古北水镇入住
9月7日 古北水镇游览
9月8日 返回市区送站
费用包含司机食宿（400元/人/天）</t>
  </si>
  <si>
    <t>辆/天</t>
  </si>
  <si>
    <t>C-4</t>
  </si>
  <si>
    <t>火车票或动车票</t>
  </si>
  <si>
    <t>__地点-__地点</t>
  </si>
  <si>
    <t>人/单程</t>
  </si>
  <si>
    <t>车辆费用合计</t>
  </si>
  <si>
    <t>D</t>
  </si>
  <si>
    <t>其他费用</t>
  </si>
  <si>
    <t>D-1</t>
  </si>
  <si>
    <t>保险费</t>
  </si>
  <si>
    <t xml:space="preserve">险种：          保额：   </t>
  </si>
  <si>
    <t>人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</si>
  <si>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</si>
  <si>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</si>
  <si>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</si>
  <si>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</si>
  <si>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</si>
  <si>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</si>
  <si>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</si>
  <si>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</si>
  <si>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</si>
  <si>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</si>
  <si>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</si>
  <si>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</si>
  <si>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</si>
  <si>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</si>
  <si>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</si>
  <si>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</si>
  <si>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</si>
  <si>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</si>
  <si>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</si>
  <si>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</si>
  <si>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其他需求：古北水镇门票+夜游司马台长城（含往返索道）</t>
  </si>
  <si>
    <t>古北水镇景区门票，酒店在景区外，可根据入住天数免费办理多次同行证进行参观</t>
  </si>
  <si>
    <t>其他项目费用合计</t>
  </si>
  <si>
    <t>E</t>
  </si>
  <si>
    <t>工作人员费用</t>
  </si>
  <si>
    <t>E-1</t>
  </si>
  <si>
    <t>接送机人员</t>
  </si>
  <si>
    <t>E-2</t>
  </si>
  <si>
    <t>地陪</t>
  </si>
  <si>
    <t>合计</t>
  </si>
  <si>
    <t>以上总计</t>
  </si>
  <si>
    <t>F</t>
  </si>
  <si>
    <t>服务费</t>
  </si>
  <si>
    <t>F-1</t>
  </si>
  <si>
    <t>服务费合计</t>
  </si>
  <si>
    <t>天数</t>
  </si>
  <si>
    <t>G</t>
  </si>
  <si>
    <t>现场服务人员费用</t>
  </si>
  <si>
    <t>G-1</t>
  </si>
  <si>
    <t>全陪工作人员费用</t>
  </si>
  <si>
    <t>机票</t>
  </si>
  <si>
    <t>程</t>
  </si>
  <si>
    <t>G-2</t>
  </si>
  <si>
    <t>房费</t>
  </si>
  <si>
    <t>晚</t>
  </si>
  <si>
    <t>9月6日-8日，1间2晚住宿</t>
  </si>
  <si>
    <t>G-3</t>
  </si>
  <si>
    <t>补助</t>
  </si>
  <si>
    <t>9月6日-8日，全陪人员劳务费及餐费补助</t>
  </si>
  <si>
    <t>人员费用合计</t>
  </si>
  <si>
    <t>次数</t>
  </si>
  <si>
    <t>H</t>
  </si>
  <si>
    <t>H-1</t>
  </si>
  <si>
    <t>经济舱（国内）</t>
  </si>
  <si>
    <t>H-2</t>
  </si>
  <si>
    <t>经济舱（国际）</t>
  </si>
  <si>
    <t>H-3</t>
  </si>
  <si>
    <t>商务舱（国际）</t>
  </si>
  <si>
    <t>机票费用合计</t>
  </si>
  <si>
    <t>J</t>
  </si>
  <si>
    <t>税金</t>
  </si>
  <si>
    <t>J-1</t>
  </si>
  <si>
    <t>总计</t>
  </si>
  <si>
    <r>
      <rPr>
        <b/>
        <sz val="10"/>
        <rFont val="Arial"/>
        <charset val="134"/>
      </rPr>
      <t xml:space="preserve">                    </t>
    </r>
    <r>
      <rPr>
        <b/>
        <sz val="10"/>
        <rFont val="宋体"/>
        <charset val="134"/>
      </rPr>
      <t>供应商签字敲章确认</t>
    </r>
    <r>
      <rPr>
        <b/>
        <sz val="10"/>
        <rFont val="Arial"/>
        <charset val="134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</si>
  <si>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由业务部门建(如适用)-古北水镇大酒店</t>
  </si>
  <si>
    <t>豪华家庭套房（_9_月6~8日_2_晚）</t>
  </si>
  <si>
    <t>包含服务费及早餐（1标间+1大床房）</t>
  </si>
  <si>
    <t>豪华长城景观家庭套房（_9_月6~8日_2_晚）</t>
  </si>
  <si>
    <t>豪华套房（_9_月6~8日_2_晚）</t>
  </si>
  <si>
    <t>包含服务费及早餐，暂未预留资源（1大床房）</t>
  </si>
  <si>
    <t>9月8日午餐</t>
  </si>
  <si>
    <t>古北水镇景区内涮肉馆餐厅（大厅用餐1200元/桌）</t>
  </si>
  <si>
    <t>19座商务车（考斯特）</t>
  </si>
  <si>
    <t>9月6日北京南站接站-建国门用餐-古北水镇（含司机食宿）</t>
  </si>
  <si>
    <t>9月7日 司马台长城接送到酒店（含司机食宿）</t>
  </si>
  <si>
    <t>9月8日 古北水镇接-北京南站送站</t>
  </si>
  <si>
    <t>住店客人优惠价格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</si>
</sst>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0"/>
      <name val="黑体"/>
      <charset val="134"/>
    </font>
    <font>
      <b/>
      <u/>
      <sz val="9"/>
      <color indexed="10"/>
      <name val="黑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10"/>
      <color rgb="FFFF0000"/>
      <name val="黑体"/>
      <charset val="134"/>
    </font>
    <font>
      <b/>
      <sz val="10"/>
      <color rgb="FFFF0000"/>
      <name val="Arial"/>
      <charset val="134"/>
    </font>
    <font>
      <b/>
      <sz val="14"/>
      <name val="黑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9"/>
      <name val="宋体"/>
      <charset val="134"/>
    </font>
    <font>
      <b/>
      <sz val="10"/>
      <color indexed="9"/>
      <name val="黑体"/>
      <charset val="134"/>
    </font>
    <font>
      <b/>
      <sz val="10"/>
      <color theme="0"/>
      <name val="黑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u/>
      <sz val="10"/>
      <name val="黑体"/>
      <charset val="134"/>
    </font>
    <font>
      <b/>
      <sz val="10"/>
      <name val="Times New Roman"/>
      <charset val="134"/>
    </font>
    <font>
      <sz val="9"/>
      <color indexed="8"/>
      <name val="Times New Roman"/>
      <charset val="134"/>
    </font>
    <font>
      <b/>
      <sz val="10"/>
      <color indexed="9"/>
      <name val="Times New Roman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38" fillId="14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4" fillId="3" borderId="1" xfId="51" applyFont="1" applyFill="1" applyBorder="1" applyAlignment="1">
      <alignment vertical="center" wrapText="1"/>
    </xf>
    <xf numFmtId="0" fontId="3" fillId="0" borderId="0" xfId="51" applyFont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 wrapText="1"/>
    </xf>
    <xf numFmtId="0" fontId="3" fillId="0" borderId="0" xfId="51" applyFont="1" applyBorder="1" applyAlignment="1">
      <alignment horizontal="left" vertical="center"/>
    </xf>
    <xf numFmtId="0" fontId="3" fillId="4" borderId="1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3" fillId="4" borderId="2" xfId="51" applyFont="1" applyFill="1" applyBorder="1" applyAlignment="1">
      <alignment horizontal="center" vertical="center"/>
    </xf>
    <xf numFmtId="14" fontId="6" fillId="3" borderId="2" xfId="51" applyNumberFormat="1" applyFont="1" applyFill="1" applyBorder="1" applyAlignment="1">
      <alignment horizontal="left" vertical="center"/>
    </xf>
    <xf numFmtId="14" fontId="3" fillId="4" borderId="2" xfId="51" applyNumberFormat="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5" borderId="0" xfId="51" applyFont="1" applyFill="1" applyBorder="1" applyAlignment="1">
      <alignment horizontal="center" vertical="center"/>
    </xf>
    <xf numFmtId="0" fontId="3" fillId="5" borderId="0" xfId="51" applyFont="1" applyFill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12" fillId="0" borderId="0" xfId="51" applyFont="1" applyBorder="1" applyAlignment="1">
      <alignment horizontal="center" vertical="center"/>
    </xf>
    <xf numFmtId="0" fontId="13" fillId="3" borderId="0" xfId="51" applyFont="1" applyFill="1" applyBorder="1" applyAlignment="1">
      <alignment horizontal="center" vertical="center" wrapText="1"/>
    </xf>
    <xf numFmtId="0" fontId="13" fillId="3" borderId="0" xfId="51" applyFont="1" applyFill="1" applyBorder="1" applyAlignment="1">
      <alignment horizontal="left" vertical="center"/>
    </xf>
    <xf numFmtId="0" fontId="14" fillId="3" borderId="0" xfId="51" applyFont="1" applyFill="1" applyBorder="1" applyAlignment="1">
      <alignment horizontal="center" vertical="center"/>
    </xf>
    <xf numFmtId="0" fontId="13" fillId="0" borderId="0" xfId="51" applyFont="1" applyBorder="1" applyAlignment="1">
      <alignment horizontal="center" vertical="center"/>
    </xf>
    <xf numFmtId="40" fontId="14" fillId="4" borderId="0" xfId="51" applyNumberFormat="1" applyFont="1" applyFill="1" applyBorder="1" applyAlignment="1">
      <alignment horizontal="right" vertical="center"/>
    </xf>
    <xf numFmtId="4" fontId="12" fillId="0" borderId="0" xfId="51" applyNumberFormat="1" applyFont="1" applyFill="1" applyBorder="1">
      <alignment vertical="center"/>
    </xf>
    <xf numFmtId="0" fontId="13" fillId="0" borderId="0" xfId="51" applyFont="1" applyFill="1" applyBorder="1" applyAlignment="1">
      <alignment horizontal="left" vertical="center"/>
    </xf>
    <xf numFmtId="0" fontId="13" fillId="3" borderId="0" xfId="51" applyFont="1" applyFill="1" applyBorder="1" applyAlignment="1">
      <alignment horizontal="left" vertical="center" wrapText="1"/>
    </xf>
    <xf numFmtId="0" fontId="15" fillId="0" borderId="0" xfId="51" applyFont="1" applyFill="1" applyBorder="1" applyAlignment="1">
      <alignment horizontal="left" vertical="center"/>
    </xf>
    <xf numFmtId="0" fontId="10" fillId="0" borderId="0" xfId="51" applyFont="1" applyBorder="1" applyAlignment="1">
      <alignment horizontal="left" vertical="center"/>
    </xf>
    <xf numFmtId="4" fontId="10" fillId="6" borderId="0" xfId="51" applyNumberFormat="1" applyFont="1" applyFill="1" applyBorder="1">
      <alignment vertical="center"/>
    </xf>
    <xf numFmtId="0" fontId="16" fillId="7" borderId="0" xfId="51" applyFont="1" applyFill="1" applyBorder="1" applyAlignment="1">
      <alignment horizontal="center" vertical="center"/>
    </xf>
    <xf numFmtId="0" fontId="17" fillId="7" borderId="0" xfId="51" applyFont="1" applyFill="1" applyBorder="1" applyAlignment="1">
      <alignment horizontal="center" vertical="center"/>
    </xf>
    <xf numFmtId="0" fontId="10" fillId="0" borderId="0" xfId="51" applyFont="1" applyFill="1" applyBorder="1" applyAlignment="1">
      <alignment horizontal="center" vertical="center"/>
    </xf>
    <xf numFmtId="0" fontId="12" fillId="0" borderId="0" xfId="51" applyFont="1" applyFill="1" applyBorder="1" applyAlignment="1">
      <alignment horizontal="center" vertical="center"/>
    </xf>
    <xf numFmtId="0" fontId="15" fillId="3" borderId="0" xfId="51" applyFont="1" applyFill="1" applyBorder="1" applyAlignment="1">
      <alignment horizontal="left" vertical="center"/>
    </xf>
    <xf numFmtId="0" fontId="15" fillId="3" borderId="0" xfId="51" applyFont="1" applyFill="1" applyBorder="1" applyAlignment="1">
      <alignment horizontal="right" vertical="center"/>
    </xf>
    <xf numFmtId="0" fontId="12" fillId="3" borderId="0" xfId="51" applyFont="1" applyFill="1" applyBorder="1" applyAlignment="1">
      <alignment vertical="center"/>
    </xf>
    <xf numFmtId="0" fontId="15" fillId="0" borderId="0" xfId="51" applyFont="1" applyFill="1" applyBorder="1" applyAlignment="1">
      <alignment horizontal="center" vertical="center"/>
    </xf>
    <xf numFmtId="0" fontId="15" fillId="4" borderId="0" xfId="51" applyFont="1" applyFill="1" applyBorder="1" applyAlignment="1">
      <alignment horizontal="right" vertical="center"/>
    </xf>
    <xf numFmtId="4" fontId="12" fillId="4" borderId="0" xfId="51" applyNumberFormat="1" applyFont="1" applyFill="1" applyBorder="1">
      <alignment vertical="center"/>
    </xf>
    <xf numFmtId="0" fontId="15" fillId="0" borderId="0" xfId="51" applyFont="1" applyBorder="1" applyAlignment="1">
      <alignment horizontal="left" vertical="center"/>
    </xf>
    <xf numFmtId="0" fontId="12" fillId="3" borderId="0" xfId="51" applyFont="1" applyFill="1" applyBorder="1" applyAlignment="1">
      <alignment horizontal="center" vertical="center"/>
    </xf>
    <xf numFmtId="0" fontId="15" fillId="0" borderId="0" xfId="51" applyFont="1" applyBorder="1" applyAlignment="1">
      <alignment horizontal="center" vertical="center"/>
    </xf>
    <xf numFmtId="0" fontId="12" fillId="3" borderId="0" xfId="51" applyFont="1" applyFill="1" applyBorder="1" applyAlignment="1">
      <alignment horizontal="left" vertical="center"/>
    </xf>
    <xf numFmtId="0" fontId="12" fillId="3" borderId="0" xfId="51" applyFont="1" applyFill="1" applyBorder="1" applyAlignment="1">
      <alignment horizontal="right" vertical="center"/>
    </xf>
    <xf numFmtId="0" fontId="15" fillId="3" borderId="0" xfId="51" applyFont="1" applyFill="1" applyBorder="1" applyAlignment="1">
      <alignment horizontal="center" vertical="center"/>
    </xf>
    <xf numFmtId="0" fontId="10" fillId="4" borderId="0" xfId="51" applyFont="1" applyFill="1" applyBorder="1" applyAlignment="1">
      <alignment horizontal="left" vertical="center"/>
    </xf>
    <xf numFmtId="0" fontId="12" fillId="4" borderId="0" xfId="51" applyFont="1" applyFill="1" applyBorder="1" applyAlignment="1">
      <alignment horizontal="right" vertical="center"/>
    </xf>
    <xf numFmtId="0" fontId="12" fillId="0" borderId="0" xfId="51" applyFont="1" applyBorder="1" applyAlignment="1">
      <alignment horizontal="left" vertical="center"/>
    </xf>
    <xf numFmtId="0" fontId="11" fillId="3" borderId="0" xfId="51" applyFont="1" applyFill="1" applyBorder="1" applyAlignment="1">
      <alignment horizontal="left" vertical="center"/>
    </xf>
    <xf numFmtId="0" fontId="10" fillId="3" borderId="0" xfId="51" applyFont="1" applyFill="1" applyBorder="1" applyAlignment="1">
      <alignment horizontal="left" vertical="center"/>
    </xf>
    <xf numFmtId="0" fontId="10" fillId="8" borderId="0" xfId="51" applyFont="1" applyFill="1" applyBorder="1" applyAlignment="1">
      <alignment horizontal="left" vertical="center"/>
    </xf>
    <xf numFmtId="4" fontId="10" fillId="8" borderId="0" xfId="51" applyNumberFormat="1" applyFont="1" applyFill="1" applyBorder="1">
      <alignment vertical="center"/>
    </xf>
    <xf numFmtId="0" fontId="15" fillId="0" borderId="0" xfId="51" applyFont="1" applyBorder="1">
      <alignment vertical="center"/>
    </xf>
    <xf numFmtId="0" fontId="15" fillId="0" borderId="0" xfId="51" applyFont="1" applyFill="1" applyBorder="1">
      <alignment vertical="center"/>
    </xf>
    <xf numFmtId="4" fontId="12" fillId="0" borderId="0" xfId="51" applyNumberFormat="1" applyFont="1" applyFill="1" applyBorder="1" applyAlignment="1">
      <alignment horizontal="center" vertical="center"/>
    </xf>
    <xf numFmtId="10" fontId="12" fillId="4" borderId="0" xfId="51" applyNumberFormat="1" applyFont="1" applyFill="1" applyBorder="1">
      <alignment vertical="center"/>
    </xf>
    <xf numFmtId="0" fontId="11" fillId="8" borderId="0" xfId="51" applyFont="1" applyFill="1" applyBorder="1" applyAlignment="1">
      <alignment horizontal="left" vertical="center"/>
    </xf>
    <xf numFmtId="176" fontId="12" fillId="4" borderId="0" xfId="51" applyNumberFormat="1" applyFont="1" applyFill="1" applyBorder="1">
      <alignment vertical="center"/>
    </xf>
    <xf numFmtId="0" fontId="13" fillId="4" borderId="0" xfId="51" applyFont="1" applyFill="1" applyBorder="1" applyAlignment="1">
      <alignment vertical="center"/>
    </xf>
    <xf numFmtId="0" fontId="13" fillId="4" borderId="0" xfId="51" applyFont="1" applyFill="1" applyBorder="1" applyAlignment="1">
      <alignment vertical="center" wrapText="1"/>
    </xf>
    <xf numFmtId="0" fontId="13" fillId="0" borderId="0" xfId="51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5" fillId="4" borderId="0" xfId="51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0" xfId="0" applyFont="1" applyFill="1">
      <alignment vertical="center"/>
    </xf>
    <xf numFmtId="0" fontId="15" fillId="4" borderId="0" xfId="5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5" fillId="4" borderId="0" xfId="51" applyFont="1" applyFill="1" applyBorder="1" applyAlignment="1">
      <alignment horizontal="center" vertical="center" wrapText="1"/>
    </xf>
    <xf numFmtId="0" fontId="15" fillId="0" borderId="0" xfId="51" applyFont="1" applyBorder="1" applyAlignment="1">
      <alignment horizontal="left" vertical="center" wrapText="1"/>
    </xf>
    <xf numFmtId="0" fontId="15" fillId="8" borderId="0" xfId="51" applyFont="1" applyFill="1" applyBorder="1">
      <alignment vertical="center"/>
    </xf>
    <xf numFmtId="0" fontId="17" fillId="7" borderId="0" xfId="51" applyFont="1" applyFill="1" applyBorder="1" applyAlignment="1">
      <alignment vertical="center"/>
    </xf>
    <xf numFmtId="0" fontId="15" fillId="2" borderId="0" xfId="51" applyFont="1" applyFill="1" applyBorder="1" applyAlignment="1">
      <alignment horizontal="left" vertical="center"/>
    </xf>
    <xf numFmtId="0" fontId="18" fillId="9" borderId="0" xfId="51" applyFont="1" applyFill="1" applyBorder="1" applyAlignment="1">
      <alignment vertical="center"/>
    </xf>
    <xf numFmtId="176" fontId="18" fillId="9" borderId="0" xfId="51" applyNumberFormat="1" applyFont="1" applyFill="1" applyBorder="1" applyAlignment="1">
      <alignment horizontal="right" vertical="center"/>
    </xf>
    <xf numFmtId="0" fontId="19" fillId="0" borderId="0" xfId="51" applyFont="1" applyBorder="1" applyAlignment="1">
      <alignment horizontal="left" vertical="center"/>
    </xf>
    <xf numFmtId="0" fontId="20" fillId="0" borderId="0" xfId="51" applyFont="1" applyBorder="1" applyAlignment="1">
      <alignment horizontal="left" vertical="center"/>
    </xf>
    <xf numFmtId="176" fontId="21" fillId="9" borderId="0" xfId="51" applyNumberFormat="1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 3" xfId="51"/>
    <cellStyle name="千位分隔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opLeftCell="A46" workbookViewId="0">
      <selection activeCell="F11" sqref="F11"/>
    </sheetView>
  </sheetViews>
  <sheetFormatPr defaultColWidth="9" defaultRowHeight="20.25" customHeight="1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6" t="s">
        <v>3</v>
      </c>
      <c r="D2" s="7" t="s">
        <v>4</v>
      </c>
      <c r="E2" s="7"/>
      <c r="F2" s="4" t="s">
        <v>5</v>
      </c>
      <c r="G2" s="8" t="s">
        <v>6</v>
      </c>
      <c r="H2" s="9" t="s">
        <v>7</v>
      </c>
      <c r="I2" s="9"/>
    </row>
    <row r="3" customHeight="1" spans="1:9">
      <c r="A3" s="8" t="s">
        <v>8</v>
      </c>
      <c r="B3" s="10" t="s">
        <v>9</v>
      </c>
      <c r="C3" s="8" t="s">
        <v>10</v>
      </c>
      <c r="D3" s="11">
        <v>14</v>
      </c>
      <c r="E3" s="11"/>
      <c r="F3" s="4" t="s">
        <v>11</v>
      </c>
      <c r="G3" s="8" t="s">
        <v>12</v>
      </c>
      <c r="H3" s="12" t="s">
        <v>13</v>
      </c>
      <c r="I3" s="12"/>
    </row>
    <row r="4" customHeight="1" spans="1:9">
      <c r="A4" s="8" t="s">
        <v>14</v>
      </c>
      <c r="B4" s="13" t="s">
        <v>15</v>
      </c>
      <c r="C4" s="8" t="s">
        <v>16</v>
      </c>
      <c r="D4" s="11"/>
      <c r="E4" s="11"/>
      <c r="F4" s="4" t="s">
        <v>17</v>
      </c>
      <c r="G4" s="8" t="s">
        <v>18</v>
      </c>
      <c r="H4" s="14" t="s">
        <v>19</v>
      </c>
      <c r="I4" s="12"/>
    </row>
    <row r="5" ht="51" customHeight="1" spans="1:9">
      <c r="A5" s="15" t="s">
        <v>20</v>
      </c>
      <c r="B5" s="16" t="s">
        <v>21</v>
      </c>
      <c r="C5" s="16"/>
      <c r="D5" s="16"/>
      <c r="E5" s="16"/>
      <c r="F5" s="16"/>
      <c r="G5" s="16"/>
      <c r="H5" s="16"/>
      <c r="I5" s="16"/>
    </row>
    <row r="6" customHeight="1" spans="1:9">
      <c r="A6" s="17" t="s">
        <v>22</v>
      </c>
      <c r="B6" s="18"/>
      <c r="C6" s="18"/>
      <c r="D6" s="18"/>
      <c r="E6" s="18"/>
      <c r="F6" s="18"/>
      <c r="G6" s="17" t="s">
        <v>23</v>
      </c>
      <c r="H6" s="18"/>
      <c r="I6" s="18"/>
    </row>
    <row r="7" customHeight="1" spans="1:9">
      <c r="A7" s="18" t="s">
        <v>24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8" t="s">
        <v>32</v>
      </c>
    </row>
    <row r="8" customHeight="1" spans="1:9">
      <c r="A8" s="19" t="s">
        <v>33</v>
      </c>
      <c r="B8" s="20" t="s">
        <v>34</v>
      </c>
      <c r="C8" s="20"/>
      <c r="D8" s="20"/>
      <c r="E8" s="20"/>
      <c r="F8" s="20"/>
      <c r="G8" s="20"/>
      <c r="H8" s="20"/>
      <c r="I8" s="56"/>
    </row>
    <row r="9" customHeight="1" spans="1:9">
      <c r="A9" s="21" t="s">
        <v>35</v>
      </c>
      <c r="B9" s="22" t="s">
        <v>36</v>
      </c>
      <c r="C9" s="23" t="s">
        <v>37</v>
      </c>
      <c r="D9" s="24">
        <v>7</v>
      </c>
      <c r="E9" s="24">
        <v>2</v>
      </c>
      <c r="F9" s="25" t="s">
        <v>38</v>
      </c>
      <c r="G9" s="26">
        <v>600</v>
      </c>
      <c r="H9" s="27">
        <f t="shared" ref="H9:H17" si="0">D9*E9*G9</f>
        <v>8400</v>
      </c>
      <c r="I9" s="62" t="s">
        <v>39</v>
      </c>
    </row>
    <row r="10" customHeight="1" spans="1:9">
      <c r="A10" s="21"/>
      <c r="B10" s="22"/>
      <c r="C10" s="23"/>
      <c r="D10" s="24"/>
      <c r="E10" s="24"/>
      <c r="F10" s="25" t="s">
        <v>38</v>
      </c>
      <c r="G10" s="26"/>
      <c r="H10" s="27">
        <f t="shared" si="0"/>
        <v>0</v>
      </c>
      <c r="I10" s="62"/>
    </row>
    <row r="11" customHeight="1" spans="1:9">
      <c r="A11" s="21"/>
      <c r="B11" s="22"/>
      <c r="C11" s="23"/>
      <c r="D11" s="24"/>
      <c r="E11" s="24"/>
      <c r="F11" s="25" t="s">
        <v>38</v>
      </c>
      <c r="G11" s="26"/>
      <c r="H11" s="27">
        <f t="shared" si="0"/>
        <v>0</v>
      </c>
      <c r="I11" s="62"/>
    </row>
    <row r="12" ht="23.25" customHeight="1" spans="1:9">
      <c r="A12" s="21" t="s">
        <v>40</v>
      </c>
      <c r="B12" s="28" t="s">
        <v>41</v>
      </c>
      <c r="C12" s="29"/>
      <c r="D12" s="24"/>
      <c r="E12" s="24"/>
      <c r="F12" s="25" t="s">
        <v>42</v>
      </c>
      <c r="G12" s="26"/>
      <c r="H12" s="27">
        <f t="shared" si="0"/>
        <v>0</v>
      </c>
      <c r="I12" s="62"/>
    </row>
    <row r="13" customHeight="1" spans="1:9">
      <c r="A13" s="21"/>
      <c r="B13" s="28" t="s">
        <v>43</v>
      </c>
      <c r="C13" s="23" t="s">
        <v>44</v>
      </c>
      <c r="D13" s="24"/>
      <c r="E13" s="24"/>
      <c r="F13" s="25" t="s">
        <v>45</v>
      </c>
      <c r="G13" s="26"/>
      <c r="H13" s="27">
        <f t="shared" si="0"/>
        <v>0</v>
      </c>
      <c r="I13" s="62"/>
    </row>
    <row r="14" customHeight="1" spans="1:9">
      <c r="A14" s="21"/>
      <c r="B14" s="28" t="s">
        <v>46</v>
      </c>
      <c r="C14" s="23" t="s">
        <v>47</v>
      </c>
      <c r="D14" s="24"/>
      <c r="E14" s="24"/>
      <c r="F14" s="25" t="s">
        <v>48</v>
      </c>
      <c r="G14" s="26"/>
      <c r="H14" s="27">
        <f t="shared" si="0"/>
        <v>0</v>
      </c>
      <c r="I14" s="62"/>
    </row>
    <row r="15" customHeight="1" spans="1:9">
      <c r="A15" s="21"/>
      <c r="B15" s="28" t="s">
        <v>49</v>
      </c>
      <c r="C15" s="23" t="s">
        <v>50</v>
      </c>
      <c r="D15" s="24"/>
      <c r="E15" s="24"/>
      <c r="F15" s="25" t="s">
        <v>51</v>
      </c>
      <c r="G15" s="26"/>
      <c r="H15" s="27">
        <f t="shared" si="0"/>
        <v>0</v>
      </c>
      <c r="I15" s="63"/>
    </row>
    <row r="16" customHeight="1" spans="1:9">
      <c r="A16" s="21"/>
      <c r="B16" s="30" t="s">
        <v>52</v>
      </c>
      <c r="C16" s="23" t="s">
        <v>53</v>
      </c>
      <c r="D16" s="24"/>
      <c r="E16" s="24"/>
      <c r="F16" s="25" t="s">
        <v>54</v>
      </c>
      <c r="G16" s="26"/>
      <c r="H16" s="27">
        <f t="shared" si="0"/>
        <v>0</v>
      </c>
      <c r="I16" s="63"/>
    </row>
    <row r="17" customHeight="1" spans="1:9">
      <c r="A17" s="21"/>
      <c r="B17" s="28" t="s">
        <v>55</v>
      </c>
      <c r="C17" s="23"/>
      <c r="D17" s="24"/>
      <c r="E17" s="24"/>
      <c r="F17" s="25" t="s">
        <v>56</v>
      </c>
      <c r="G17" s="26"/>
      <c r="H17" s="27">
        <f t="shared" si="0"/>
        <v>0</v>
      </c>
      <c r="I17" s="63"/>
    </row>
    <row r="18" customHeight="1" spans="1:9">
      <c r="A18" s="20" t="s">
        <v>57</v>
      </c>
      <c r="B18" s="31"/>
      <c r="C18" s="31"/>
      <c r="D18" s="31"/>
      <c r="E18" s="31"/>
      <c r="F18" s="31"/>
      <c r="G18" s="31"/>
      <c r="H18" s="32">
        <f>SUM(H9:H17)</f>
        <v>8400</v>
      </c>
      <c r="I18" s="64"/>
    </row>
    <row r="19" customHeight="1" spans="1:9">
      <c r="A19" s="33" t="s">
        <v>24</v>
      </c>
      <c r="B19" s="33" t="s">
        <v>25</v>
      </c>
      <c r="C19" s="33" t="s">
        <v>26</v>
      </c>
      <c r="D19" s="34" t="s">
        <v>58</v>
      </c>
      <c r="E19" s="34" t="s">
        <v>59</v>
      </c>
      <c r="F19" s="33" t="s">
        <v>29</v>
      </c>
      <c r="G19" s="33" t="s">
        <v>30</v>
      </c>
      <c r="H19" s="33" t="s">
        <v>60</v>
      </c>
      <c r="I19" s="33" t="s">
        <v>32</v>
      </c>
    </row>
    <row r="20" customHeight="1" spans="1:11">
      <c r="A20" s="35" t="s">
        <v>61</v>
      </c>
      <c r="B20" s="20" t="s">
        <v>62</v>
      </c>
      <c r="C20" s="20"/>
      <c r="D20" s="20"/>
      <c r="E20" s="20"/>
      <c r="F20" s="20"/>
      <c r="G20" s="20"/>
      <c r="H20" s="20"/>
      <c r="I20" s="57"/>
      <c r="J20" s="65"/>
      <c r="K20" s="65"/>
    </row>
    <row r="21" s="1" customFormat="1" ht="18.75" customHeight="1" spans="1:11">
      <c r="A21" s="36" t="s">
        <v>63</v>
      </c>
      <c r="B21" s="30" t="s">
        <v>64</v>
      </c>
      <c r="C21" s="37" t="s">
        <v>65</v>
      </c>
      <c r="D21" s="38">
        <v>14</v>
      </c>
      <c r="E21" s="39">
        <v>1</v>
      </c>
      <c r="F21" s="40" t="s">
        <v>66</v>
      </c>
      <c r="G21" s="41">
        <v>200</v>
      </c>
      <c r="H21" s="27">
        <f t="shared" ref="H21:H24" si="1">D21*E21*G21</f>
        <v>2800</v>
      </c>
      <c r="I21" s="57" t="s">
        <v>67</v>
      </c>
      <c r="J21" s="65"/>
      <c r="K21" s="65"/>
    </row>
    <row r="22" ht="18.75" customHeight="1" spans="1:11">
      <c r="A22" s="36" t="s">
        <v>68</v>
      </c>
      <c r="B22" s="30" t="s">
        <v>69</v>
      </c>
      <c r="C22" s="37" t="s">
        <v>65</v>
      </c>
      <c r="D22" s="38">
        <v>14</v>
      </c>
      <c r="E22" s="39">
        <v>1</v>
      </c>
      <c r="F22" s="40" t="s">
        <v>66</v>
      </c>
      <c r="G22" s="41">
        <v>200</v>
      </c>
      <c r="H22" s="27">
        <f t="shared" si="1"/>
        <v>2800</v>
      </c>
      <c r="I22" s="57" t="s">
        <v>70</v>
      </c>
      <c r="J22" s="66"/>
      <c r="K22" s="65" t="s">
        <v>71</v>
      </c>
    </row>
    <row r="23" ht="18.75" customHeight="1" spans="1:11">
      <c r="A23" s="21" t="s">
        <v>72</v>
      </c>
      <c r="B23" s="30" t="s">
        <v>73</v>
      </c>
      <c r="C23" s="37" t="s">
        <v>65</v>
      </c>
      <c r="D23" s="38">
        <v>14</v>
      </c>
      <c r="E23" s="39">
        <v>1</v>
      </c>
      <c r="F23" s="40" t="s">
        <v>66</v>
      </c>
      <c r="G23" s="41">
        <v>200</v>
      </c>
      <c r="H23" s="27">
        <f t="shared" si="1"/>
        <v>2800</v>
      </c>
      <c r="I23" s="57" t="s">
        <v>74</v>
      </c>
      <c r="J23" s="65"/>
      <c r="K23" s="65"/>
    </row>
    <row r="24" ht="18.75" customHeight="1" spans="1:9">
      <c r="A24" s="21" t="s">
        <v>75</v>
      </c>
      <c r="B24" s="30"/>
      <c r="C24" s="37" t="s">
        <v>76</v>
      </c>
      <c r="D24" s="38"/>
      <c r="E24" s="39">
        <v>1</v>
      </c>
      <c r="F24" s="40" t="s">
        <v>66</v>
      </c>
      <c r="G24" s="41"/>
      <c r="H24" s="27">
        <f t="shared" si="1"/>
        <v>0</v>
      </c>
      <c r="I24" s="57"/>
    </row>
    <row r="25" customHeight="1" spans="1:9">
      <c r="A25" s="20" t="s">
        <v>77</v>
      </c>
      <c r="B25" s="31"/>
      <c r="C25" s="31"/>
      <c r="D25" s="31"/>
      <c r="E25" s="31"/>
      <c r="F25" s="31"/>
      <c r="G25" s="31"/>
      <c r="H25" s="32">
        <f>SUM(H21:H24)</f>
        <v>8400</v>
      </c>
      <c r="I25" s="56"/>
    </row>
    <row r="26" customHeight="1" spans="1:9">
      <c r="A26" s="33" t="s">
        <v>24</v>
      </c>
      <c r="B26" s="33" t="s">
        <v>25</v>
      </c>
      <c r="C26" s="33" t="s">
        <v>26</v>
      </c>
      <c r="D26" s="34" t="s">
        <v>27</v>
      </c>
      <c r="E26" s="34" t="s">
        <v>59</v>
      </c>
      <c r="F26" s="33" t="s">
        <v>29</v>
      </c>
      <c r="G26" s="33" t="s">
        <v>30</v>
      </c>
      <c r="H26" s="33" t="s">
        <v>60</v>
      </c>
      <c r="I26" s="33" t="s">
        <v>32</v>
      </c>
    </row>
    <row r="27" customHeight="1" spans="1:9">
      <c r="A27" s="19" t="s">
        <v>78</v>
      </c>
      <c r="B27" s="20" t="s">
        <v>79</v>
      </c>
      <c r="C27" s="20"/>
      <c r="D27" s="20"/>
      <c r="E27" s="20"/>
      <c r="F27" s="20"/>
      <c r="G27" s="20"/>
      <c r="H27" s="20"/>
      <c r="I27" s="56"/>
    </row>
    <row r="28" s="1" customFormat="1" customHeight="1" spans="1:11">
      <c r="A28" s="21" t="s">
        <v>80</v>
      </c>
      <c r="B28" s="30" t="s">
        <v>81</v>
      </c>
      <c r="C28" s="37" t="s">
        <v>82</v>
      </c>
      <c r="D28" s="38"/>
      <c r="E28" s="38"/>
      <c r="F28" s="40" t="s">
        <v>83</v>
      </c>
      <c r="G28" s="42"/>
      <c r="H28" s="27">
        <f t="shared" ref="H28:H37" si="2">D28*E28*G28</f>
        <v>0</v>
      </c>
      <c r="I28" s="67"/>
      <c r="J28" s="68"/>
      <c r="K28" s="69" t="s">
        <v>71</v>
      </c>
    </row>
    <row r="29" s="1" customFormat="1" customHeight="1" spans="1:11">
      <c r="A29" s="21"/>
      <c r="B29" s="30"/>
      <c r="C29" s="37" t="s">
        <v>82</v>
      </c>
      <c r="D29" s="38"/>
      <c r="E29" s="38"/>
      <c r="F29" s="40" t="s">
        <v>83</v>
      </c>
      <c r="G29" s="42"/>
      <c r="H29" s="27">
        <f t="shared" si="2"/>
        <v>0</v>
      </c>
      <c r="I29" s="67"/>
      <c r="J29" s="68"/>
      <c r="K29" s="69"/>
    </row>
    <row r="30" customHeight="1" spans="1:10">
      <c r="A30" s="21"/>
      <c r="B30" s="30"/>
      <c r="C30" s="37" t="s">
        <v>84</v>
      </c>
      <c r="D30" s="37"/>
      <c r="E30" s="37"/>
      <c r="F30" s="40" t="s">
        <v>83</v>
      </c>
      <c r="G30" s="42"/>
      <c r="H30" s="27">
        <f t="shared" si="2"/>
        <v>0</v>
      </c>
      <c r="I30" s="70"/>
      <c r="J30" s="71"/>
    </row>
    <row r="31" customHeight="1" spans="1:9">
      <c r="A31" s="21" t="s">
        <v>85</v>
      </c>
      <c r="B31" s="43" t="s">
        <v>86</v>
      </c>
      <c r="C31" s="37" t="s">
        <v>87</v>
      </c>
      <c r="D31" s="44"/>
      <c r="E31" s="44"/>
      <c r="F31" s="45" t="s">
        <v>83</v>
      </c>
      <c r="G31" s="42"/>
      <c r="H31" s="27">
        <f t="shared" si="2"/>
        <v>0</v>
      </c>
      <c r="I31" s="70"/>
    </row>
    <row r="32" customHeight="1" spans="1:9">
      <c r="A32" s="21"/>
      <c r="B32" s="43"/>
      <c r="C32" s="37" t="s">
        <v>84</v>
      </c>
      <c r="D32" s="44"/>
      <c r="E32" s="44"/>
      <c r="F32" s="45" t="s">
        <v>83</v>
      </c>
      <c r="G32" s="42"/>
      <c r="H32" s="27">
        <f t="shared" si="2"/>
        <v>0</v>
      </c>
      <c r="I32" s="70"/>
    </row>
    <row r="33" ht="69" customHeight="1" spans="1:9">
      <c r="A33" s="21" t="s">
        <v>88</v>
      </c>
      <c r="B33" s="43" t="s">
        <v>89</v>
      </c>
      <c r="C33" s="37" t="s">
        <v>90</v>
      </c>
      <c r="D33" s="44">
        <v>1</v>
      </c>
      <c r="E33" s="44">
        <v>1</v>
      </c>
      <c r="F33" s="45" t="s">
        <v>91</v>
      </c>
      <c r="G33" s="42">
        <v>5000</v>
      </c>
      <c r="H33" s="27">
        <f t="shared" si="2"/>
        <v>5000</v>
      </c>
      <c r="I33" s="70" t="s">
        <v>92</v>
      </c>
    </row>
    <row r="34" customHeight="1" spans="1:9">
      <c r="A34" s="21"/>
      <c r="B34" s="43"/>
      <c r="C34" s="37" t="s">
        <v>84</v>
      </c>
      <c r="D34" s="44"/>
      <c r="E34" s="44"/>
      <c r="F34" s="45" t="s">
        <v>93</v>
      </c>
      <c r="G34" s="42"/>
      <c r="H34" s="27">
        <f t="shared" si="2"/>
        <v>0</v>
      </c>
      <c r="I34" s="70"/>
    </row>
    <row r="35" customHeight="1" spans="1:9">
      <c r="A35" s="21" t="s">
        <v>94</v>
      </c>
      <c r="B35" s="43" t="s">
        <v>95</v>
      </c>
      <c r="C35" s="37" t="s">
        <v>96</v>
      </c>
      <c r="D35" s="47"/>
      <c r="E35" s="47"/>
      <c r="F35" s="45" t="s">
        <v>97</v>
      </c>
      <c r="G35" s="42"/>
      <c r="H35" s="27">
        <f t="shared" si="2"/>
        <v>0</v>
      </c>
      <c r="I35" s="72"/>
    </row>
    <row r="36" customHeight="1" spans="1:9">
      <c r="A36" s="21"/>
      <c r="B36" s="43"/>
      <c r="C36" s="37" t="s">
        <v>96</v>
      </c>
      <c r="D36" s="44"/>
      <c r="E36" s="44"/>
      <c r="F36" s="45" t="s">
        <v>97</v>
      </c>
      <c r="G36" s="42"/>
      <c r="H36" s="27">
        <f t="shared" si="2"/>
        <v>0</v>
      </c>
      <c r="I36" s="72"/>
    </row>
    <row r="37" customHeight="1" spans="1:9">
      <c r="A37" s="21"/>
      <c r="B37" s="43"/>
      <c r="C37" s="37" t="s">
        <v>96</v>
      </c>
      <c r="D37" s="44"/>
      <c r="E37" s="44"/>
      <c r="F37" s="45" t="s">
        <v>97</v>
      </c>
      <c r="G37" s="42"/>
      <c r="H37" s="27">
        <f t="shared" si="2"/>
        <v>0</v>
      </c>
      <c r="I37" s="72"/>
    </row>
    <row r="38" customHeight="1" spans="1:9">
      <c r="A38" s="20" t="s">
        <v>98</v>
      </c>
      <c r="B38" s="31"/>
      <c r="C38" s="31"/>
      <c r="D38" s="31"/>
      <c r="E38" s="31"/>
      <c r="F38" s="31"/>
      <c r="G38" s="31"/>
      <c r="H38" s="32">
        <f>SUM(H28:H37)</f>
        <v>5000</v>
      </c>
      <c r="I38" s="56"/>
    </row>
    <row r="39" customHeight="1" spans="1:9">
      <c r="A39" s="33" t="s">
        <v>24</v>
      </c>
      <c r="B39" s="33" t="s">
        <v>25</v>
      </c>
      <c r="C39" s="33" t="s">
        <v>26</v>
      </c>
      <c r="D39" s="34" t="s">
        <v>27</v>
      </c>
      <c r="E39" s="34"/>
      <c r="F39" s="33" t="s">
        <v>29</v>
      </c>
      <c r="G39" s="33" t="s">
        <v>30</v>
      </c>
      <c r="H39" s="33" t="s">
        <v>60</v>
      </c>
      <c r="I39" s="33" t="s">
        <v>32</v>
      </c>
    </row>
    <row r="40" customHeight="1" spans="1:9">
      <c r="A40" s="19" t="s">
        <v>99</v>
      </c>
      <c r="B40" s="20" t="s">
        <v>100</v>
      </c>
      <c r="C40" s="20"/>
      <c r="D40" s="20"/>
      <c r="E40" s="20"/>
      <c r="F40" s="20"/>
      <c r="G40" s="20"/>
      <c r="H40" s="20"/>
      <c r="I40" s="56"/>
    </row>
    <row r="41" customHeight="1" spans="1:9">
      <c r="A41" s="21" t="s">
        <v>101</v>
      </c>
      <c r="B41" s="37" t="s">
        <v>102</v>
      </c>
      <c r="C41" s="37" t="s">
        <v>103</v>
      </c>
      <c r="D41" s="48">
        <v>0</v>
      </c>
      <c r="E41" s="48"/>
      <c r="F41" s="45" t="s">
        <v>104</v>
      </c>
      <c r="G41" s="49"/>
      <c r="H41" s="27">
        <f t="shared" ref="H41:H50" si="3">D41*G41</f>
        <v>0</v>
      </c>
      <c r="I41" s="43"/>
    </row>
    <row r="42" customHeight="1" spans="1:9">
      <c r="A42" s="21" t="s">
        <v>105</v>
      </c>
      <c r="B42" s="37" t="s">
        <v>106</v>
      </c>
      <c r="C42" s="37"/>
      <c r="D42" s="48">
        <v>0</v>
      </c>
      <c r="E42" s="48"/>
      <c r="F42" s="45" t="s">
        <v>104</v>
      </c>
      <c r="G42" s="49"/>
      <c r="H42" s="27">
        <f t="shared" si="3"/>
        <v>0</v>
      </c>
      <c r="I42" s="45"/>
    </row>
    <row r="43" customHeight="1" spans="1:9">
      <c r="A43" s="21" t="s">
        <v>107</v>
      </c>
      <c r="B43" s="37" t="s">
        <v>108</v>
      </c>
      <c r="C43" s="37"/>
      <c r="D43" s="48">
        <v>0</v>
      </c>
      <c r="E43" s="48"/>
      <c r="F43" s="45" t="s">
        <v>109</v>
      </c>
      <c r="G43" s="49"/>
      <c r="H43" s="27">
        <f t="shared" si="3"/>
        <v>0</v>
      </c>
      <c r="I43" s="43"/>
    </row>
    <row r="44" customHeight="1" spans="1:9">
      <c r="A44" s="21" t="s">
        <v>110</v>
      </c>
      <c r="B44" s="37" t="s">
        <v>111</v>
      </c>
      <c r="C44" s="37"/>
      <c r="D44" s="48">
        <v>0</v>
      </c>
      <c r="E44" s="48"/>
      <c r="F44" s="45" t="s">
        <v>59</v>
      </c>
      <c r="G44" s="49"/>
      <c r="H44" s="27">
        <f t="shared" si="3"/>
        <v>0</v>
      </c>
      <c r="I44" s="45"/>
    </row>
    <row r="45" customHeight="1" spans="1:9">
      <c r="A45" s="21" t="s">
        <v>112</v>
      </c>
      <c r="B45" s="37" t="s">
        <v>113</v>
      </c>
      <c r="C45" s="37"/>
      <c r="D45" s="48">
        <v>0</v>
      </c>
      <c r="E45" s="48"/>
      <c r="F45" s="45" t="s">
        <v>114</v>
      </c>
      <c r="G45" s="49"/>
      <c r="H45" s="27">
        <f t="shared" si="3"/>
        <v>0</v>
      </c>
      <c r="I45" s="45"/>
    </row>
    <row r="46" customHeight="1" spans="1:9">
      <c r="A46" s="21" t="s">
        <v>115</v>
      </c>
      <c r="B46" s="37" t="s">
        <v>116</v>
      </c>
      <c r="C46" s="37"/>
      <c r="D46" s="48">
        <v>0</v>
      </c>
      <c r="E46" s="48"/>
      <c r="F46" s="45" t="s">
        <v>109</v>
      </c>
      <c r="G46" s="49"/>
      <c r="H46" s="27">
        <f t="shared" si="3"/>
        <v>0</v>
      </c>
      <c r="I46" s="45"/>
    </row>
    <row r="47" customHeight="1" spans="1:9">
      <c r="A47" s="21" t="s">
        <v>117</v>
      </c>
      <c r="B47" s="37" t="s">
        <v>118</v>
      </c>
      <c r="C47" s="37"/>
      <c r="D47" s="48">
        <v>0</v>
      </c>
      <c r="E47" s="48"/>
      <c r="F47" s="45" t="s">
        <v>119</v>
      </c>
      <c r="G47" s="49"/>
      <c r="H47" s="27">
        <f t="shared" si="3"/>
        <v>0</v>
      </c>
      <c r="I47" s="43"/>
    </row>
    <row r="48" customHeight="1" spans="1:9">
      <c r="A48" s="21" t="s">
        <v>120</v>
      </c>
      <c r="B48" s="37" t="s">
        <v>121</v>
      </c>
      <c r="C48" s="37"/>
      <c r="D48" s="48">
        <v>0</v>
      </c>
      <c r="E48" s="48"/>
      <c r="F48" s="45" t="s">
        <v>119</v>
      </c>
      <c r="G48" s="49"/>
      <c r="H48" s="27">
        <f t="shared" si="3"/>
        <v>0</v>
      </c>
      <c r="I48" s="45"/>
    </row>
    <row r="49" customHeight="1" spans="1:9">
      <c r="A49" s="21" t="s">
        <v>122</v>
      </c>
      <c r="B49" s="37" t="s">
        <v>123</v>
      </c>
      <c r="C49" s="37"/>
      <c r="D49" s="48">
        <v>0</v>
      </c>
      <c r="E49" s="48"/>
      <c r="F49" s="45" t="s">
        <v>109</v>
      </c>
      <c r="G49" s="49"/>
      <c r="H49" s="27">
        <f t="shared" si="3"/>
        <v>0</v>
      </c>
      <c r="I49" s="45"/>
    </row>
    <row r="50" ht="36" customHeight="1" spans="1:9">
      <c r="A50" s="21" t="s">
        <v>124</v>
      </c>
      <c r="B50" s="37" t="s">
        <v>125</v>
      </c>
      <c r="C50" s="37"/>
      <c r="D50" s="48">
        <v>14</v>
      </c>
      <c r="E50" s="48"/>
      <c r="F50" s="45" t="s">
        <v>104</v>
      </c>
      <c r="G50" s="49">
        <v>200</v>
      </c>
      <c r="H50" s="27">
        <f t="shared" si="3"/>
        <v>2800</v>
      </c>
      <c r="I50" s="73" t="s">
        <v>126</v>
      </c>
    </row>
    <row r="51" customHeight="1" spans="1:9">
      <c r="A51" s="20" t="s">
        <v>127</v>
      </c>
      <c r="B51" s="31"/>
      <c r="C51" s="31"/>
      <c r="D51" s="31"/>
      <c r="E51" s="31"/>
      <c r="F51" s="31"/>
      <c r="G51" s="31"/>
      <c r="H51" s="32">
        <f>SUM(H41:H50)</f>
        <v>2800</v>
      </c>
      <c r="I51" s="56"/>
    </row>
    <row r="52" customHeight="1" spans="1:9">
      <c r="A52" s="33" t="s">
        <v>24</v>
      </c>
      <c r="B52" s="33" t="s">
        <v>25</v>
      </c>
      <c r="C52" s="33" t="s">
        <v>26</v>
      </c>
      <c r="D52" s="34" t="s">
        <v>58</v>
      </c>
      <c r="E52" s="34" t="s">
        <v>28</v>
      </c>
      <c r="F52" s="33" t="s">
        <v>29</v>
      </c>
      <c r="G52" s="33" t="s">
        <v>30</v>
      </c>
      <c r="H52" s="33" t="s">
        <v>60</v>
      </c>
      <c r="I52" s="33" t="s">
        <v>32</v>
      </c>
    </row>
    <row r="53" customHeight="1" spans="1:9">
      <c r="A53" s="19" t="s">
        <v>128</v>
      </c>
      <c r="B53" s="31" t="s">
        <v>129</v>
      </c>
      <c r="C53" s="31"/>
      <c r="D53" s="31"/>
      <c r="E53" s="31"/>
      <c r="F53" s="31"/>
      <c r="G53" s="31"/>
      <c r="H53" s="31"/>
      <c r="I53" s="31"/>
    </row>
    <row r="54" customHeight="1" spans="1:9">
      <c r="A54" s="21" t="s">
        <v>130</v>
      </c>
      <c r="B54" s="51" t="s">
        <v>131</v>
      </c>
      <c r="C54" s="52"/>
      <c r="D54" s="53"/>
      <c r="E54" s="53"/>
      <c r="F54" s="45" t="s">
        <v>66</v>
      </c>
      <c r="G54" s="49"/>
      <c r="H54" s="27">
        <f>D54*E54*G54</f>
        <v>0</v>
      </c>
      <c r="I54" s="56"/>
    </row>
    <row r="55" customHeight="1" spans="1:9">
      <c r="A55" s="21" t="s">
        <v>132</v>
      </c>
      <c r="B55" s="51" t="s">
        <v>133</v>
      </c>
      <c r="C55" s="53"/>
      <c r="D55" s="53"/>
      <c r="E55" s="53"/>
      <c r="F55" s="45" t="s">
        <v>56</v>
      </c>
      <c r="G55" s="49"/>
      <c r="H55" s="27">
        <f>D55*E55*G55</f>
        <v>0</v>
      </c>
      <c r="I55" s="56"/>
    </row>
    <row r="56" customHeight="1" spans="1:9">
      <c r="A56" s="31" t="s">
        <v>134</v>
      </c>
      <c r="B56" s="31"/>
      <c r="C56" s="31"/>
      <c r="D56" s="31"/>
      <c r="E56" s="31"/>
      <c r="F56" s="31"/>
      <c r="G56" s="31"/>
      <c r="H56" s="32">
        <f>SUM(H54:H55)</f>
        <v>0</v>
      </c>
      <c r="I56" s="56"/>
    </row>
    <row r="57" customHeight="1" spans="1:9">
      <c r="A57" s="54" t="s">
        <v>135</v>
      </c>
      <c r="B57" s="54"/>
      <c r="C57" s="54"/>
      <c r="D57" s="54"/>
      <c r="E57" s="54"/>
      <c r="F57" s="54"/>
      <c r="G57" s="54"/>
      <c r="H57" s="55">
        <f>SUM(H18,H25,H38,H51,H56)</f>
        <v>24600</v>
      </c>
      <c r="I57" s="74"/>
    </row>
    <row r="58" customHeight="1" spans="1:9">
      <c r="A58" s="33" t="s">
        <v>24</v>
      </c>
      <c r="B58" s="33" t="s">
        <v>25</v>
      </c>
      <c r="C58" s="33" t="s">
        <v>26</v>
      </c>
      <c r="D58" s="34" t="s">
        <v>27</v>
      </c>
      <c r="E58" s="34"/>
      <c r="F58" s="33" t="s">
        <v>29</v>
      </c>
      <c r="G58" s="33" t="s">
        <v>30</v>
      </c>
      <c r="H58" s="33" t="s">
        <v>60</v>
      </c>
      <c r="I58" s="33" t="s">
        <v>32</v>
      </c>
    </row>
    <row r="59" customHeight="1" spans="1:9">
      <c r="A59" s="19" t="s">
        <v>136</v>
      </c>
      <c r="B59" s="20" t="s">
        <v>137</v>
      </c>
      <c r="C59" s="20"/>
      <c r="D59" s="20"/>
      <c r="E59" s="20"/>
      <c r="F59" s="20"/>
      <c r="G59" s="20"/>
      <c r="H59" s="20"/>
      <c r="I59" s="20"/>
    </row>
    <row r="60" customHeight="1" spans="1:9">
      <c r="A60" s="21" t="s">
        <v>138</v>
      </c>
      <c r="B60" s="56" t="s">
        <v>137</v>
      </c>
      <c r="C60" s="57"/>
      <c r="D60" s="58">
        <f>H57</f>
        <v>24600</v>
      </c>
      <c r="E60" s="36"/>
      <c r="F60" s="40"/>
      <c r="G60" s="59">
        <v>0.1</v>
      </c>
      <c r="H60" s="27">
        <f>D60*G60</f>
        <v>2460</v>
      </c>
      <c r="I60" s="56"/>
    </row>
    <row r="61" customHeight="1" spans="1:9">
      <c r="A61" s="60" t="s">
        <v>139</v>
      </c>
      <c r="B61" s="54"/>
      <c r="C61" s="54"/>
      <c r="D61" s="54"/>
      <c r="E61" s="54"/>
      <c r="F61" s="54"/>
      <c r="G61" s="54"/>
      <c r="H61" s="55">
        <f>SUM(H60:H60)</f>
        <v>2460</v>
      </c>
      <c r="I61" s="74"/>
    </row>
    <row r="62" customHeight="1" spans="1:9">
      <c r="A62" s="33" t="s">
        <v>24</v>
      </c>
      <c r="B62" s="33" t="s">
        <v>25</v>
      </c>
      <c r="C62" s="33" t="s">
        <v>26</v>
      </c>
      <c r="D62" s="34" t="s">
        <v>58</v>
      </c>
      <c r="E62" s="34" t="s">
        <v>140</v>
      </c>
      <c r="F62" s="33" t="s">
        <v>29</v>
      </c>
      <c r="G62" s="33" t="s">
        <v>30</v>
      </c>
      <c r="H62" s="33" t="s">
        <v>60</v>
      </c>
      <c r="I62" s="33" t="s">
        <v>32</v>
      </c>
    </row>
    <row r="63" customHeight="1" spans="1:9">
      <c r="A63" s="19" t="s">
        <v>141</v>
      </c>
      <c r="B63" s="20" t="s">
        <v>142</v>
      </c>
      <c r="C63" s="20"/>
      <c r="D63" s="20"/>
      <c r="E63" s="20"/>
      <c r="F63" s="20"/>
      <c r="G63" s="20"/>
      <c r="H63" s="20"/>
      <c r="I63" s="20"/>
    </row>
    <row r="64" ht="18" customHeight="1" spans="1:9">
      <c r="A64" s="21" t="s">
        <v>143</v>
      </c>
      <c r="B64" s="43" t="s">
        <v>144</v>
      </c>
      <c r="C64" s="56" t="s">
        <v>145</v>
      </c>
      <c r="D64" s="39"/>
      <c r="E64" s="39"/>
      <c r="F64" s="45" t="s">
        <v>146</v>
      </c>
      <c r="G64" s="61"/>
      <c r="H64" s="27">
        <f t="shared" ref="H64:H66" si="4">D64*E64*G64</f>
        <v>0</v>
      </c>
      <c r="I64" s="20"/>
    </row>
    <row r="65" ht="18" customHeight="1" spans="1:9">
      <c r="A65" s="21" t="s">
        <v>147</v>
      </c>
      <c r="B65" s="43"/>
      <c r="C65" s="56" t="s">
        <v>148</v>
      </c>
      <c r="D65" s="39">
        <v>1</v>
      </c>
      <c r="E65" s="39">
        <v>2</v>
      </c>
      <c r="F65" s="45" t="s">
        <v>149</v>
      </c>
      <c r="G65" s="61">
        <v>600</v>
      </c>
      <c r="H65" s="27">
        <f t="shared" si="4"/>
        <v>1200</v>
      </c>
      <c r="I65" s="20" t="s">
        <v>150</v>
      </c>
    </row>
    <row r="66" ht="18" customHeight="1" spans="1:9">
      <c r="A66" s="21" t="s">
        <v>151</v>
      </c>
      <c r="B66" s="43"/>
      <c r="C66" s="56" t="s">
        <v>152</v>
      </c>
      <c r="D66" s="39">
        <v>1</v>
      </c>
      <c r="E66" s="39">
        <v>3</v>
      </c>
      <c r="F66" s="45" t="s">
        <v>56</v>
      </c>
      <c r="G66" s="61">
        <v>600</v>
      </c>
      <c r="H66" s="27">
        <f t="shared" si="4"/>
        <v>1800</v>
      </c>
      <c r="I66" s="20" t="s">
        <v>153</v>
      </c>
    </row>
    <row r="67" customHeight="1" spans="1:9">
      <c r="A67" s="60" t="s">
        <v>154</v>
      </c>
      <c r="B67" s="54"/>
      <c r="C67" s="54"/>
      <c r="D67" s="54"/>
      <c r="E67" s="54"/>
      <c r="F67" s="54"/>
      <c r="G67" s="54"/>
      <c r="H67" s="55">
        <f>SUM(H64:H66)</f>
        <v>3000</v>
      </c>
      <c r="I67" s="74"/>
    </row>
    <row r="68" customHeight="1" spans="1:9">
      <c r="A68" s="33" t="s">
        <v>24</v>
      </c>
      <c r="B68" s="33" t="s">
        <v>25</v>
      </c>
      <c r="C68" s="33" t="s">
        <v>26</v>
      </c>
      <c r="D68" s="75" t="s">
        <v>58</v>
      </c>
      <c r="E68" s="75" t="s">
        <v>155</v>
      </c>
      <c r="F68" s="33" t="s">
        <v>29</v>
      </c>
      <c r="G68" s="33" t="s">
        <v>30</v>
      </c>
      <c r="H68" s="33" t="s">
        <v>60</v>
      </c>
      <c r="I68" s="33" t="s">
        <v>32</v>
      </c>
    </row>
    <row r="69" customHeight="1" spans="1:9">
      <c r="A69" s="19" t="s">
        <v>156</v>
      </c>
      <c r="B69" s="20" t="s">
        <v>145</v>
      </c>
      <c r="C69" s="20"/>
      <c r="D69" s="20"/>
      <c r="E69" s="20"/>
      <c r="F69" s="20"/>
      <c r="G69" s="20"/>
      <c r="H69" s="20"/>
      <c r="I69" s="20"/>
    </row>
    <row r="70" ht="21.75" customHeight="1" spans="1:9">
      <c r="A70" s="21" t="s">
        <v>157</v>
      </c>
      <c r="B70" s="43" t="s">
        <v>158</v>
      </c>
      <c r="C70" s="20" t="s">
        <v>96</v>
      </c>
      <c r="D70" s="53"/>
      <c r="E70" s="53"/>
      <c r="F70" s="45" t="s">
        <v>66</v>
      </c>
      <c r="G70" s="49"/>
      <c r="H70" s="27">
        <f t="shared" ref="H70:H72" si="5">D70*E70*G70</f>
        <v>0</v>
      </c>
      <c r="I70" s="20"/>
    </row>
    <row r="71" ht="21.75" customHeight="1" spans="1:9">
      <c r="A71" s="21" t="s">
        <v>159</v>
      </c>
      <c r="B71" s="43" t="s">
        <v>160</v>
      </c>
      <c r="C71" s="20" t="s">
        <v>96</v>
      </c>
      <c r="D71" s="53"/>
      <c r="E71" s="53"/>
      <c r="F71" s="45" t="s">
        <v>66</v>
      </c>
      <c r="G71" s="49"/>
      <c r="H71" s="27">
        <f t="shared" si="5"/>
        <v>0</v>
      </c>
      <c r="I71" s="56"/>
    </row>
    <row r="72" ht="21.75" customHeight="1" spans="1:9">
      <c r="A72" s="21" t="s">
        <v>161</v>
      </c>
      <c r="B72" s="76" t="s">
        <v>162</v>
      </c>
      <c r="C72" s="20" t="s">
        <v>96</v>
      </c>
      <c r="D72" s="53"/>
      <c r="E72" s="53"/>
      <c r="F72" s="45" t="s">
        <v>66</v>
      </c>
      <c r="G72" s="49"/>
      <c r="H72" s="27">
        <f t="shared" si="5"/>
        <v>0</v>
      </c>
      <c r="I72" s="56"/>
    </row>
    <row r="73" customHeight="1" spans="1:9">
      <c r="A73" s="60" t="s">
        <v>163</v>
      </c>
      <c r="B73" s="54"/>
      <c r="C73" s="54"/>
      <c r="D73" s="54"/>
      <c r="E73" s="54"/>
      <c r="F73" s="54"/>
      <c r="G73" s="54"/>
      <c r="H73" s="55">
        <f>SUM(H70:H72)</f>
        <v>0</v>
      </c>
      <c r="I73" s="74"/>
    </row>
    <row r="74" customHeight="1" spans="1:9">
      <c r="A74" s="33" t="s">
        <v>24</v>
      </c>
      <c r="B74" s="33" t="s">
        <v>25</v>
      </c>
      <c r="C74" s="33" t="s">
        <v>26</v>
      </c>
      <c r="D74" s="34" t="s">
        <v>27</v>
      </c>
      <c r="E74" s="34"/>
      <c r="F74" s="33" t="s">
        <v>29</v>
      </c>
      <c r="G74" s="33" t="s">
        <v>30</v>
      </c>
      <c r="H74" s="33" t="s">
        <v>60</v>
      </c>
      <c r="I74" s="33" t="s">
        <v>32</v>
      </c>
    </row>
    <row r="75" customHeight="1" spans="1:9">
      <c r="A75" s="19" t="s">
        <v>164</v>
      </c>
      <c r="B75" s="20" t="s">
        <v>165</v>
      </c>
      <c r="C75" s="20"/>
      <c r="D75" s="20"/>
      <c r="E75" s="20"/>
      <c r="F75" s="20"/>
      <c r="G75" s="20"/>
      <c r="H75" s="20"/>
      <c r="I75" s="20"/>
    </row>
    <row r="76" customHeight="1" spans="1:9">
      <c r="A76" s="21" t="s">
        <v>166</v>
      </c>
      <c r="B76" s="56" t="s">
        <v>165</v>
      </c>
      <c r="C76" s="56"/>
      <c r="D76" s="58">
        <f>H73+H67+H61+H57</f>
        <v>30060</v>
      </c>
      <c r="E76" s="36"/>
      <c r="F76" s="45"/>
      <c r="G76" s="59">
        <v>0.06</v>
      </c>
      <c r="H76" s="27">
        <f>D76*G76</f>
        <v>1803.6</v>
      </c>
      <c r="I76" s="56"/>
    </row>
    <row r="77" customHeight="1" spans="1:9">
      <c r="A77" s="77" t="s">
        <v>167</v>
      </c>
      <c r="B77" s="77"/>
      <c r="C77" s="77"/>
      <c r="D77" s="77"/>
      <c r="E77" s="77"/>
      <c r="F77" s="77"/>
      <c r="G77" s="77"/>
      <c r="H77" s="78">
        <f>H57+H61+H67+H73+H76</f>
        <v>31863.6</v>
      </c>
      <c r="I77" s="81"/>
    </row>
    <row r="78" customHeight="1" spans="1:9">
      <c r="A78" s="79" t="s">
        <v>168</v>
      </c>
      <c r="B78" s="80"/>
      <c r="C78" s="80"/>
      <c r="D78" s="80"/>
      <c r="E78" s="80"/>
      <c r="F78" s="80"/>
      <c r="G78" s="80"/>
      <c r="H78" s="80"/>
      <c r="I78" s="80"/>
    </row>
  </sheetData>
  <mergeCells count="56">
    <mergeCell ref="A1:I1"/>
    <mergeCell ref="D2:E2"/>
    <mergeCell ref="H2:I2"/>
    <mergeCell ref="D3:E3"/>
    <mergeCell ref="H3:I3"/>
    <mergeCell ref="D4:E4"/>
    <mergeCell ref="H4:I4"/>
    <mergeCell ref="B5:I5"/>
    <mergeCell ref="A6:F6"/>
    <mergeCell ref="G6:I6"/>
    <mergeCell ref="B8:H8"/>
    <mergeCell ref="A18:G18"/>
    <mergeCell ref="B20:H20"/>
    <mergeCell ref="A25:G25"/>
    <mergeCell ref="B27:H27"/>
    <mergeCell ref="A38:G38"/>
    <mergeCell ref="D39:E39"/>
    <mergeCell ref="B40:H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1:G51"/>
    <mergeCell ref="B53:I53"/>
    <mergeCell ref="A56:G56"/>
    <mergeCell ref="D58:E58"/>
    <mergeCell ref="B59:I59"/>
    <mergeCell ref="D60:E60"/>
    <mergeCell ref="A61:G61"/>
    <mergeCell ref="B63:I63"/>
    <mergeCell ref="A67:G67"/>
    <mergeCell ref="B69:I69"/>
    <mergeCell ref="A73:G73"/>
    <mergeCell ref="D74:E74"/>
    <mergeCell ref="B75:I75"/>
    <mergeCell ref="D76:E76"/>
    <mergeCell ref="A78:I78"/>
    <mergeCell ref="A9:A11"/>
    <mergeCell ref="A12:A17"/>
    <mergeCell ref="A28:A30"/>
    <mergeCell ref="A31:A32"/>
    <mergeCell ref="A33:A34"/>
    <mergeCell ref="A35:A37"/>
    <mergeCell ref="B9:B11"/>
    <mergeCell ref="B28:B30"/>
    <mergeCell ref="B31:B32"/>
    <mergeCell ref="B33:B34"/>
    <mergeCell ref="B35:B37"/>
    <mergeCell ref="B64:B66"/>
    <mergeCell ref="I35:I37"/>
  </mergeCells>
  <dataValidations count="1">
    <dataValidation type="list" allowBlank="1" showInputMessage="1" showErrorMessage="1" sqref="B3">
      <formula1>"国内会议,国际会议"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topLeftCell="A64" workbookViewId="0">
      <selection activeCell="G28" sqref="G28"/>
    </sheetView>
  </sheetViews>
  <sheetFormatPr defaultColWidth="9" defaultRowHeight="20.25" customHeight="1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6" t="s">
        <v>3</v>
      </c>
      <c r="D2" s="7" t="s">
        <v>4</v>
      </c>
      <c r="E2" s="7"/>
      <c r="F2" s="4" t="s">
        <v>5</v>
      </c>
      <c r="G2" s="8" t="s">
        <v>6</v>
      </c>
      <c r="H2" s="9" t="s">
        <v>7</v>
      </c>
      <c r="I2" s="9"/>
    </row>
    <row r="3" customHeight="1" spans="1:9">
      <c r="A3" s="8" t="s">
        <v>8</v>
      </c>
      <c r="B3" s="10" t="s">
        <v>9</v>
      </c>
      <c r="C3" s="8" t="s">
        <v>10</v>
      </c>
      <c r="D3" s="11">
        <v>13</v>
      </c>
      <c r="E3" s="11"/>
      <c r="F3" s="4" t="s">
        <v>11</v>
      </c>
      <c r="G3" s="8" t="s">
        <v>12</v>
      </c>
      <c r="H3" s="12" t="s">
        <v>13</v>
      </c>
      <c r="I3" s="12"/>
    </row>
    <row r="4" customHeight="1" spans="1:9">
      <c r="A4" s="8" t="s">
        <v>14</v>
      </c>
      <c r="B4" s="13" t="s">
        <v>15</v>
      </c>
      <c r="C4" s="8" t="s">
        <v>16</v>
      </c>
      <c r="D4" s="11"/>
      <c r="E4" s="11"/>
      <c r="F4" s="4" t="s">
        <v>17</v>
      </c>
      <c r="G4" s="8" t="s">
        <v>18</v>
      </c>
      <c r="H4" s="14" t="s">
        <v>19</v>
      </c>
      <c r="I4" s="12"/>
    </row>
    <row r="5" ht="51" customHeight="1" spans="1:9">
      <c r="A5" s="15" t="s">
        <v>20</v>
      </c>
      <c r="B5" s="16" t="s">
        <v>21</v>
      </c>
      <c r="C5" s="16"/>
      <c r="D5" s="16"/>
      <c r="E5" s="16"/>
      <c r="F5" s="16"/>
      <c r="G5" s="16"/>
      <c r="H5" s="16"/>
      <c r="I5" s="16"/>
    </row>
    <row r="6" customHeight="1" spans="1:9">
      <c r="A6" s="17" t="s">
        <v>22</v>
      </c>
      <c r="B6" s="18"/>
      <c r="C6" s="18"/>
      <c r="D6" s="18"/>
      <c r="E6" s="18"/>
      <c r="F6" s="18"/>
      <c r="G6" s="17" t="s">
        <v>23</v>
      </c>
      <c r="H6" s="18"/>
      <c r="I6" s="18"/>
    </row>
    <row r="7" customHeight="1" spans="1:9">
      <c r="A7" s="18" t="s">
        <v>24</v>
      </c>
      <c r="B7" s="18" t="s">
        <v>25</v>
      </c>
      <c r="C7" s="18" t="s">
        <v>26</v>
      </c>
      <c r="D7" s="18" t="s">
        <v>27</v>
      </c>
      <c r="E7" s="18" t="s">
        <v>28</v>
      </c>
      <c r="F7" s="18" t="s">
        <v>29</v>
      </c>
      <c r="G7" s="18" t="s">
        <v>30</v>
      </c>
      <c r="H7" s="18" t="s">
        <v>31</v>
      </c>
      <c r="I7" s="18" t="s">
        <v>32</v>
      </c>
    </row>
    <row r="8" customHeight="1" spans="1:9">
      <c r="A8" s="19" t="s">
        <v>33</v>
      </c>
      <c r="B8" s="20" t="s">
        <v>34</v>
      </c>
      <c r="C8" s="20"/>
      <c r="D8" s="20"/>
      <c r="E8" s="20"/>
      <c r="F8" s="20"/>
      <c r="G8" s="20"/>
      <c r="H8" s="20"/>
      <c r="I8" s="56"/>
    </row>
    <row r="9" customHeight="1" spans="1:9">
      <c r="A9" s="21" t="s">
        <v>35</v>
      </c>
      <c r="B9" s="22" t="s">
        <v>169</v>
      </c>
      <c r="C9" s="23" t="s">
        <v>170</v>
      </c>
      <c r="D9" s="24">
        <v>1</v>
      </c>
      <c r="E9" s="24">
        <v>2</v>
      </c>
      <c r="F9" s="25" t="s">
        <v>38</v>
      </c>
      <c r="G9" s="26">
        <v>2180</v>
      </c>
      <c r="H9" s="27">
        <f>D9*E9*G9</f>
        <v>4360</v>
      </c>
      <c r="I9" s="62" t="s">
        <v>171</v>
      </c>
    </row>
    <row r="10" customHeight="1" spans="1:9">
      <c r="A10" s="21"/>
      <c r="B10" s="22"/>
      <c r="C10" s="23" t="s">
        <v>172</v>
      </c>
      <c r="D10" s="24">
        <v>3</v>
      </c>
      <c r="E10" s="24">
        <v>2</v>
      </c>
      <c r="F10" s="25" t="s">
        <v>38</v>
      </c>
      <c r="G10" s="26">
        <v>2580</v>
      </c>
      <c r="H10" s="27">
        <f>D10*E10*G10</f>
        <v>15480</v>
      </c>
      <c r="I10" s="62" t="s">
        <v>171</v>
      </c>
    </row>
    <row r="11" customHeight="1" spans="1:9">
      <c r="A11" s="21"/>
      <c r="B11" s="22"/>
      <c r="C11" s="23" t="s">
        <v>173</v>
      </c>
      <c r="D11" s="24"/>
      <c r="E11" s="24"/>
      <c r="F11" s="25" t="s">
        <v>38</v>
      </c>
      <c r="G11" s="26">
        <v>2080</v>
      </c>
      <c r="H11" s="27">
        <f t="shared" ref="H11:H12" si="0">D11*E11*G11</f>
        <v>0</v>
      </c>
      <c r="I11" s="62" t="s">
        <v>174</v>
      </c>
    </row>
    <row r="12" ht="23.25" customHeight="1" spans="1:9">
      <c r="A12" s="21" t="s">
        <v>40</v>
      </c>
      <c r="B12" s="28" t="s">
        <v>41</v>
      </c>
      <c r="C12" s="29"/>
      <c r="D12" s="24"/>
      <c r="E12" s="24"/>
      <c r="F12" s="25" t="s">
        <v>42</v>
      </c>
      <c r="G12" s="26"/>
      <c r="H12" s="27">
        <f t="shared" si="0"/>
        <v>0</v>
      </c>
      <c r="I12" s="62"/>
    </row>
    <row r="13" customHeight="1" spans="1:9">
      <c r="A13" s="21"/>
      <c r="B13" s="28" t="s">
        <v>43</v>
      </c>
      <c r="C13" s="23" t="s">
        <v>44</v>
      </c>
      <c r="D13" s="24"/>
      <c r="E13" s="24"/>
      <c r="F13" s="25" t="s">
        <v>45</v>
      </c>
      <c r="G13" s="26"/>
      <c r="H13" s="27">
        <f t="shared" ref="H13:H17" si="1">D13*E13*G13</f>
        <v>0</v>
      </c>
      <c r="I13" s="62"/>
    </row>
    <row r="14" customHeight="1" spans="1:9">
      <c r="A14" s="21"/>
      <c r="B14" s="28" t="s">
        <v>46</v>
      </c>
      <c r="C14" s="23" t="s">
        <v>47</v>
      </c>
      <c r="D14" s="24"/>
      <c r="E14" s="24"/>
      <c r="F14" s="25" t="s">
        <v>48</v>
      </c>
      <c r="G14" s="26"/>
      <c r="H14" s="27">
        <f t="shared" si="1"/>
        <v>0</v>
      </c>
      <c r="I14" s="62"/>
    </row>
    <row r="15" customHeight="1" spans="1:9">
      <c r="A15" s="21"/>
      <c r="B15" s="28" t="s">
        <v>49</v>
      </c>
      <c r="C15" s="23" t="s">
        <v>50</v>
      </c>
      <c r="D15" s="24"/>
      <c r="E15" s="24"/>
      <c r="F15" s="25" t="s">
        <v>51</v>
      </c>
      <c r="G15" s="26"/>
      <c r="H15" s="27">
        <f t="shared" si="1"/>
        <v>0</v>
      </c>
      <c r="I15" s="63"/>
    </row>
    <row r="16" customHeight="1" spans="1:9">
      <c r="A16" s="21"/>
      <c r="B16" s="30" t="s">
        <v>52</v>
      </c>
      <c r="C16" s="23" t="s">
        <v>53</v>
      </c>
      <c r="D16" s="24"/>
      <c r="E16" s="24"/>
      <c r="F16" s="25" t="s">
        <v>54</v>
      </c>
      <c r="G16" s="26"/>
      <c r="H16" s="27">
        <f t="shared" si="1"/>
        <v>0</v>
      </c>
      <c r="I16" s="63"/>
    </row>
    <row r="17" customHeight="1" spans="1:9">
      <c r="A17" s="21"/>
      <c r="B17" s="28" t="s">
        <v>55</v>
      </c>
      <c r="C17" s="23"/>
      <c r="D17" s="24"/>
      <c r="E17" s="24"/>
      <c r="F17" s="25" t="s">
        <v>56</v>
      </c>
      <c r="G17" s="26"/>
      <c r="H17" s="27">
        <f t="shared" si="1"/>
        <v>0</v>
      </c>
      <c r="I17" s="63"/>
    </row>
    <row r="18" customHeight="1" spans="1:9">
      <c r="A18" s="20" t="s">
        <v>57</v>
      </c>
      <c r="B18" s="31"/>
      <c r="C18" s="31"/>
      <c r="D18" s="31"/>
      <c r="E18" s="31"/>
      <c r="F18" s="31"/>
      <c r="G18" s="31"/>
      <c r="H18" s="32">
        <f>SUM(H9:H17)</f>
        <v>19840</v>
      </c>
      <c r="I18" s="64"/>
    </row>
    <row r="19" customHeight="1" spans="1:9">
      <c r="A19" s="33" t="s">
        <v>24</v>
      </c>
      <c r="B19" s="33" t="s">
        <v>25</v>
      </c>
      <c r="C19" s="33" t="s">
        <v>26</v>
      </c>
      <c r="D19" s="34" t="s">
        <v>58</v>
      </c>
      <c r="E19" s="34" t="s">
        <v>59</v>
      </c>
      <c r="F19" s="33" t="s">
        <v>29</v>
      </c>
      <c r="G19" s="33" t="s">
        <v>30</v>
      </c>
      <c r="H19" s="33" t="s">
        <v>60</v>
      </c>
      <c r="I19" s="33" t="s">
        <v>32</v>
      </c>
    </row>
    <row r="20" customHeight="1" spans="1:11">
      <c r="A20" s="35" t="s">
        <v>61</v>
      </c>
      <c r="B20" s="20" t="s">
        <v>62</v>
      </c>
      <c r="C20" s="20"/>
      <c r="D20" s="20"/>
      <c r="E20" s="20"/>
      <c r="F20" s="20"/>
      <c r="G20" s="20"/>
      <c r="H20" s="20"/>
      <c r="I20" s="57"/>
      <c r="J20" s="65"/>
      <c r="K20" s="65"/>
    </row>
    <row r="21" s="1" customFormat="1" ht="18.75" customHeight="1" spans="1:11">
      <c r="A21" s="36" t="s">
        <v>63</v>
      </c>
      <c r="B21" s="30" t="s">
        <v>64</v>
      </c>
      <c r="C21" s="37" t="s">
        <v>65</v>
      </c>
      <c r="D21" s="38">
        <v>13</v>
      </c>
      <c r="E21" s="39">
        <v>1</v>
      </c>
      <c r="F21" s="40" t="s">
        <v>66</v>
      </c>
      <c r="G21" s="41">
        <v>200</v>
      </c>
      <c r="H21" s="27">
        <f>D21*E21*G21</f>
        <v>2600</v>
      </c>
      <c r="I21" s="57" t="s">
        <v>67</v>
      </c>
      <c r="J21" s="65"/>
      <c r="K21" s="65"/>
    </row>
    <row r="22" ht="18.75" customHeight="1" spans="1:11">
      <c r="A22" s="36" t="s">
        <v>68</v>
      </c>
      <c r="B22" s="30" t="s">
        <v>69</v>
      </c>
      <c r="C22" s="37" t="s">
        <v>65</v>
      </c>
      <c r="D22" s="38">
        <v>13</v>
      </c>
      <c r="E22" s="39">
        <v>1</v>
      </c>
      <c r="F22" s="40" t="s">
        <v>66</v>
      </c>
      <c r="G22" s="41">
        <v>200</v>
      </c>
      <c r="H22" s="27">
        <f>D22*E22*G22</f>
        <v>2600</v>
      </c>
      <c r="I22" s="57" t="s">
        <v>70</v>
      </c>
      <c r="J22" s="66"/>
      <c r="K22" s="65" t="s">
        <v>71</v>
      </c>
    </row>
    <row r="23" ht="18.75" customHeight="1" spans="1:11">
      <c r="A23" s="21" t="s">
        <v>72</v>
      </c>
      <c r="B23" s="30" t="s">
        <v>73</v>
      </c>
      <c r="C23" s="37" t="s">
        <v>65</v>
      </c>
      <c r="D23" s="38">
        <v>13</v>
      </c>
      <c r="E23" s="39">
        <v>1</v>
      </c>
      <c r="F23" s="40" t="s">
        <v>66</v>
      </c>
      <c r="G23" s="41">
        <v>200</v>
      </c>
      <c r="H23" s="27">
        <f>D23*E23*G23</f>
        <v>2600</v>
      </c>
      <c r="I23" s="57" t="s">
        <v>74</v>
      </c>
      <c r="J23" s="65"/>
      <c r="K23" s="65"/>
    </row>
    <row r="24" ht="18.75" customHeight="1" spans="1:9">
      <c r="A24" s="21" t="s">
        <v>75</v>
      </c>
      <c r="B24" s="30" t="s">
        <v>175</v>
      </c>
      <c r="C24" s="37" t="s">
        <v>65</v>
      </c>
      <c r="D24" s="38">
        <v>13</v>
      </c>
      <c r="E24" s="39">
        <v>1</v>
      </c>
      <c r="F24" s="40" t="s">
        <v>66</v>
      </c>
      <c r="G24" s="41">
        <v>200</v>
      </c>
      <c r="H24" s="27">
        <f>D24*E24*G24</f>
        <v>2600</v>
      </c>
      <c r="I24" s="57" t="s">
        <v>176</v>
      </c>
    </row>
    <row r="25" customHeight="1" spans="1:9">
      <c r="A25" s="20" t="s">
        <v>77</v>
      </c>
      <c r="B25" s="31"/>
      <c r="C25" s="31"/>
      <c r="D25" s="31"/>
      <c r="E25" s="31"/>
      <c r="F25" s="31"/>
      <c r="G25" s="31"/>
      <c r="H25" s="32">
        <f>SUM(H21:H24)</f>
        <v>10400</v>
      </c>
      <c r="I25" s="56"/>
    </row>
    <row r="26" customHeight="1" spans="1:9">
      <c r="A26" s="33" t="s">
        <v>24</v>
      </c>
      <c r="B26" s="33" t="s">
        <v>25</v>
      </c>
      <c r="C26" s="33" t="s">
        <v>26</v>
      </c>
      <c r="D26" s="34" t="s">
        <v>27</v>
      </c>
      <c r="E26" s="34" t="s">
        <v>59</v>
      </c>
      <c r="F26" s="33" t="s">
        <v>29</v>
      </c>
      <c r="G26" s="33" t="s">
        <v>30</v>
      </c>
      <c r="H26" s="33" t="s">
        <v>60</v>
      </c>
      <c r="I26" s="33" t="s">
        <v>32</v>
      </c>
    </row>
    <row r="27" customHeight="1" spans="1:9">
      <c r="A27" s="19" t="s">
        <v>78</v>
      </c>
      <c r="B27" s="20" t="s">
        <v>79</v>
      </c>
      <c r="C27" s="20"/>
      <c r="D27" s="20"/>
      <c r="E27" s="20"/>
      <c r="F27" s="20"/>
      <c r="G27" s="20"/>
      <c r="H27" s="20"/>
      <c r="I27" s="56"/>
    </row>
    <row r="28" s="1" customFormat="1" customHeight="1" spans="1:11">
      <c r="A28" s="21" t="s">
        <v>80</v>
      </c>
      <c r="B28" s="30" t="s">
        <v>81</v>
      </c>
      <c r="C28" s="37" t="s">
        <v>82</v>
      </c>
      <c r="D28" s="38"/>
      <c r="E28" s="38"/>
      <c r="F28" s="40" t="s">
        <v>83</v>
      </c>
      <c r="G28" s="42"/>
      <c r="H28" s="27">
        <f>D28*E28*G28</f>
        <v>0</v>
      </c>
      <c r="I28" s="67"/>
      <c r="J28" s="68"/>
      <c r="K28" s="69" t="s">
        <v>71</v>
      </c>
    </row>
    <row r="29" s="1" customFormat="1" customHeight="1" spans="1:11">
      <c r="A29" s="21"/>
      <c r="B29" s="30"/>
      <c r="C29" s="37" t="s">
        <v>82</v>
      </c>
      <c r="D29" s="38"/>
      <c r="E29" s="38"/>
      <c r="F29" s="40" t="s">
        <v>83</v>
      </c>
      <c r="G29" s="42"/>
      <c r="H29" s="27">
        <f>D29*E29*G29</f>
        <v>0</v>
      </c>
      <c r="I29" s="67"/>
      <c r="J29" s="68"/>
      <c r="K29" s="69"/>
    </row>
    <row r="30" ht="34" customHeight="1" spans="1:10">
      <c r="A30" s="21"/>
      <c r="B30" s="30"/>
      <c r="C30" s="37" t="s">
        <v>177</v>
      </c>
      <c r="D30" s="37">
        <v>1</v>
      </c>
      <c r="E30" s="37">
        <v>1</v>
      </c>
      <c r="F30" s="40" t="s">
        <v>83</v>
      </c>
      <c r="G30" s="42">
        <v>2200</v>
      </c>
      <c r="H30" s="27">
        <f>D30*E30*G30</f>
        <v>2200</v>
      </c>
      <c r="I30" s="70" t="s">
        <v>178</v>
      </c>
      <c r="J30" s="71"/>
    </row>
    <row r="31" customHeight="1" spans="1:9">
      <c r="A31" s="21" t="s">
        <v>85</v>
      </c>
      <c r="B31" s="43" t="s">
        <v>86</v>
      </c>
      <c r="C31" s="37" t="s">
        <v>87</v>
      </c>
      <c r="D31" s="44"/>
      <c r="E31" s="44"/>
      <c r="F31" s="45" t="s">
        <v>83</v>
      </c>
      <c r="G31" s="42"/>
      <c r="H31" s="27">
        <f t="shared" ref="H31:H37" si="2">D31*E31*G31</f>
        <v>0</v>
      </c>
      <c r="I31" s="70"/>
    </row>
    <row r="32" customHeight="1" spans="1:9">
      <c r="A32" s="21"/>
      <c r="B32" s="43"/>
      <c r="C32" s="37" t="s">
        <v>84</v>
      </c>
      <c r="D32" s="44"/>
      <c r="E32" s="44"/>
      <c r="F32" s="45" t="s">
        <v>83</v>
      </c>
      <c r="G32" s="42"/>
      <c r="H32" s="27">
        <f t="shared" si="2"/>
        <v>0</v>
      </c>
      <c r="I32" s="70"/>
    </row>
    <row r="33" ht="27" customHeight="1" spans="1:9">
      <c r="A33" s="21" t="s">
        <v>88</v>
      </c>
      <c r="B33" s="43" t="s">
        <v>89</v>
      </c>
      <c r="C33" s="37" t="s">
        <v>177</v>
      </c>
      <c r="D33" s="46">
        <v>1</v>
      </c>
      <c r="E33" s="46">
        <v>1</v>
      </c>
      <c r="F33" s="45" t="s">
        <v>91</v>
      </c>
      <c r="G33" s="42">
        <v>1600</v>
      </c>
      <c r="H33" s="27">
        <f t="shared" si="2"/>
        <v>1600</v>
      </c>
      <c r="I33" s="70" t="s">
        <v>179</v>
      </c>
    </row>
    <row r="34" customHeight="1" spans="1:9">
      <c r="A34" s="21"/>
      <c r="B34" s="43"/>
      <c r="C34" s="37" t="s">
        <v>177</v>
      </c>
      <c r="D34" s="46">
        <v>1</v>
      </c>
      <c r="E34" s="46">
        <v>1</v>
      </c>
      <c r="F34" s="45" t="s">
        <v>93</v>
      </c>
      <c r="G34" s="42">
        <v>1800</v>
      </c>
      <c r="H34" s="27">
        <f t="shared" si="2"/>
        <v>1800</v>
      </c>
      <c r="I34" s="70" t="s">
        <v>180</v>
      </c>
    </row>
    <row r="35" customHeight="1" spans="1:9">
      <c r="A35" s="21" t="s">
        <v>94</v>
      </c>
      <c r="B35" s="43" t="s">
        <v>95</v>
      </c>
      <c r="C35" s="37" t="s">
        <v>96</v>
      </c>
      <c r="D35" s="47"/>
      <c r="E35" s="47"/>
      <c r="F35" s="45" t="s">
        <v>97</v>
      </c>
      <c r="G35" s="42"/>
      <c r="H35" s="27">
        <f t="shared" si="2"/>
        <v>0</v>
      </c>
      <c r="I35" s="72"/>
    </row>
    <row r="36" customHeight="1" spans="1:9">
      <c r="A36" s="21"/>
      <c r="B36" s="43"/>
      <c r="C36" s="37" t="s">
        <v>96</v>
      </c>
      <c r="D36" s="44"/>
      <c r="E36" s="44"/>
      <c r="F36" s="45" t="s">
        <v>97</v>
      </c>
      <c r="G36" s="42"/>
      <c r="H36" s="27">
        <f t="shared" si="2"/>
        <v>0</v>
      </c>
      <c r="I36" s="72"/>
    </row>
    <row r="37" customHeight="1" spans="1:9">
      <c r="A37" s="21"/>
      <c r="B37" s="43"/>
      <c r="C37" s="37" t="s">
        <v>96</v>
      </c>
      <c r="D37" s="44"/>
      <c r="E37" s="44"/>
      <c r="F37" s="45" t="s">
        <v>97</v>
      </c>
      <c r="G37" s="42"/>
      <c r="H37" s="27">
        <f t="shared" si="2"/>
        <v>0</v>
      </c>
      <c r="I37" s="72"/>
    </row>
    <row r="38" customHeight="1" spans="1:9">
      <c r="A38" s="20" t="s">
        <v>98</v>
      </c>
      <c r="B38" s="31"/>
      <c r="C38" s="31"/>
      <c r="D38" s="31"/>
      <c r="E38" s="31"/>
      <c r="F38" s="31"/>
      <c r="G38" s="31"/>
      <c r="H38" s="32">
        <f>SUM(H28:H37)</f>
        <v>5600</v>
      </c>
      <c r="I38" s="56"/>
    </row>
    <row r="39" customHeight="1" spans="1:9">
      <c r="A39" s="33" t="s">
        <v>24</v>
      </c>
      <c r="B39" s="33" t="s">
        <v>25</v>
      </c>
      <c r="C39" s="33" t="s">
        <v>26</v>
      </c>
      <c r="D39" s="34" t="s">
        <v>27</v>
      </c>
      <c r="E39" s="34"/>
      <c r="F39" s="33" t="s">
        <v>29</v>
      </c>
      <c r="G39" s="33" t="s">
        <v>30</v>
      </c>
      <c r="H39" s="33" t="s">
        <v>60</v>
      </c>
      <c r="I39" s="33" t="s">
        <v>32</v>
      </c>
    </row>
    <row r="40" customHeight="1" spans="1:9">
      <c r="A40" s="19" t="s">
        <v>99</v>
      </c>
      <c r="B40" s="20" t="s">
        <v>100</v>
      </c>
      <c r="C40" s="20"/>
      <c r="D40" s="20"/>
      <c r="E40" s="20"/>
      <c r="F40" s="20"/>
      <c r="G40" s="20"/>
      <c r="H40" s="20"/>
      <c r="I40" s="56"/>
    </row>
    <row r="41" customHeight="1" spans="1:9">
      <c r="A41" s="21" t="s">
        <v>101</v>
      </c>
      <c r="B41" s="37" t="s">
        <v>102</v>
      </c>
      <c r="C41" s="37" t="s">
        <v>103</v>
      </c>
      <c r="D41" s="48">
        <v>0</v>
      </c>
      <c r="E41" s="48"/>
      <c r="F41" s="45" t="s">
        <v>104</v>
      </c>
      <c r="G41" s="49"/>
      <c r="H41" s="27">
        <f>D41*G41</f>
        <v>0</v>
      </c>
      <c r="I41" s="43"/>
    </row>
    <row r="42" customHeight="1" spans="1:9">
      <c r="A42" s="21" t="s">
        <v>105</v>
      </c>
      <c r="B42" s="37" t="s">
        <v>106</v>
      </c>
      <c r="C42" s="37"/>
      <c r="D42" s="48">
        <v>0</v>
      </c>
      <c r="E42" s="48"/>
      <c r="F42" s="45" t="s">
        <v>104</v>
      </c>
      <c r="G42" s="49"/>
      <c r="H42" s="27">
        <f>D42*G42</f>
        <v>0</v>
      </c>
      <c r="I42" s="45"/>
    </row>
    <row r="43" customHeight="1" spans="1:9">
      <c r="A43" s="21" t="s">
        <v>107</v>
      </c>
      <c r="B43" s="37" t="s">
        <v>108</v>
      </c>
      <c r="C43" s="37"/>
      <c r="D43" s="48">
        <v>0</v>
      </c>
      <c r="E43" s="48"/>
      <c r="F43" s="45" t="s">
        <v>109</v>
      </c>
      <c r="G43" s="49"/>
      <c r="H43" s="27">
        <f>D43*G43</f>
        <v>0</v>
      </c>
      <c r="I43" s="43"/>
    </row>
    <row r="44" customHeight="1" spans="1:9">
      <c r="A44" s="21" t="s">
        <v>110</v>
      </c>
      <c r="B44" s="37" t="s">
        <v>111</v>
      </c>
      <c r="C44" s="37"/>
      <c r="D44" s="48">
        <v>0</v>
      </c>
      <c r="E44" s="48"/>
      <c r="F44" s="45" t="s">
        <v>59</v>
      </c>
      <c r="G44" s="49"/>
      <c r="H44" s="27">
        <f t="shared" ref="H44:H50" si="3">D44*G44</f>
        <v>0</v>
      </c>
      <c r="I44" s="45"/>
    </row>
    <row r="45" customHeight="1" spans="1:9">
      <c r="A45" s="21" t="s">
        <v>112</v>
      </c>
      <c r="B45" s="37" t="s">
        <v>113</v>
      </c>
      <c r="C45" s="37"/>
      <c r="D45" s="48">
        <v>0</v>
      </c>
      <c r="E45" s="48"/>
      <c r="F45" s="45" t="s">
        <v>114</v>
      </c>
      <c r="G45" s="49"/>
      <c r="H45" s="27">
        <f t="shared" si="3"/>
        <v>0</v>
      </c>
      <c r="I45" s="45"/>
    </row>
    <row r="46" customHeight="1" spans="1:9">
      <c r="A46" s="21" t="s">
        <v>115</v>
      </c>
      <c r="B46" s="37" t="s">
        <v>116</v>
      </c>
      <c r="C46" s="37"/>
      <c r="D46" s="48">
        <v>0</v>
      </c>
      <c r="E46" s="48"/>
      <c r="F46" s="45" t="s">
        <v>109</v>
      </c>
      <c r="G46" s="49"/>
      <c r="H46" s="27">
        <f t="shared" si="3"/>
        <v>0</v>
      </c>
      <c r="I46" s="45"/>
    </row>
    <row r="47" customHeight="1" spans="1:9">
      <c r="A47" s="21" t="s">
        <v>117</v>
      </c>
      <c r="B47" s="37" t="s">
        <v>118</v>
      </c>
      <c r="C47" s="37"/>
      <c r="D47" s="48">
        <v>0</v>
      </c>
      <c r="E47" s="48"/>
      <c r="F47" s="45" t="s">
        <v>119</v>
      </c>
      <c r="G47" s="49"/>
      <c r="H47" s="27">
        <f t="shared" si="3"/>
        <v>0</v>
      </c>
      <c r="I47" s="43"/>
    </row>
    <row r="48" customHeight="1" spans="1:9">
      <c r="A48" s="21" t="s">
        <v>120</v>
      </c>
      <c r="B48" s="37" t="s">
        <v>121</v>
      </c>
      <c r="C48" s="37"/>
      <c r="D48" s="48">
        <v>0</v>
      </c>
      <c r="E48" s="48"/>
      <c r="F48" s="45" t="s">
        <v>119</v>
      </c>
      <c r="G48" s="49"/>
      <c r="H48" s="27">
        <f t="shared" si="3"/>
        <v>0</v>
      </c>
      <c r="I48" s="45"/>
    </row>
    <row r="49" customHeight="1" spans="1:9">
      <c r="A49" s="21" t="s">
        <v>122</v>
      </c>
      <c r="B49" s="37" t="s">
        <v>123</v>
      </c>
      <c r="C49" s="37"/>
      <c r="D49" s="48">
        <v>0</v>
      </c>
      <c r="E49" s="48"/>
      <c r="F49" s="45" t="s">
        <v>109</v>
      </c>
      <c r="G49" s="49"/>
      <c r="H49" s="27">
        <f t="shared" si="3"/>
        <v>0</v>
      </c>
      <c r="I49" s="45"/>
    </row>
    <row r="50" ht="36" customHeight="1" spans="1:9">
      <c r="A50" s="21" t="s">
        <v>124</v>
      </c>
      <c r="B50" s="37" t="s">
        <v>125</v>
      </c>
      <c r="C50" s="37"/>
      <c r="D50" s="48">
        <v>13</v>
      </c>
      <c r="E50" s="48"/>
      <c r="F50" s="45" t="s">
        <v>104</v>
      </c>
      <c r="G50" s="50">
        <v>140</v>
      </c>
      <c r="H50" s="27">
        <f t="shared" si="3"/>
        <v>1820</v>
      </c>
      <c r="I50" s="73" t="s">
        <v>181</v>
      </c>
    </row>
    <row r="51" customHeight="1" spans="1:9">
      <c r="A51" s="20" t="s">
        <v>127</v>
      </c>
      <c r="B51" s="31"/>
      <c r="C51" s="31"/>
      <c r="D51" s="31"/>
      <c r="E51" s="31"/>
      <c r="F51" s="31"/>
      <c r="G51" s="31"/>
      <c r="H51" s="32">
        <f>SUM(H41:H50)</f>
        <v>1820</v>
      </c>
      <c r="I51" s="56"/>
    </row>
    <row r="52" customHeight="1" spans="1:9">
      <c r="A52" s="33" t="s">
        <v>24</v>
      </c>
      <c r="B52" s="33" t="s">
        <v>25</v>
      </c>
      <c r="C52" s="33" t="s">
        <v>26</v>
      </c>
      <c r="D52" s="34" t="s">
        <v>58</v>
      </c>
      <c r="E52" s="34" t="s">
        <v>28</v>
      </c>
      <c r="F52" s="33" t="s">
        <v>29</v>
      </c>
      <c r="G52" s="33" t="s">
        <v>30</v>
      </c>
      <c r="H52" s="33" t="s">
        <v>60</v>
      </c>
      <c r="I52" s="33" t="s">
        <v>32</v>
      </c>
    </row>
    <row r="53" customHeight="1" spans="1:9">
      <c r="A53" s="19" t="s">
        <v>128</v>
      </c>
      <c r="B53" s="31" t="s">
        <v>129</v>
      </c>
      <c r="C53" s="31"/>
      <c r="D53" s="31"/>
      <c r="E53" s="31"/>
      <c r="F53" s="31"/>
      <c r="G53" s="31"/>
      <c r="H53" s="31"/>
      <c r="I53" s="31"/>
    </row>
    <row r="54" customHeight="1" spans="1:9">
      <c r="A54" s="21" t="s">
        <v>130</v>
      </c>
      <c r="B54" s="51" t="s">
        <v>131</v>
      </c>
      <c r="C54" s="52"/>
      <c r="D54" s="53"/>
      <c r="E54" s="53"/>
      <c r="F54" s="45" t="s">
        <v>66</v>
      </c>
      <c r="G54" s="49"/>
      <c r="H54" s="27">
        <f>D54*E54*G54</f>
        <v>0</v>
      </c>
      <c r="I54" s="56"/>
    </row>
    <row r="55" customHeight="1" spans="1:9">
      <c r="A55" s="21" t="s">
        <v>132</v>
      </c>
      <c r="B55" s="51" t="s">
        <v>133</v>
      </c>
      <c r="C55" s="53"/>
      <c r="D55" s="53"/>
      <c r="E55" s="53"/>
      <c r="F55" s="45" t="s">
        <v>56</v>
      </c>
      <c r="G55" s="49"/>
      <c r="H55" s="27">
        <f>D55*E55*G55</f>
        <v>0</v>
      </c>
      <c r="I55" s="56"/>
    </row>
    <row r="56" customHeight="1" spans="1:9">
      <c r="A56" s="31" t="s">
        <v>134</v>
      </c>
      <c r="B56" s="31"/>
      <c r="C56" s="31"/>
      <c r="D56" s="31"/>
      <c r="E56" s="31"/>
      <c r="F56" s="31"/>
      <c r="G56" s="31"/>
      <c r="H56" s="32">
        <f>SUM(H54:H55)</f>
        <v>0</v>
      </c>
      <c r="I56" s="56"/>
    </row>
    <row r="57" customHeight="1" spans="1:9">
      <c r="A57" s="54" t="s">
        <v>135</v>
      </c>
      <c r="B57" s="54"/>
      <c r="C57" s="54"/>
      <c r="D57" s="54"/>
      <c r="E57" s="54"/>
      <c r="F57" s="54"/>
      <c r="G57" s="54"/>
      <c r="H57" s="55">
        <f>SUM(H18,H25,H38,H51,H56)</f>
        <v>37660</v>
      </c>
      <c r="I57" s="74"/>
    </row>
    <row r="58" customHeight="1" spans="1:9">
      <c r="A58" s="33" t="s">
        <v>24</v>
      </c>
      <c r="B58" s="33" t="s">
        <v>25</v>
      </c>
      <c r="C58" s="33" t="s">
        <v>26</v>
      </c>
      <c r="D58" s="34" t="s">
        <v>27</v>
      </c>
      <c r="E58" s="34"/>
      <c r="F58" s="33" t="s">
        <v>29</v>
      </c>
      <c r="G58" s="33" t="s">
        <v>30</v>
      </c>
      <c r="H58" s="33" t="s">
        <v>60</v>
      </c>
      <c r="I58" s="33" t="s">
        <v>32</v>
      </c>
    </row>
    <row r="59" customHeight="1" spans="1:9">
      <c r="A59" s="19" t="s">
        <v>136</v>
      </c>
      <c r="B59" s="20" t="s">
        <v>137</v>
      </c>
      <c r="C59" s="20"/>
      <c r="D59" s="20"/>
      <c r="E59" s="20"/>
      <c r="F59" s="20"/>
      <c r="G59" s="20"/>
      <c r="H59" s="20"/>
      <c r="I59" s="20"/>
    </row>
    <row r="60" customHeight="1" spans="1:9">
      <c r="A60" s="21" t="s">
        <v>138</v>
      </c>
      <c r="B60" s="56" t="s">
        <v>137</v>
      </c>
      <c r="C60" s="57"/>
      <c r="D60" s="58">
        <f>H57</f>
        <v>37660</v>
      </c>
      <c r="E60" s="36"/>
      <c r="F60" s="40"/>
      <c r="G60" s="59">
        <v>0.1</v>
      </c>
      <c r="H60" s="27">
        <f>D60*G60</f>
        <v>3766</v>
      </c>
      <c r="I60" s="56"/>
    </row>
    <row r="61" customHeight="1" spans="1:9">
      <c r="A61" s="60" t="s">
        <v>139</v>
      </c>
      <c r="B61" s="54"/>
      <c r="C61" s="54"/>
      <c r="D61" s="54"/>
      <c r="E61" s="54"/>
      <c r="F61" s="54"/>
      <c r="G61" s="54"/>
      <c r="H61" s="55">
        <f>SUM(H60:H60)</f>
        <v>3766</v>
      </c>
      <c r="I61" s="74"/>
    </row>
    <row r="62" customHeight="1" spans="1:9">
      <c r="A62" s="33" t="s">
        <v>24</v>
      </c>
      <c r="B62" s="33" t="s">
        <v>25</v>
      </c>
      <c r="C62" s="33" t="s">
        <v>26</v>
      </c>
      <c r="D62" s="34" t="s">
        <v>58</v>
      </c>
      <c r="E62" s="34" t="s">
        <v>140</v>
      </c>
      <c r="F62" s="33" t="s">
        <v>29</v>
      </c>
      <c r="G62" s="33" t="s">
        <v>30</v>
      </c>
      <c r="H62" s="33" t="s">
        <v>60</v>
      </c>
      <c r="I62" s="33" t="s">
        <v>32</v>
      </c>
    </row>
    <row r="63" customHeight="1" spans="1:9">
      <c r="A63" s="19" t="s">
        <v>141</v>
      </c>
      <c r="B63" s="20" t="s">
        <v>142</v>
      </c>
      <c r="C63" s="20"/>
      <c r="D63" s="20"/>
      <c r="E63" s="20"/>
      <c r="F63" s="20"/>
      <c r="G63" s="20"/>
      <c r="H63" s="20"/>
      <c r="I63" s="20"/>
    </row>
    <row r="64" ht="18" customHeight="1" spans="1:9">
      <c r="A64" s="21" t="s">
        <v>143</v>
      </c>
      <c r="B64" s="43" t="s">
        <v>144</v>
      </c>
      <c r="C64" s="56" t="s">
        <v>145</v>
      </c>
      <c r="D64" s="39"/>
      <c r="E64" s="39"/>
      <c r="F64" s="45" t="s">
        <v>146</v>
      </c>
      <c r="G64" s="61"/>
      <c r="H64" s="27">
        <f>D64*E64*G64</f>
        <v>0</v>
      </c>
      <c r="I64" s="20"/>
    </row>
    <row r="65" ht="18" customHeight="1" spans="1:9">
      <c r="A65" s="21" t="s">
        <v>147</v>
      </c>
      <c r="B65" s="43"/>
      <c r="C65" s="56" t="s">
        <v>148</v>
      </c>
      <c r="D65" s="39">
        <v>1</v>
      </c>
      <c r="E65" s="39">
        <v>2</v>
      </c>
      <c r="F65" s="45" t="s">
        <v>149</v>
      </c>
      <c r="G65" s="61">
        <v>600</v>
      </c>
      <c r="H65" s="27">
        <f>D65*E65*G65</f>
        <v>1200</v>
      </c>
      <c r="I65" s="20" t="s">
        <v>150</v>
      </c>
    </row>
    <row r="66" ht="18" customHeight="1" spans="1:9">
      <c r="A66" s="21" t="s">
        <v>151</v>
      </c>
      <c r="B66" s="43"/>
      <c r="C66" s="56" t="s">
        <v>152</v>
      </c>
      <c r="D66" s="39">
        <v>1</v>
      </c>
      <c r="E66" s="39">
        <v>3</v>
      </c>
      <c r="F66" s="45" t="s">
        <v>56</v>
      </c>
      <c r="G66" s="61">
        <v>600</v>
      </c>
      <c r="H66" s="27">
        <f>D66*E66*G66</f>
        <v>1800</v>
      </c>
      <c r="I66" s="20" t="s">
        <v>153</v>
      </c>
    </row>
    <row r="67" customHeight="1" spans="1:9">
      <c r="A67" s="60" t="s">
        <v>154</v>
      </c>
      <c r="B67" s="54"/>
      <c r="C67" s="54"/>
      <c r="D67" s="54"/>
      <c r="E67" s="54"/>
      <c r="F67" s="54"/>
      <c r="G67" s="54"/>
      <c r="H67" s="55">
        <f>SUM(H64:H66)</f>
        <v>3000</v>
      </c>
      <c r="I67" s="74"/>
    </row>
    <row r="68" customHeight="1" spans="1:9">
      <c r="A68" s="33" t="s">
        <v>24</v>
      </c>
      <c r="B68" s="33" t="s">
        <v>25</v>
      </c>
      <c r="C68" s="33" t="s">
        <v>26</v>
      </c>
      <c r="D68" s="75" t="s">
        <v>58</v>
      </c>
      <c r="E68" s="75" t="s">
        <v>155</v>
      </c>
      <c r="F68" s="33" t="s">
        <v>29</v>
      </c>
      <c r="G68" s="33" t="s">
        <v>30</v>
      </c>
      <c r="H68" s="33" t="s">
        <v>60</v>
      </c>
      <c r="I68" s="33" t="s">
        <v>32</v>
      </c>
    </row>
    <row r="69" customHeight="1" spans="1:9">
      <c r="A69" s="19" t="s">
        <v>156</v>
      </c>
      <c r="B69" s="20" t="s">
        <v>145</v>
      </c>
      <c r="C69" s="20"/>
      <c r="D69" s="20"/>
      <c r="E69" s="20"/>
      <c r="F69" s="20"/>
      <c r="G69" s="20"/>
      <c r="H69" s="20"/>
      <c r="I69" s="20"/>
    </row>
    <row r="70" ht="21.75" customHeight="1" spans="1:9">
      <c r="A70" s="21" t="s">
        <v>157</v>
      </c>
      <c r="B70" s="43" t="s">
        <v>158</v>
      </c>
      <c r="C70" s="20" t="s">
        <v>96</v>
      </c>
      <c r="D70" s="53"/>
      <c r="E70" s="53"/>
      <c r="F70" s="45" t="s">
        <v>66</v>
      </c>
      <c r="G70" s="49"/>
      <c r="H70" s="27">
        <f>D70*E70*G70</f>
        <v>0</v>
      </c>
      <c r="I70" s="20"/>
    </row>
    <row r="71" ht="21.75" customHeight="1" spans="1:9">
      <c r="A71" s="21" t="s">
        <v>159</v>
      </c>
      <c r="B71" s="43" t="s">
        <v>160</v>
      </c>
      <c r="C71" s="20" t="s">
        <v>96</v>
      </c>
      <c r="D71" s="53"/>
      <c r="E71" s="53"/>
      <c r="F71" s="45" t="s">
        <v>66</v>
      </c>
      <c r="G71" s="49"/>
      <c r="H71" s="27">
        <f>D71*E71*G71</f>
        <v>0</v>
      </c>
      <c r="I71" s="56"/>
    </row>
    <row r="72" ht="21.75" customHeight="1" spans="1:9">
      <c r="A72" s="21" t="s">
        <v>161</v>
      </c>
      <c r="B72" s="76" t="s">
        <v>162</v>
      </c>
      <c r="C72" s="20" t="s">
        <v>96</v>
      </c>
      <c r="D72" s="53"/>
      <c r="E72" s="53"/>
      <c r="F72" s="45" t="s">
        <v>66</v>
      </c>
      <c r="G72" s="49"/>
      <c r="H72" s="27">
        <f t="shared" ref="H72" si="4">D72*E72*G72</f>
        <v>0</v>
      </c>
      <c r="I72" s="56"/>
    </row>
    <row r="73" customHeight="1" spans="1:9">
      <c r="A73" s="60" t="s">
        <v>163</v>
      </c>
      <c r="B73" s="54"/>
      <c r="C73" s="54"/>
      <c r="D73" s="54"/>
      <c r="E73" s="54"/>
      <c r="F73" s="54"/>
      <c r="G73" s="54"/>
      <c r="H73" s="55">
        <f>SUM(H70:H72)</f>
        <v>0</v>
      </c>
      <c r="I73" s="74"/>
    </row>
    <row r="74" customHeight="1" spans="1:9">
      <c r="A74" s="33" t="s">
        <v>24</v>
      </c>
      <c r="B74" s="33" t="s">
        <v>25</v>
      </c>
      <c r="C74" s="33" t="s">
        <v>26</v>
      </c>
      <c r="D74" s="34" t="s">
        <v>27</v>
      </c>
      <c r="E74" s="34"/>
      <c r="F74" s="33" t="s">
        <v>29</v>
      </c>
      <c r="G74" s="33" t="s">
        <v>30</v>
      </c>
      <c r="H74" s="33" t="s">
        <v>60</v>
      </c>
      <c r="I74" s="33" t="s">
        <v>32</v>
      </c>
    </row>
    <row r="75" customHeight="1" spans="1:9">
      <c r="A75" s="19" t="s">
        <v>164</v>
      </c>
      <c r="B75" s="20" t="s">
        <v>165</v>
      </c>
      <c r="C75" s="20"/>
      <c r="D75" s="20"/>
      <c r="E75" s="20"/>
      <c r="F75" s="20"/>
      <c r="G75" s="20"/>
      <c r="H75" s="20"/>
      <c r="I75" s="20"/>
    </row>
    <row r="76" customHeight="1" spans="1:9">
      <c r="A76" s="21" t="s">
        <v>166</v>
      </c>
      <c r="B76" s="56" t="s">
        <v>165</v>
      </c>
      <c r="C76" s="56"/>
      <c r="D76" s="58">
        <f>H73+H67+H61+H57</f>
        <v>44426</v>
      </c>
      <c r="E76" s="36"/>
      <c r="F76" s="45"/>
      <c r="G76" s="59">
        <v>0.06</v>
      </c>
      <c r="H76" s="27">
        <f>D76*G76</f>
        <v>2665.56</v>
      </c>
      <c r="I76" s="56"/>
    </row>
    <row r="77" customHeight="1" spans="1:9">
      <c r="A77" s="77" t="s">
        <v>167</v>
      </c>
      <c r="B77" s="77"/>
      <c r="C77" s="77"/>
      <c r="D77" s="77"/>
      <c r="E77" s="77"/>
      <c r="F77" s="77"/>
      <c r="G77" s="77"/>
      <c r="H77" s="78">
        <f>H57+H61+H67+H73+H76</f>
        <v>47091.56</v>
      </c>
      <c r="I77" s="81"/>
    </row>
    <row r="78" customHeight="1" spans="1:9">
      <c r="A78" s="79" t="s">
        <v>168</v>
      </c>
      <c r="B78" s="80"/>
      <c r="C78" s="80"/>
      <c r="D78" s="80"/>
      <c r="E78" s="80"/>
      <c r="F78" s="80"/>
      <c r="G78" s="80"/>
      <c r="H78" s="80"/>
      <c r="I78" s="80"/>
    </row>
  </sheetData>
  <mergeCells count="56">
    <mergeCell ref="A1:I1"/>
    <mergeCell ref="D2:E2"/>
    <mergeCell ref="H2:I2"/>
    <mergeCell ref="D3:E3"/>
    <mergeCell ref="H3:I3"/>
    <mergeCell ref="D4:E4"/>
    <mergeCell ref="H4:I4"/>
    <mergeCell ref="B5:I5"/>
    <mergeCell ref="A6:F6"/>
    <mergeCell ref="G6:I6"/>
    <mergeCell ref="B8:H8"/>
    <mergeCell ref="A18:G18"/>
    <mergeCell ref="B20:H20"/>
    <mergeCell ref="A25:G25"/>
    <mergeCell ref="B27:H27"/>
    <mergeCell ref="A38:G38"/>
    <mergeCell ref="D39:E39"/>
    <mergeCell ref="B40:H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1:G51"/>
    <mergeCell ref="B53:I53"/>
    <mergeCell ref="A56:G56"/>
    <mergeCell ref="D58:E58"/>
    <mergeCell ref="B59:I59"/>
    <mergeCell ref="D60:E60"/>
    <mergeCell ref="A61:G61"/>
    <mergeCell ref="B63:I63"/>
    <mergeCell ref="A67:G67"/>
    <mergeCell ref="B69:I69"/>
    <mergeCell ref="A73:G73"/>
    <mergeCell ref="D74:E74"/>
    <mergeCell ref="B75:I75"/>
    <mergeCell ref="D76:E76"/>
    <mergeCell ref="A78:I78"/>
    <mergeCell ref="A9:A11"/>
    <mergeCell ref="A12:A17"/>
    <mergeCell ref="A28:A30"/>
    <mergeCell ref="A31:A32"/>
    <mergeCell ref="A33:A34"/>
    <mergeCell ref="A35:A37"/>
    <mergeCell ref="B9:B11"/>
    <mergeCell ref="B28:B30"/>
    <mergeCell ref="B31:B32"/>
    <mergeCell ref="B33:B34"/>
    <mergeCell ref="B35:B37"/>
    <mergeCell ref="B64:B66"/>
    <mergeCell ref="I35:I37"/>
  </mergeCells>
  <dataValidations count="1">
    <dataValidation type="list" allowBlank="1" showInputMessage="1" showErrorMessage="1" sqref="B3">
      <formula1>"国内会议,国际会议"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欢墅·度假别墅</vt:lpstr>
      <vt:lpstr>水镇大酒店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宋宋 blanche</cp:lastModifiedBy>
  <dcterms:created xsi:type="dcterms:W3CDTF">2006-09-13T11:21:00Z</dcterms:created>
  <cp:lastPrinted>2014-01-20T09:26:00Z</cp:lastPrinted>
  <dcterms:modified xsi:type="dcterms:W3CDTF">2019-08-29T08:17:01Z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