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年康辉\威马发布会\结算单\"/>
    </mc:Choice>
  </mc:AlternateContent>
  <bookViews>
    <workbookView xWindow="0" yWindow="0" windowWidth="21600" windowHeight="10020"/>
  </bookViews>
  <sheets>
    <sheet name="康得思酒店-媒体" sheetId="3" r:id="rId1"/>
  </sheets>
  <definedNames>
    <definedName name="_xlnm.Print_Area" localSheetId="0">'康得思酒店-媒体'!$A$1:$I$94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66" i="3"/>
  <c r="G62" i="3"/>
  <c r="G61" i="3"/>
  <c r="G60" i="3"/>
  <c r="G59" i="3"/>
  <c r="G58" i="3"/>
  <c r="G57" i="3"/>
  <c r="G55" i="3"/>
  <c r="G54" i="3"/>
  <c r="G53" i="3"/>
  <c r="G52" i="3"/>
  <c r="G51" i="3"/>
  <c r="G50" i="3"/>
  <c r="G48" i="3"/>
  <c r="G49" i="3"/>
  <c r="G56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11" i="3"/>
  <c r="G12" i="3"/>
  <c r="G13" i="3"/>
  <c r="G14" i="3"/>
  <c r="G15" i="3"/>
  <c r="G16" i="3"/>
  <c r="G9" i="3"/>
  <c r="G8" i="3"/>
  <c r="G82" i="3"/>
  <c r="G80" i="3"/>
  <c r="G78" i="3"/>
  <c r="G81" i="3"/>
  <c r="G85" i="3"/>
  <c r="G84" i="3"/>
  <c r="G77" i="3"/>
  <c r="G79" i="3"/>
  <c r="G83" i="3"/>
  <c r="G76" i="3"/>
  <c r="G75" i="3"/>
  <c r="G73" i="3"/>
  <c r="G86" i="3"/>
  <c r="G88" i="3"/>
  <c r="G89" i="3"/>
  <c r="G90" i="3"/>
  <c r="G87" i="3"/>
  <c r="G72" i="3"/>
  <c r="G70" i="3"/>
  <c r="G71" i="3"/>
  <c r="G68" i="3"/>
  <c r="G67" i="3"/>
  <c r="G5" i="3"/>
  <c r="G4" i="3"/>
  <c r="G10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6" i="3"/>
  <c r="G63" i="3"/>
  <c r="G64" i="3"/>
  <c r="G65" i="3"/>
  <c r="G69" i="3"/>
  <c r="G74" i="3"/>
  <c r="G91" i="3"/>
  <c r="G92" i="3"/>
  <c r="G93" i="3"/>
  <c r="G94" i="3"/>
</calcChain>
</file>

<file path=xl/sharedStrings.xml><?xml version="1.0" encoding="utf-8"?>
<sst xmlns="http://schemas.openxmlformats.org/spreadsheetml/2006/main" count="190" uniqueCount="129">
  <si>
    <t xml:space="preserve">Event:                 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</si>
  <si>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</si>
  <si>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</si>
  <si>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</si>
  <si>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</si>
  <si>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</si>
  <si>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</si>
  <si>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</si>
  <si>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</si>
  <si>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</si>
  <si>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客房</t>
  </si>
  <si>
    <t>用餐</t>
  </si>
  <si>
    <t>工作人员</t>
  </si>
  <si>
    <t>餐补</t>
  </si>
  <si>
    <t>交通</t>
  </si>
  <si>
    <t>住宿</t>
  </si>
  <si>
    <t>总计（Net）</t>
  </si>
  <si>
    <t>服务费%</t>
  </si>
  <si>
    <t>增值税%</t>
  </si>
  <si>
    <t>总计的6%</t>
  </si>
  <si>
    <t>含税总计</t>
  </si>
  <si>
    <t>总计的10%</t>
    <phoneticPr fontId="3" type="noConversion"/>
  </si>
  <si>
    <t>会议室</t>
    <phoneticPr fontId="3" type="noConversion"/>
  </si>
  <si>
    <t>Venue:上海</t>
    <phoneticPr fontId="4" type="noConversion"/>
  </si>
  <si>
    <t>制作物</t>
  </si>
  <si>
    <t>威马发布会</t>
    <phoneticPr fontId="3" type="noConversion"/>
  </si>
  <si>
    <t>350人</t>
    <phoneticPr fontId="4" type="noConversion"/>
  </si>
  <si>
    <t>单早</t>
    <phoneticPr fontId="3" type="noConversion"/>
  </si>
  <si>
    <t>12.11午餐</t>
  </si>
  <si>
    <t>12.11晚餐</t>
  </si>
  <si>
    <t>12.12午餐</t>
  </si>
  <si>
    <t>高铁</t>
    <phoneticPr fontId="3" type="noConversion"/>
  </si>
  <si>
    <t>机票</t>
    <phoneticPr fontId="3" type="noConversion"/>
  </si>
  <si>
    <t>12日VIP用餐</t>
    <phoneticPr fontId="3" type="noConversion"/>
  </si>
  <si>
    <t>12.12会议室</t>
    <phoneticPr fontId="3" type="noConversion"/>
  </si>
  <si>
    <t>12.12会议室</t>
    <phoneticPr fontId="3" type="noConversion"/>
  </si>
  <si>
    <t>12日茶歇</t>
    <phoneticPr fontId="3" type="noConversion"/>
  </si>
  <si>
    <t>接机工作人员</t>
    <phoneticPr fontId="3" type="noConversion"/>
  </si>
  <si>
    <t>接送机大巴</t>
    <phoneticPr fontId="3" type="noConversion"/>
  </si>
  <si>
    <t>20人包间(不含酒水)</t>
    <phoneticPr fontId="3" type="noConversion"/>
  </si>
  <si>
    <t>酒店房间物料</t>
    <phoneticPr fontId="3" type="noConversion"/>
  </si>
  <si>
    <t>工作人员</t>
    <phoneticPr fontId="3" type="noConversion"/>
  </si>
  <si>
    <t>单人间(高级房)</t>
    <phoneticPr fontId="3" type="noConversion"/>
  </si>
  <si>
    <t>单人间(豪华房)</t>
    <phoneticPr fontId="3" type="noConversion"/>
  </si>
  <si>
    <t>单人间(行政房)</t>
    <phoneticPr fontId="3" type="noConversion"/>
  </si>
  <si>
    <t>虹桥厅1/3 145平 4米层高</t>
    <phoneticPr fontId="3" type="noConversion"/>
  </si>
  <si>
    <t>3个点心,水果拼盘,咖啡茶</t>
    <phoneticPr fontId="3" type="noConversion"/>
  </si>
  <si>
    <t>会议室</t>
    <phoneticPr fontId="3" type="noConversion"/>
  </si>
  <si>
    <t>提前进场搭建</t>
    <phoneticPr fontId="3" type="noConversion"/>
  </si>
  <si>
    <t>会议室布置</t>
    <phoneticPr fontId="3" type="noConversion"/>
  </si>
  <si>
    <t>酒店服务费</t>
    <phoneticPr fontId="3" type="noConversion"/>
  </si>
  <si>
    <t>房间物料摆放</t>
    <phoneticPr fontId="3" type="noConversion"/>
  </si>
  <si>
    <t>房间水果&amp;房间茶点</t>
    <phoneticPr fontId="3" type="noConversion"/>
  </si>
  <si>
    <t>VVIP房间物料</t>
    <phoneticPr fontId="3" type="noConversion"/>
  </si>
  <si>
    <t>会议室桌花10个,签到处桌花5个,茶歇桌花5个</t>
    <phoneticPr fontId="3" type="noConversion"/>
  </si>
  <si>
    <t>保底50</t>
    <phoneticPr fontId="3" type="noConversion"/>
  </si>
  <si>
    <t>保底300</t>
    <phoneticPr fontId="3" type="noConversion"/>
  </si>
  <si>
    <t>保底150</t>
    <phoneticPr fontId="3" type="noConversion"/>
  </si>
  <si>
    <t>短驳大巴</t>
    <phoneticPr fontId="3" type="noConversion"/>
  </si>
  <si>
    <t>接送机GL8</t>
    <phoneticPr fontId="3" type="noConversion"/>
  </si>
  <si>
    <t>工作GL8</t>
    <phoneticPr fontId="3" type="noConversion"/>
  </si>
  <si>
    <t>机场大巴(全天用车)</t>
    <phoneticPr fontId="3" type="noConversion"/>
  </si>
  <si>
    <t>短驳考斯特(备车)</t>
    <phoneticPr fontId="3" type="noConversion"/>
  </si>
  <si>
    <t>接送机GL8(全天用车)</t>
    <phoneticPr fontId="3" type="noConversion"/>
  </si>
  <si>
    <t>车辆</t>
    <phoneticPr fontId="3" type="noConversion"/>
  </si>
  <si>
    <t>所有用车(超时费)</t>
    <phoneticPr fontId="3" type="noConversion"/>
  </si>
  <si>
    <t>所有用车(停车费)</t>
    <phoneticPr fontId="3" type="noConversion"/>
  </si>
  <si>
    <t>北京-杭州(苏清涛)</t>
    <phoneticPr fontId="3" type="noConversion"/>
  </si>
  <si>
    <t>SQJ-上海(黄寅)</t>
    <phoneticPr fontId="3" type="noConversion"/>
  </si>
  <si>
    <t>北京-上海(63位媒体)</t>
    <phoneticPr fontId="3" type="noConversion"/>
  </si>
  <si>
    <t>成都-上海(10位媒体)</t>
    <phoneticPr fontId="3" type="noConversion"/>
  </si>
  <si>
    <t>大连-上海(刘晓冬,战威)</t>
    <phoneticPr fontId="3" type="noConversion"/>
  </si>
  <si>
    <t>广州-上海(19位媒体)</t>
    <phoneticPr fontId="3" type="noConversion"/>
  </si>
  <si>
    <t>贵阳-上海(胡愉)</t>
    <phoneticPr fontId="3" type="noConversion"/>
  </si>
  <si>
    <t>海口-上海(林明岳,祝齐杉)</t>
    <phoneticPr fontId="3" type="noConversion"/>
  </si>
  <si>
    <t>南昌-上海(余绍三)</t>
    <phoneticPr fontId="3" type="noConversion"/>
  </si>
  <si>
    <t>青岛-上海(贺鑫一)</t>
    <phoneticPr fontId="3" type="noConversion"/>
  </si>
  <si>
    <t>三亚-上海(张莹莹,牛莉)</t>
    <phoneticPr fontId="3" type="noConversion"/>
  </si>
  <si>
    <t>上海-SQJ(黄寅)</t>
    <phoneticPr fontId="3" type="noConversion"/>
  </si>
  <si>
    <t>上海-澳门(LEI/MENG)</t>
    <phoneticPr fontId="3" type="noConversion"/>
  </si>
  <si>
    <t>上海-北京(97位媒体)</t>
    <phoneticPr fontId="3" type="noConversion"/>
  </si>
  <si>
    <t>上海-成都(9位媒体)</t>
    <phoneticPr fontId="3" type="noConversion"/>
  </si>
  <si>
    <t>上海-大连(刘晓冬,战威)</t>
    <phoneticPr fontId="3" type="noConversion"/>
  </si>
  <si>
    <t>上海-广州(28位媒体)</t>
    <phoneticPr fontId="3" type="noConversion"/>
  </si>
  <si>
    <t>上海-贵阳(胡愉)</t>
    <phoneticPr fontId="3" type="noConversion"/>
  </si>
  <si>
    <t>上海-海口(卢凯越)</t>
    <phoneticPr fontId="3" type="noConversion"/>
  </si>
  <si>
    <t>上海-海口(林明岳,祝齐杉)</t>
    <phoneticPr fontId="3" type="noConversion"/>
  </si>
  <si>
    <t>上海-南昌(余绍三)</t>
    <phoneticPr fontId="3" type="noConversion"/>
  </si>
  <si>
    <t>上海-青岛(贺鑫一)</t>
    <phoneticPr fontId="3" type="noConversion"/>
  </si>
  <si>
    <t>上海-三亚(张莹莹)</t>
    <phoneticPr fontId="3" type="noConversion"/>
  </si>
  <si>
    <t>上海-深圳(黄浩)</t>
    <phoneticPr fontId="3" type="noConversion"/>
  </si>
  <si>
    <t>上海-深圳(石海华,严佳颖)</t>
    <phoneticPr fontId="3" type="noConversion"/>
  </si>
  <si>
    <t>上海-石家庄(王宏,王嵩)</t>
    <phoneticPr fontId="3" type="noConversion"/>
  </si>
  <si>
    <t>上海-太原(郑晓康)</t>
    <phoneticPr fontId="3" type="noConversion"/>
  </si>
  <si>
    <t>上海-太原(吴萌,胡凤晓)</t>
    <phoneticPr fontId="3" type="noConversion"/>
  </si>
  <si>
    <t>上海-天津(吴桐)</t>
    <phoneticPr fontId="3" type="noConversion"/>
  </si>
  <si>
    <t>上海-天津(薛冰)</t>
    <phoneticPr fontId="3" type="noConversion"/>
  </si>
  <si>
    <t>上海-西安(江小红)</t>
    <phoneticPr fontId="3" type="noConversion"/>
  </si>
  <si>
    <t>上海-西安(邹毛)</t>
    <phoneticPr fontId="3" type="noConversion"/>
  </si>
  <si>
    <t>上海-香港(ZHENG/JIELIN)</t>
    <phoneticPr fontId="3" type="noConversion"/>
  </si>
  <si>
    <t>上海-长沙(邱珊娜,王军,罗宏进)</t>
    <phoneticPr fontId="3" type="noConversion"/>
  </si>
  <si>
    <t>上海-长沙(贺球辉)</t>
    <phoneticPr fontId="3" type="noConversion"/>
  </si>
  <si>
    <t>上海-郑州(胡扬林)</t>
    <phoneticPr fontId="3" type="noConversion"/>
  </si>
  <si>
    <t>上海-郑州(赵丰玉)</t>
    <phoneticPr fontId="3" type="noConversion"/>
  </si>
  <si>
    <t>上海-重庆(刘丽娜,廖咏雪,郑伟,袁樱)</t>
    <phoneticPr fontId="3" type="noConversion"/>
  </si>
  <si>
    <t>上海-重庆(祝敏斌)</t>
    <phoneticPr fontId="3" type="noConversion"/>
  </si>
  <si>
    <t>上海-重庆(程艳芳)</t>
    <phoneticPr fontId="3" type="noConversion"/>
  </si>
  <si>
    <t>上海-重庆(陈珏竹)</t>
    <phoneticPr fontId="3" type="noConversion"/>
  </si>
  <si>
    <t>石家庄-上海(王宏,王嵩)</t>
    <phoneticPr fontId="3" type="noConversion"/>
  </si>
  <si>
    <t>太原-上海(郑晓康,吴萌,胡凤晓)</t>
    <phoneticPr fontId="3" type="noConversion"/>
  </si>
  <si>
    <t>天津-上海(宋西,薛冰)</t>
    <phoneticPr fontId="3" type="noConversion"/>
  </si>
  <si>
    <t>天津-上海(吴桐)</t>
    <phoneticPr fontId="3" type="noConversion"/>
  </si>
  <si>
    <t>武汉-上海(杨忠阳,王军)</t>
    <phoneticPr fontId="3" type="noConversion"/>
  </si>
  <si>
    <t>西安-上海(邹毛)</t>
    <phoneticPr fontId="3" type="noConversion"/>
  </si>
  <si>
    <t>西安-上海(江小红)</t>
    <phoneticPr fontId="3" type="noConversion"/>
  </si>
  <si>
    <t>长沙-上海(赵晶)</t>
    <phoneticPr fontId="3" type="noConversion"/>
  </si>
  <si>
    <t>长沙-上海(邱珊娜)</t>
    <phoneticPr fontId="3" type="noConversion"/>
  </si>
  <si>
    <t>长沙-上海(贺球辉)</t>
    <phoneticPr fontId="3" type="noConversion"/>
  </si>
  <si>
    <t>郑州-上海(胡扬林)</t>
    <phoneticPr fontId="3" type="noConversion"/>
  </si>
  <si>
    <t>重庆-上海(9位媒体)</t>
    <phoneticPr fontId="3" type="noConversion"/>
  </si>
  <si>
    <t>退改签费用</t>
    <phoneticPr fontId="3" type="noConversion"/>
  </si>
  <si>
    <t>机票退改签</t>
    <phoneticPr fontId="3" type="noConversion"/>
  </si>
  <si>
    <t>12.12午餐(嘉兴厅)</t>
    <phoneticPr fontId="3" type="noConversion"/>
  </si>
  <si>
    <t>保底10</t>
    <phoneticPr fontId="3" type="noConversion"/>
  </si>
  <si>
    <t>深圳-上海(石海华,刘坎,黄浩,姜弢,严佳颖)</t>
    <phoneticPr fontId="3" type="noConversion"/>
  </si>
  <si>
    <t>总费用</t>
    <phoneticPr fontId="3" type="noConversion"/>
  </si>
  <si>
    <t>机场工作人员</t>
    <phoneticPr fontId="3" type="noConversion"/>
  </si>
  <si>
    <t>酒店工作人员+主会场工作人员</t>
    <phoneticPr fontId="3" type="noConversion"/>
  </si>
  <si>
    <t>酒店工作人员+主会场工作人员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</si>
</sst>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#,##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176" fontId="2" fillId="2" borderId="0" xfId="1" applyNumberFormat="1" applyFont="1" applyFill="1" applyAlignment="1">
      <alignment horizontal="center" vertical="center"/>
    </xf>
    <xf numFmtId="0" fontId="5" fillId="2" borderId="0" xfId="2" applyFont="1" applyFill="1" applyBorder="1"/>
    <xf numFmtId="0" fontId="5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vertical="center"/>
    </xf>
    <xf numFmtId="0" fontId="2" fillId="2" borderId="0" xfId="2" applyFont="1" applyFill="1" applyAlignment="1">
      <alignment horizontal="center" vertical="center" wrapText="1"/>
    </xf>
    <xf numFmtId="177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177" fontId="2" fillId="0" borderId="1" xfId="2" applyNumberFormat="1" applyFont="1" applyFill="1" applyBorder="1" applyAlignment="1">
      <alignment horizontal="center" vertical="center"/>
    </xf>
    <xf numFmtId="177" fontId="2" fillId="3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/>
    </xf>
    <xf numFmtId="177" fontId="5" fillId="2" borderId="0" xfId="2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77" fontId="6" fillId="0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center" vertical="center"/>
    </xf>
    <xf numFmtId="177" fontId="6" fillId="0" borderId="4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57" fontId="2" fillId="2" borderId="0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</cellXfs>
  <cellStyles count="3">
    <cellStyle name="Normal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4"/>
  <sheetViews>
    <sheetView tabSelected="1" topLeftCell="A57" zoomScale="85" zoomScaleNormal="85" workbookViewId="0">
      <selection activeCell="H81" sqref="H81"/>
    </sheetView>
  </sheetViews>
  <sheetFormatPr defaultColWidth="9.81640625" defaultRowHeight="13" x14ac:dyDescent="0.35"/>
  <cols>
    <col min="1" max="1" width="16.6328125" style="13" customWidth="1"/>
    <col min="2" max="2" width="33.7265625" style="16" bestFit="1" customWidth="1"/>
    <col min="3" max="3" width="19.81640625" style="16" customWidth="1"/>
    <col min="4" max="4" width="11.1796875" style="17" customWidth="1"/>
    <col min="5" max="5" width="10.90625" style="17" customWidth="1"/>
    <col min="6" max="6" width="10.26953125" style="17" bestFit="1" customWidth="1"/>
    <col min="7" max="7" width="13.1796875" style="18" bestFit="1" customWidth="1"/>
    <col min="8" max="8" width="47.81640625" style="18" customWidth="1"/>
    <col min="9" max="14" width="9.81640625" style="3"/>
    <col min="15" max="15" width="9.81640625" style="4"/>
    <col min="16" max="16384" width="9.81640625" style="13"/>
  </cols>
  <sheetData>
    <row r="1" spans="1:15" s="3" customFormat="1" ht="25.5" customHeight="1" x14ac:dyDescent="0.35">
      <c r="A1" s="1" t="s">
        <v>0</v>
      </c>
      <c r="B1" s="45" t="s">
        <v>25</v>
      </c>
      <c r="C1" s="45"/>
      <c r="D1" s="46" t="s">
        <v>23</v>
      </c>
      <c r="E1" s="46"/>
      <c r="F1" s="46"/>
      <c r="G1" s="46"/>
      <c r="H1" s="2"/>
      <c r="O1" s="4"/>
    </row>
    <row r="2" spans="1:15" s="3" customFormat="1" ht="33" customHeight="1" x14ac:dyDescent="0.35">
      <c r="A2" s="5" t="s">
        <v>1</v>
      </c>
      <c r="B2" s="47">
        <v>43082</v>
      </c>
      <c r="C2" s="47"/>
      <c r="D2" s="48" t="s">
        <v>2</v>
      </c>
      <c r="E2" s="48"/>
      <c r="F2" s="2" t="s">
        <v>26</v>
      </c>
      <c r="G2" s="6"/>
      <c r="H2" s="2"/>
      <c r="O2" s="4"/>
    </row>
    <row r="3" spans="1:15" s="9" customFormat="1" ht="16.5" x14ac:dyDescent="0.25">
      <c r="A3" s="49" t="s">
        <v>3</v>
      </c>
      <c r="B3" s="49"/>
      <c r="C3" s="20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spans="1:15" s="9" customFormat="1" ht="16.5" x14ac:dyDescent="0.25">
      <c r="A4" s="51" t="s">
        <v>10</v>
      </c>
      <c r="B4" s="51" t="s">
        <v>10</v>
      </c>
      <c r="C4" s="10" t="s">
        <v>42</v>
      </c>
      <c r="D4" s="11">
        <v>700</v>
      </c>
      <c r="E4" s="25">
        <v>130</v>
      </c>
      <c r="F4" s="25">
        <v>1</v>
      </c>
      <c r="G4" s="25">
        <f t="shared" ref="G4:G5" si="0">D4*E4*F4</f>
        <v>91000</v>
      </c>
      <c r="H4" s="25" t="s">
        <v>27</v>
      </c>
    </row>
    <row r="5" spans="1:15" s="9" customFormat="1" ht="16.5" x14ac:dyDescent="0.25">
      <c r="A5" s="50"/>
      <c r="B5" s="50"/>
      <c r="C5" s="10" t="s">
        <v>43</v>
      </c>
      <c r="D5" s="11">
        <v>900</v>
      </c>
      <c r="E5" s="25">
        <v>120</v>
      </c>
      <c r="F5" s="25">
        <v>1</v>
      </c>
      <c r="G5" s="25">
        <f t="shared" si="0"/>
        <v>108000</v>
      </c>
      <c r="H5" s="25" t="s">
        <v>27</v>
      </c>
    </row>
    <row r="6" spans="1:15" s="9" customFormat="1" ht="16.5" x14ac:dyDescent="0.25">
      <c r="A6" s="50"/>
      <c r="B6" s="52"/>
      <c r="C6" s="10" t="s">
        <v>44</v>
      </c>
      <c r="D6" s="11">
        <v>1100</v>
      </c>
      <c r="E6" s="21">
        <v>35</v>
      </c>
      <c r="F6" s="21">
        <v>1</v>
      </c>
      <c r="G6" s="21">
        <f t="shared" ref="G6:G8" si="1">D6*E6*F6</f>
        <v>38500</v>
      </c>
      <c r="H6" s="21" t="s">
        <v>27</v>
      </c>
    </row>
    <row r="7" spans="1:15" s="9" customFormat="1" ht="16.5" x14ac:dyDescent="0.25">
      <c r="A7" s="50"/>
      <c r="B7" s="23" t="s">
        <v>31</v>
      </c>
      <c r="C7" s="10"/>
      <c r="D7" s="11">
        <v>185.7</v>
      </c>
      <c r="E7" s="22">
        <v>44</v>
      </c>
      <c r="F7" s="35">
        <v>1</v>
      </c>
      <c r="G7" s="24">
        <f>D7*E7*F7</f>
        <v>8170.7999999999993</v>
      </c>
      <c r="H7" s="22" t="s">
        <v>125</v>
      </c>
    </row>
    <row r="8" spans="1:15" s="9" customFormat="1" ht="16.5" x14ac:dyDescent="0.25">
      <c r="A8" s="50"/>
      <c r="B8" s="38" t="s">
        <v>32</v>
      </c>
      <c r="C8" s="10"/>
      <c r="D8" s="11">
        <v>1400</v>
      </c>
      <c r="E8" s="37">
        <v>1</v>
      </c>
      <c r="F8" s="37">
        <v>1</v>
      </c>
      <c r="G8" s="37">
        <f t="shared" si="1"/>
        <v>1400</v>
      </c>
      <c r="H8" s="37" t="s">
        <v>67</v>
      </c>
    </row>
    <row r="9" spans="1:15" s="9" customFormat="1" ht="16.5" x14ac:dyDescent="0.25">
      <c r="A9" s="50"/>
      <c r="B9" s="38" t="s">
        <v>32</v>
      </c>
      <c r="C9" s="10"/>
      <c r="D9" s="11">
        <v>620</v>
      </c>
      <c r="E9" s="37">
        <v>1</v>
      </c>
      <c r="F9" s="37">
        <v>1</v>
      </c>
      <c r="G9" s="37">
        <f t="shared" ref="G9" si="2">D9*E9*F9</f>
        <v>620</v>
      </c>
      <c r="H9" s="37" t="s">
        <v>68</v>
      </c>
    </row>
    <row r="10" spans="1:15" s="9" customFormat="1" ht="16.5" x14ac:dyDescent="0.25">
      <c r="A10" s="50"/>
      <c r="B10" s="23" t="s">
        <v>32</v>
      </c>
      <c r="C10" s="10"/>
      <c r="D10" s="11">
        <v>2252.2199999999998</v>
      </c>
      <c r="E10" s="22">
        <v>1</v>
      </c>
      <c r="F10" s="22">
        <v>63</v>
      </c>
      <c r="G10" s="24">
        <f t="shared" ref="G10:G62" si="3">D10*E10*F10</f>
        <v>141889.85999999999</v>
      </c>
      <c r="H10" s="22" t="s">
        <v>69</v>
      </c>
    </row>
    <row r="11" spans="1:15" s="9" customFormat="1" ht="16.5" x14ac:dyDescent="0.25">
      <c r="A11" s="50"/>
      <c r="B11" s="38" t="s">
        <v>32</v>
      </c>
      <c r="C11" s="10"/>
      <c r="D11" s="11">
        <v>1372</v>
      </c>
      <c r="E11" s="37">
        <v>1</v>
      </c>
      <c r="F11" s="37">
        <v>10</v>
      </c>
      <c r="G11" s="37">
        <f t="shared" si="3"/>
        <v>13720</v>
      </c>
      <c r="H11" s="37" t="s">
        <v>70</v>
      </c>
    </row>
    <row r="12" spans="1:15" s="9" customFormat="1" ht="16.5" x14ac:dyDescent="0.25">
      <c r="A12" s="50"/>
      <c r="B12" s="38" t="s">
        <v>32</v>
      </c>
      <c r="C12" s="10"/>
      <c r="D12" s="11">
        <v>850</v>
      </c>
      <c r="E12" s="37">
        <v>1</v>
      </c>
      <c r="F12" s="37">
        <v>2</v>
      </c>
      <c r="G12" s="37">
        <f t="shared" si="3"/>
        <v>1700</v>
      </c>
      <c r="H12" s="37" t="s">
        <v>71</v>
      </c>
    </row>
    <row r="13" spans="1:15" s="9" customFormat="1" ht="16.5" x14ac:dyDescent="0.25">
      <c r="A13" s="50"/>
      <c r="B13" s="38" t="s">
        <v>32</v>
      </c>
      <c r="C13" s="10"/>
      <c r="D13" s="11">
        <v>1985.26</v>
      </c>
      <c r="E13" s="37">
        <v>1</v>
      </c>
      <c r="F13" s="37">
        <v>19</v>
      </c>
      <c r="G13" s="37">
        <f t="shared" si="3"/>
        <v>37719.94</v>
      </c>
      <c r="H13" s="37" t="s">
        <v>72</v>
      </c>
    </row>
    <row r="14" spans="1:15" s="9" customFormat="1" ht="16.5" x14ac:dyDescent="0.25">
      <c r="A14" s="50"/>
      <c r="B14" s="38" t="s">
        <v>32</v>
      </c>
      <c r="C14" s="10"/>
      <c r="D14" s="11">
        <v>1300</v>
      </c>
      <c r="E14" s="37">
        <v>1</v>
      </c>
      <c r="F14" s="37">
        <v>1</v>
      </c>
      <c r="G14" s="37">
        <f t="shared" si="3"/>
        <v>1300</v>
      </c>
      <c r="H14" s="37" t="s">
        <v>73</v>
      </c>
    </row>
    <row r="15" spans="1:15" s="9" customFormat="1" ht="16.5" x14ac:dyDescent="0.25">
      <c r="A15" s="50"/>
      <c r="B15" s="38" t="s">
        <v>32</v>
      </c>
      <c r="C15" s="10"/>
      <c r="D15" s="11">
        <v>1220</v>
      </c>
      <c r="E15" s="37">
        <v>1</v>
      </c>
      <c r="F15" s="37">
        <v>2</v>
      </c>
      <c r="G15" s="37">
        <f t="shared" si="3"/>
        <v>2440</v>
      </c>
      <c r="H15" s="37" t="s">
        <v>74</v>
      </c>
    </row>
    <row r="16" spans="1:15" s="9" customFormat="1" ht="16.5" x14ac:dyDescent="0.25">
      <c r="A16" s="50"/>
      <c r="B16" s="38" t="s">
        <v>32</v>
      </c>
      <c r="C16" s="10"/>
      <c r="D16" s="11">
        <v>960</v>
      </c>
      <c r="E16" s="37">
        <v>1</v>
      </c>
      <c r="F16" s="37">
        <v>1</v>
      </c>
      <c r="G16" s="37">
        <f t="shared" si="3"/>
        <v>960</v>
      </c>
      <c r="H16" s="37" t="s">
        <v>75</v>
      </c>
    </row>
    <row r="17" spans="1:8" s="9" customFormat="1" ht="16.5" x14ac:dyDescent="0.25">
      <c r="A17" s="50"/>
      <c r="B17" s="23" t="s">
        <v>32</v>
      </c>
      <c r="C17" s="10"/>
      <c r="D17" s="11">
        <v>790</v>
      </c>
      <c r="E17" s="24">
        <v>1</v>
      </c>
      <c r="F17" s="22">
        <v>1</v>
      </c>
      <c r="G17" s="24">
        <f t="shared" si="3"/>
        <v>790</v>
      </c>
      <c r="H17" s="22" t="s">
        <v>76</v>
      </c>
    </row>
    <row r="18" spans="1:8" s="9" customFormat="1" ht="16.5" x14ac:dyDescent="0.25">
      <c r="A18" s="50"/>
      <c r="B18" s="23" t="s">
        <v>32</v>
      </c>
      <c r="C18" s="10"/>
      <c r="D18" s="11">
        <v>1750</v>
      </c>
      <c r="E18" s="24">
        <v>1</v>
      </c>
      <c r="F18" s="22">
        <v>2</v>
      </c>
      <c r="G18" s="24">
        <f t="shared" si="3"/>
        <v>3500</v>
      </c>
      <c r="H18" s="22" t="s">
        <v>77</v>
      </c>
    </row>
    <row r="19" spans="1:8" s="9" customFormat="1" ht="16.5" x14ac:dyDescent="0.25">
      <c r="A19" s="50"/>
      <c r="B19" s="23" t="s">
        <v>32</v>
      </c>
      <c r="C19" s="10"/>
      <c r="D19" s="11">
        <v>590</v>
      </c>
      <c r="E19" s="24">
        <v>1</v>
      </c>
      <c r="F19" s="22">
        <v>1</v>
      </c>
      <c r="G19" s="24">
        <f t="shared" si="3"/>
        <v>590</v>
      </c>
      <c r="H19" s="22" t="s">
        <v>78</v>
      </c>
    </row>
    <row r="20" spans="1:8" s="9" customFormat="1" ht="16.5" x14ac:dyDescent="0.25">
      <c r="A20" s="50"/>
      <c r="B20" s="23" t="s">
        <v>32</v>
      </c>
      <c r="C20" s="10"/>
      <c r="D20" s="11">
        <v>1266</v>
      </c>
      <c r="E20" s="24">
        <v>1</v>
      </c>
      <c r="F20" s="22">
        <v>1</v>
      </c>
      <c r="G20" s="24">
        <f t="shared" si="3"/>
        <v>1266</v>
      </c>
      <c r="H20" s="22" t="s">
        <v>79</v>
      </c>
    </row>
    <row r="21" spans="1:8" s="9" customFormat="1" ht="16.5" x14ac:dyDescent="0.25">
      <c r="A21" s="50"/>
      <c r="B21" s="23" t="s">
        <v>32</v>
      </c>
      <c r="C21" s="10"/>
      <c r="D21" s="11">
        <v>1380.55</v>
      </c>
      <c r="E21" s="24">
        <v>1</v>
      </c>
      <c r="F21" s="22">
        <v>97</v>
      </c>
      <c r="G21" s="24">
        <f t="shared" si="3"/>
        <v>133913.35</v>
      </c>
      <c r="H21" s="22" t="s">
        <v>80</v>
      </c>
    </row>
    <row r="22" spans="1:8" s="9" customFormat="1" ht="16.5" x14ac:dyDescent="0.25">
      <c r="A22" s="50"/>
      <c r="B22" s="23" t="s">
        <v>32</v>
      </c>
      <c r="C22" s="10"/>
      <c r="D22" s="11">
        <v>1452.22</v>
      </c>
      <c r="E22" s="24">
        <v>1</v>
      </c>
      <c r="F22" s="22">
        <v>9</v>
      </c>
      <c r="G22" s="24">
        <f t="shared" si="3"/>
        <v>13069.98</v>
      </c>
      <c r="H22" s="22" t="s">
        <v>81</v>
      </c>
    </row>
    <row r="23" spans="1:8" s="9" customFormat="1" ht="16.5" x14ac:dyDescent="0.25">
      <c r="A23" s="50"/>
      <c r="B23" s="23" t="s">
        <v>32</v>
      </c>
      <c r="C23" s="10"/>
      <c r="D23" s="11">
        <v>875</v>
      </c>
      <c r="E23" s="24">
        <v>1</v>
      </c>
      <c r="F23" s="22">
        <v>2</v>
      </c>
      <c r="G23" s="24">
        <f t="shared" si="3"/>
        <v>1750</v>
      </c>
      <c r="H23" s="22" t="s">
        <v>82</v>
      </c>
    </row>
    <row r="24" spans="1:8" s="9" customFormat="1" ht="16.5" x14ac:dyDescent="0.25">
      <c r="A24" s="50"/>
      <c r="B24" s="23" t="s">
        <v>32</v>
      </c>
      <c r="C24" s="10"/>
      <c r="D24" s="11">
        <v>1392.61</v>
      </c>
      <c r="E24" s="24">
        <v>1</v>
      </c>
      <c r="F24" s="22">
        <v>28</v>
      </c>
      <c r="G24" s="24">
        <f t="shared" si="3"/>
        <v>38993.079999999994</v>
      </c>
      <c r="H24" s="22" t="s">
        <v>83</v>
      </c>
    </row>
    <row r="25" spans="1:8" s="9" customFormat="1" ht="16.5" x14ac:dyDescent="0.25">
      <c r="A25" s="50"/>
      <c r="B25" s="23" t="s">
        <v>32</v>
      </c>
      <c r="C25" s="10"/>
      <c r="D25" s="11">
        <v>1180</v>
      </c>
      <c r="E25" s="24">
        <v>1</v>
      </c>
      <c r="F25" s="22">
        <v>1</v>
      </c>
      <c r="G25" s="24">
        <f t="shared" si="3"/>
        <v>1180</v>
      </c>
      <c r="H25" s="37" t="s">
        <v>84</v>
      </c>
    </row>
    <row r="26" spans="1:8" s="9" customFormat="1" ht="16.5" x14ac:dyDescent="0.25">
      <c r="A26" s="50"/>
      <c r="B26" s="23" t="s">
        <v>32</v>
      </c>
      <c r="C26" s="10"/>
      <c r="D26" s="11">
        <v>1520</v>
      </c>
      <c r="E26" s="24">
        <v>1</v>
      </c>
      <c r="F26" s="22">
        <v>1</v>
      </c>
      <c r="G26" s="24">
        <f t="shared" si="3"/>
        <v>1520</v>
      </c>
      <c r="H26" s="22" t="s">
        <v>85</v>
      </c>
    </row>
    <row r="27" spans="1:8" s="9" customFormat="1" ht="16.5" x14ac:dyDescent="0.25">
      <c r="A27" s="50"/>
      <c r="B27" s="23" t="s">
        <v>32</v>
      </c>
      <c r="C27" s="10"/>
      <c r="D27" s="11">
        <v>1420</v>
      </c>
      <c r="E27" s="24">
        <v>1</v>
      </c>
      <c r="F27" s="22">
        <v>2</v>
      </c>
      <c r="G27" s="24">
        <f t="shared" si="3"/>
        <v>2840</v>
      </c>
      <c r="H27" s="37" t="s">
        <v>86</v>
      </c>
    </row>
    <row r="28" spans="1:8" s="9" customFormat="1" ht="16.5" x14ac:dyDescent="0.25">
      <c r="A28" s="50"/>
      <c r="B28" s="23" t="s">
        <v>32</v>
      </c>
      <c r="C28" s="10"/>
      <c r="D28" s="11">
        <v>1112</v>
      </c>
      <c r="E28" s="24">
        <v>1</v>
      </c>
      <c r="F28" s="22">
        <v>1</v>
      </c>
      <c r="G28" s="24">
        <f t="shared" si="3"/>
        <v>1112</v>
      </c>
      <c r="H28" s="22" t="s">
        <v>87</v>
      </c>
    </row>
    <row r="29" spans="1:8" s="9" customFormat="1" ht="16.5" x14ac:dyDescent="0.25">
      <c r="A29" s="50"/>
      <c r="B29" s="23" t="s">
        <v>32</v>
      </c>
      <c r="C29" s="10"/>
      <c r="D29" s="11">
        <v>1000</v>
      </c>
      <c r="E29" s="24">
        <v>1</v>
      </c>
      <c r="F29" s="22">
        <v>1</v>
      </c>
      <c r="G29" s="24">
        <f t="shared" si="3"/>
        <v>1000</v>
      </c>
      <c r="H29" s="22" t="s">
        <v>88</v>
      </c>
    </row>
    <row r="30" spans="1:8" s="9" customFormat="1" ht="16.5" x14ac:dyDescent="0.25">
      <c r="A30" s="50"/>
      <c r="B30" s="23" t="s">
        <v>32</v>
      </c>
      <c r="C30" s="10"/>
      <c r="D30" s="11">
        <v>1530</v>
      </c>
      <c r="E30" s="24">
        <v>1</v>
      </c>
      <c r="F30" s="22">
        <v>1</v>
      </c>
      <c r="G30" s="24">
        <f t="shared" si="3"/>
        <v>1530</v>
      </c>
      <c r="H30" s="22" t="s">
        <v>89</v>
      </c>
    </row>
    <row r="31" spans="1:8" s="9" customFormat="1" ht="16.5" x14ac:dyDescent="0.25">
      <c r="A31" s="50"/>
      <c r="B31" s="38" t="s">
        <v>32</v>
      </c>
      <c r="C31" s="10"/>
      <c r="D31" s="11">
        <v>1440</v>
      </c>
      <c r="E31" s="37">
        <v>1</v>
      </c>
      <c r="F31" s="37">
        <v>1</v>
      </c>
      <c r="G31" s="37">
        <f t="shared" si="3"/>
        <v>1440</v>
      </c>
      <c r="H31" s="37" t="s">
        <v>90</v>
      </c>
    </row>
    <row r="32" spans="1:8" s="9" customFormat="1" ht="16.5" x14ac:dyDescent="0.25">
      <c r="A32" s="50"/>
      <c r="B32" s="38" t="s">
        <v>32</v>
      </c>
      <c r="C32" s="10"/>
      <c r="D32" s="11">
        <v>1520</v>
      </c>
      <c r="E32" s="37">
        <v>1</v>
      </c>
      <c r="F32" s="37">
        <v>2</v>
      </c>
      <c r="G32" s="37">
        <f t="shared" si="3"/>
        <v>3040</v>
      </c>
      <c r="H32" s="37" t="s">
        <v>91</v>
      </c>
    </row>
    <row r="33" spans="1:8" s="9" customFormat="1" ht="16.5" x14ac:dyDescent="0.25">
      <c r="A33" s="50"/>
      <c r="B33" s="38" t="s">
        <v>32</v>
      </c>
      <c r="C33" s="10"/>
      <c r="D33" s="11">
        <v>1020</v>
      </c>
      <c r="E33" s="37">
        <v>1</v>
      </c>
      <c r="F33" s="37">
        <v>2</v>
      </c>
      <c r="G33" s="37">
        <f t="shared" si="3"/>
        <v>2040</v>
      </c>
      <c r="H33" s="37" t="s">
        <v>92</v>
      </c>
    </row>
    <row r="34" spans="1:8" s="9" customFormat="1" ht="16.5" x14ac:dyDescent="0.25">
      <c r="A34" s="50"/>
      <c r="B34" s="38" t="s">
        <v>32</v>
      </c>
      <c r="C34" s="10"/>
      <c r="D34" s="11">
        <v>890</v>
      </c>
      <c r="E34" s="37">
        <v>1</v>
      </c>
      <c r="F34" s="37">
        <v>1</v>
      </c>
      <c r="G34" s="37">
        <f t="shared" si="3"/>
        <v>890</v>
      </c>
      <c r="H34" s="37" t="s">
        <v>93</v>
      </c>
    </row>
    <row r="35" spans="1:8" s="9" customFormat="1" ht="16.5" x14ac:dyDescent="0.25">
      <c r="A35" s="50"/>
      <c r="B35" s="38" t="s">
        <v>32</v>
      </c>
      <c r="C35" s="10"/>
      <c r="D35" s="11">
        <v>1200</v>
      </c>
      <c r="E35" s="37">
        <v>1</v>
      </c>
      <c r="F35" s="37">
        <v>2</v>
      </c>
      <c r="G35" s="37">
        <f t="shared" si="3"/>
        <v>2400</v>
      </c>
      <c r="H35" s="37" t="s">
        <v>94</v>
      </c>
    </row>
    <row r="36" spans="1:8" s="9" customFormat="1" ht="16.5" x14ac:dyDescent="0.25">
      <c r="A36" s="50"/>
      <c r="B36" s="38" t="s">
        <v>32</v>
      </c>
      <c r="C36" s="10"/>
      <c r="D36" s="11">
        <v>1080</v>
      </c>
      <c r="E36" s="37">
        <v>1</v>
      </c>
      <c r="F36" s="37">
        <v>1</v>
      </c>
      <c r="G36" s="37">
        <f t="shared" si="3"/>
        <v>1080</v>
      </c>
      <c r="H36" s="37" t="s">
        <v>95</v>
      </c>
    </row>
    <row r="37" spans="1:8" s="9" customFormat="1" ht="16.5" x14ac:dyDescent="0.25">
      <c r="A37" s="50"/>
      <c r="B37" s="38" t="s">
        <v>32</v>
      </c>
      <c r="C37" s="10"/>
      <c r="D37" s="11">
        <v>1200</v>
      </c>
      <c r="E37" s="37">
        <v>1</v>
      </c>
      <c r="F37" s="37">
        <v>1</v>
      </c>
      <c r="G37" s="37">
        <f t="shared" si="3"/>
        <v>1200</v>
      </c>
      <c r="H37" s="37" t="s">
        <v>96</v>
      </c>
    </row>
    <row r="38" spans="1:8" s="9" customFormat="1" ht="16.5" x14ac:dyDescent="0.25">
      <c r="A38" s="50"/>
      <c r="B38" s="38" t="s">
        <v>32</v>
      </c>
      <c r="C38" s="10"/>
      <c r="D38" s="11">
        <v>1000</v>
      </c>
      <c r="E38" s="37">
        <v>1</v>
      </c>
      <c r="F38" s="37">
        <v>1</v>
      </c>
      <c r="G38" s="37">
        <f t="shared" si="3"/>
        <v>1000</v>
      </c>
      <c r="H38" s="37" t="s">
        <v>97</v>
      </c>
    </row>
    <row r="39" spans="1:8" s="9" customFormat="1" ht="16.5" x14ac:dyDescent="0.25">
      <c r="A39" s="50"/>
      <c r="B39" s="38" t="s">
        <v>32</v>
      </c>
      <c r="C39" s="10"/>
      <c r="D39" s="11">
        <v>1500</v>
      </c>
      <c r="E39" s="37">
        <v>1</v>
      </c>
      <c r="F39" s="37">
        <v>1</v>
      </c>
      <c r="G39" s="37">
        <f t="shared" si="3"/>
        <v>1500</v>
      </c>
      <c r="H39" s="37" t="s">
        <v>98</v>
      </c>
    </row>
    <row r="40" spans="1:8" s="9" customFormat="1" ht="16.5" x14ac:dyDescent="0.25">
      <c r="A40" s="50"/>
      <c r="B40" s="38" t="s">
        <v>32</v>
      </c>
      <c r="C40" s="10"/>
      <c r="D40" s="11">
        <v>1080</v>
      </c>
      <c r="E40" s="37">
        <v>1</v>
      </c>
      <c r="F40" s="37">
        <v>1</v>
      </c>
      <c r="G40" s="37">
        <f t="shared" si="3"/>
        <v>1080</v>
      </c>
      <c r="H40" s="37" t="s">
        <v>99</v>
      </c>
    </row>
    <row r="41" spans="1:8" s="9" customFormat="1" ht="16.5" x14ac:dyDescent="0.25">
      <c r="A41" s="50"/>
      <c r="B41" s="38" t="s">
        <v>32</v>
      </c>
      <c r="C41" s="10"/>
      <c r="D41" s="11">
        <v>1500</v>
      </c>
      <c r="E41" s="37">
        <v>1</v>
      </c>
      <c r="F41" s="37">
        <v>3</v>
      </c>
      <c r="G41" s="37">
        <f t="shared" si="3"/>
        <v>4500</v>
      </c>
      <c r="H41" s="37" t="s">
        <v>100</v>
      </c>
    </row>
    <row r="42" spans="1:8" s="9" customFormat="1" ht="16.5" x14ac:dyDescent="0.25">
      <c r="A42" s="50"/>
      <c r="B42" s="38" t="s">
        <v>32</v>
      </c>
      <c r="C42" s="10"/>
      <c r="D42" s="11">
        <v>1380</v>
      </c>
      <c r="E42" s="37">
        <v>1</v>
      </c>
      <c r="F42" s="37">
        <v>1</v>
      </c>
      <c r="G42" s="37">
        <f t="shared" si="3"/>
        <v>1380</v>
      </c>
      <c r="H42" s="37" t="s">
        <v>101</v>
      </c>
    </row>
    <row r="43" spans="1:8" s="9" customFormat="1" ht="16.5" x14ac:dyDescent="0.25">
      <c r="A43" s="50"/>
      <c r="B43" s="38" t="s">
        <v>32</v>
      </c>
      <c r="C43" s="10"/>
      <c r="D43" s="11">
        <v>790</v>
      </c>
      <c r="E43" s="37">
        <v>1</v>
      </c>
      <c r="F43" s="37">
        <v>1</v>
      </c>
      <c r="G43" s="37">
        <f t="shared" si="3"/>
        <v>790</v>
      </c>
      <c r="H43" s="37" t="s">
        <v>102</v>
      </c>
    </row>
    <row r="44" spans="1:8" s="9" customFormat="1" ht="16.5" x14ac:dyDescent="0.25">
      <c r="A44" s="50"/>
      <c r="B44" s="38" t="s">
        <v>32</v>
      </c>
      <c r="C44" s="10"/>
      <c r="D44" s="11">
        <v>960</v>
      </c>
      <c r="E44" s="37">
        <v>1</v>
      </c>
      <c r="F44" s="37">
        <v>1</v>
      </c>
      <c r="G44" s="37">
        <f t="shared" si="3"/>
        <v>960</v>
      </c>
      <c r="H44" s="37" t="s">
        <v>103</v>
      </c>
    </row>
    <row r="45" spans="1:8" s="9" customFormat="1" ht="16.5" x14ac:dyDescent="0.25">
      <c r="A45" s="50"/>
      <c r="B45" s="38" t="s">
        <v>32</v>
      </c>
      <c r="C45" s="10"/>
      <c r="D45" s="11">
        <v>1120</v>
      </c>
      <c r="E45" s="37">
        <v>1</v>
      </c>
      <c r="F45" s="37">
        <v>4</v>
      </c>
      <c r="G45" s="37">
        <f t="shared" si="3"/>
        <v>4480</v>
      </c>
      <c r="H45" s="37" t="s">
        <v>104</v>
      </c>
    </row>
    <row r="46" spans="1:8" s="9" customFormat="1" ht="16.5" x14ac:dyDescent="0.25">
      <c r="A46" s="50"/>
      <c r="B46" s="38" t="s">
        <v>32</v>
      </c>
      <c r="C46" s="10"/>
      <c r="D46" s="11">
        <v>1280</v>
      </c>
      <c r="E46" s="37">
        <v>1</v>
      </c>
      <c r="F46" s="37">
        <v>1</v>
      </c>
      <c r="G46" s="37">
        <f t="shared" si="3"/>
        <v>1280</v>
      </c>
      <c r="H46" s="37" t="s">
        <v>105</v>
      </c>
    </row>
    <row r="47" spans="1:8" s="9" customFormat="1" ht="16.5" x14ac:dyDescent="0.25">
      <c r="A47" s="50"/>
      <c r="B47" s="38" t="s">
        <v>32</v>
      </c>
      <c r="C47" s="10"/>
      <c r="D47" s="11">
        <v>1330</v>
      </c>
      <c r="E47" s="37">
        <v>1</v>
      </c>
      <c r="F47" s="37">
        <v>1</v>
      </c>
      <c r="G47" s="37">
        <f t="shared" si="3"/>
        <v>1330</v>
      </c>
      <c r="H47" s="37" t="s">
        <v>106</v>
      </c>
    </row>
    <row r="48" spans="1:8" s="9" customFormat="1" ht="16.5" x14ac:dyDescent="0.25">
      <c r="A48" s="50"/>
      <c r="B48" s="38" t="s">
        <v>32</v>
      </c>
      <c r="C48" s="10"/>
      <c r="D48" s="11">
        <v>1560</v>
      </c>
      <c r="E48" s="37">
        <v>1</v>
      </c>
      <c r="F48" s="37">
        <v>1</v>
      </c>
      <c r="G48" s="37">
        <f t="shared" si="3"/>
        <v>1560</v>
      </c>
      <c r="H48" s="37" t="s">
        <v>107</v>
      </c>
    </row>
    <row r="49" spans="1:8" s="9" customFormat="1" ht="16.5" x14ac:dyDescent="0.25">
      <c r="A49" s="50"/>
      <c r="B49" s="38" t="s">
        <v>32</v>
      </c>
      <c r="C49" s="10"/>
      <c r="D49" s="11">
        <v>1222</v>
      </c>
      <c r="E49" s="37">
        <v>1</v>
      </c>
      <c r="F49" s="37">
        <v>5</v>
      </c>
      <c r="G49" s="37">
        <f t="shared" si="3"/>
        <v>6110</v>
      </c>
      <c r="H49" s="37" t="s">
        <v>124</v>
      </c>
    </row>
    <row r="50" spans="1:8" s="9" customFormat="1" ht="16.5" x14ac:dyDescent="0.25">
      <c r="A50" s="50"/>
      <c r="B50" s="38" t="s">
        <v>32</v>
      </c>
      <c r="C50" s="10"/>
      <c r="D50" s="11">
        <v>1210</v>
      </c>
      <c r="E50" s="37">
        <v>1</v>
      </c>
      <c r="F50" s="37">
        <v>2</v>
      </c>
      <c r="G50" s="37">
        <f t="shared" si="3"/>
        <v>2420</v>
      </c>
      <c r="H50" s="37" t="s">
        <v>108</v>
      </c>
    </row>
    <row r="51" spans="1:8" s="9" customFormat="1" ht="16.5" x14ac:dyDescent="0.25">
      <c r="A51" s="50"/>
      <c r="B51" s="38" t="s">
        <v>32</v>
      </c>
      <c r="C51" s="10"/>
      <c r="D51" s="11">
        <v>996.66</v>
      </c>
      <c r="E51" s="37">
        <v>1</v>
      </c>
      <c r="F51" s="37">
        <v>3</v>
      </c>
      <c r="G51" s="37">
        <f t="shared" si="3"/>
        <v>2989.98</v>
      </c>
      <c r="H51" s="37" t="s">
        <v>109</v>
      </c>
    </row>
    <row r="52" spans="1:8" s="9" customFormat="1" ht="16.5" x14ac:dyDescent="0.25">
      <c r="A52" s="50"/>
      <c r="B52" s="38" t="s">
        <v>32</v>
      </c>
      <c r="C52" s="10"/>
      <c r="D52" s="11">
        <v>1250</v>
      </c>
      <c r="E52" s="37">
        <v>1</v>
      </c>
      <c r="F52" s="37">
        <v>2</v>
      </c>
      <c r="G52" s="37">
        <f t="shared" si="3"/>
        <v>2500</v>
      </c>
      <c r="H52" s="37" t="s">
        <v>110</v>
      </c>
    </row>
    <row r="53" spans="1:8" s="9" customFormat="1" ht="16.5" x14ac:dyDescent="0.25">
      <c r="A53" s="50"/>
      <c r="B53" s="38" t="s">
        <v>32</v>
      </c>
      <c r="C53" s="10"/>
      <c r="D53" s="11">
        <v>980</v>
      </c>
      <c r="E53" s="37">
        <v>1</v>
      </c>
      <c r="F53" s="37">
        <v>1</v>
      </c>
      <c r="G53" s="37">
        <f t="shared" si="3"/>
        <v>980</v>
      </c>
      <c r="H53" s="37" t="s">
        <v>111</v>
      </c>
    </row>
    <row r="54" spans="1:8" s="9" customFormat="1" ht="16.5" x14ac:dyDescent="0.25">
      <c r="A54" s="50"/>
      <c r="B54" s="38" t="s">
        <v>32</v>
      </c>
      <c r="C54" s="10"/>
      <c r="D54" s="11">
        <v>1400</v>
      </c>
      <c r="E54" s="37">
        <v>1</v>
      </c>
      <c r="F54" s="37">
        <v>2</v>
      </c>
      <c r="G54" s="37">
        <f t="shared" si="3"/>
        <v>2800</v>
      </c>
      <c r="H54" s="37" t="s">
        <v>112</v>
      </c>
    </row>
    <row r="55" spans="1:8" s="9" customFormat="1" ht="16.5" x14ac:dyDescent="0.25">
      <c r="A55" s="50"/>
      <c r="B55" s="38" t="s">
        <v>32</v>
      </c>
      <c r="C55" s="10"/>
      <c r="D55" s="11">
        <v>1090</v>
      </c>
      <c r="E55" s="37">
        <v>1</v>
      </c>
      <c r="F55" s="37">
        <v>1</v>
      </c>
      <c r="G55" s="37">
        <f t="shared" si="3"/>
        <v>1090</v>
      </c>
      <c r="H55" s="37" t="s">
        <v>113</v>
      </c>
    </row>
    <row r="56" spans="1:8" s="9" customFormat="1" ht="16.5" x14ac:dyDescent="0.25">
      <c r="A56" s="50"/>
      <c r="B56" s="38" t="s">
        <v>32</v>
      </c>
      <c r="C56" s="10"/>
      <c r="D56" s="11">
        <v>880</v>
      </c>
      <c r="E56" s="37">
        <v>1</v>
      </c>
      <c r="F56" s="37">
        <v>1</v>
      </c>
      <c r="G56" s="37">
        <f t="shared" si="3"/>
        <v>880</v>
      </c>
      <c r="H56" s="37" t="s">
        <v>114</v>
      </c>
    </row>
    <row r="57" spans="1:8" s="9" customFormat="1" ht="16.5" x14ac:dyDescent="0.25">
      <c r="A57" s="50"/>
      <c r="B57" s="38" t="s">
        <v>32</v>
      </c>
      <c r="C57" s="10"/>
      <c r="D57" s="11">
        <v>880</v>
      </c>
      <c r="E57" s="37">
        <v>1</v>
      </c>
      <c r="F57" s="37">
        <v>1</v>
      </c>
      <c r="G57" s="37">
        <f t="shared" si="3"/>
        <v>880</v>
      </c>
      <c r="H57" s="37" t="s">
        <v>115</v>
      </c>
    </row>
    <row r="58" spans="1:8" s="9" customFormat="1" ht="16.5" x14ac:dyDescent="0.25">
      <c r="A58" s="50"/>
      <c r="B58" s="38" t="s">
        <v>32</v>
      </c>
      <c r="C58" s="10"/>
      <c r="D58" s="11">
        <v>1040</v>
      </c>
      <c r="E58" s="37">
        <v>1</v>
      </c>
      <c r="F58" s="37">
        <v>1</v>
      </c>
      <c r="G58" s="37">
        <f t="shared" si="3"/>
        <v>1040</v>
      </c>
      <c r="H58" s="37" t="s">
        <v>116</v>
      </c>
    </row>
    <row r="59" spans="1:8" s="9" customFormat="1" ht="16.5" x14ac:dyDescent="0.25">
      <c r="A59" s="50"/>
      <c r="B59" s="38" t="s">
        <v>32</v>
      </c>
      <c r="C59" s="10"/>
      <c r="D59" s="11">
        <v>1380</v>
      </c>
      <c r="E59" s="37">
        <v>1</v>
      </c>
      <c r="F59" s="37">
        <v>1</v>
      </c>
      <c r="G59" s="37">
        <f t="shared" si="3"/>
        <v>1380</v>
      </c>
      <c r="H59" s="37" t="s">
        <v>117</v>
      </c>
    </row>
    <row r="60" spans="1:8" s="9" customFormat="1" ht="16.5" x14ac:dyDescent="0.25">
      <c r="A60" s="50"/>
      <c r="B60" s="38" t="s">
        <v>32</v>
      </c>
      <c r="C60" s="10"/>
      <c r="D60" s="11">
        <v>770</v>
      </c>
      <c r="E60" s="37">
        <v>1</v>
      </c>
      <c r="F60" s="37">
        <v>1</v>
      </c>
      <c r="G60" s="37">
        <f t="shared" si="3"/>
        <v>770</v>
      </c>
      <c r="H60" s="37" t="s">
        <v>118</v>
      </c>
    </row>
    <row r="61" spans="1:8" s="9" customFormat="1" ht="16.5" x14ac:dyDescent="0.25">
      <c r="A61" s="50"/>
      <c r="B61" s="38" t="s">
        <v>32</v>
      </c>
      <c r="C61" s="10"/>
      <c r="D61" s="11">
        <v>1320</v>
      </c>
      <c r="E61" s="37">
        <v>1</v>
      </c>
      <c r="F61" s="37">
        <v>9</v>
      </c>
      <c r="G61" s="37">
        <f t="shared" si="3"/>
        <v>11880</v>
      </c>
      <c r="H61" s="37" t="s">
        <v>119</v>
      </c>
    </row>
    <row r="62" spans="1:8" s="9" customFormat="1" ht="16.5" x14ac:dyDescent="0.25">
      <c r="A62" s="50"/>
      <c r="B62" s="38" t="s">
        <v>121</v>
      </c>
      <c r="C62" s="10"/>
      <c r="D62" s="11">
        <v>896.62</v>
      </c>
      <c r="E62" s="37">
        <v>1</v>
      </c>
      <c r="F62" s="37">
        <v>39</v>
      </c>
      <c r="G62" s="37">
        <f t="shared" si="3"/>
        <v>34968.18</v>
      </c>
      <c r="H62" s="37" t="s">
        <v>120</v>
      </c>
    </row>
    <row r="63" spans="1:8" s="9" customFormat="1" ht="16.5" x14ac:dyDescent="0.25">
      <c r="A63" s="41" t="s">
        <v>11</v>
      </c>
      <c r="B63" s="30" t="s">
        <v>28</v>
      </c>
      <c r="C63" s="10"/>
      <c r="D63" s="11">
        <v>250</v>
      </c>
      <c r="E63" s="21">
        <v>1</v>
      </c>
      <c r="F63" s="21">
        <v>58</v>
      </c>
      <c r="G63" s="22">
        <f t="shared" ref="G63:G68" si="4">D63*E63*F63</f>
        <v>14500</v>
      </c>
      <c r="H63" s="21" t="s">
        <v>55</v>
      </c>
    </row>
    <row r="64" spans="1:8" s="9" customFormat="1" ht="16.5" x14ac:dyDescent="0.25">
      <c r="A64" s="42"/>
      <c r="B64" s="23" t="s">
        <v>29</v>
      </c>
      <c r="C64" s="10"/>
      <c r="D64" s="11">
        <v>300</v>
      </c>
      <c r="E64" s="21">
        <v>1</v>
      </c>
      <c r="F64" s="21">
        <v>285</v>
      </c>
      <c r="G64" s="22">
        <f t="shared" si="4"/>
        <v>85500</v>
      </c>
      <c r="H64" s="21" t="s">
        <v>56</v>
      </c>
    </row>
    <row r="65" spans="1:15" s="9" customFormat="1" ht="16.5" x14ac:dyDescent="0.25">
      <c r="A65" s="42"/>
      <c r="B65" s="23" t="s">
        <v>30</v>
      </c>
      <c r="C65" s="10"/>
      <c r="D65" s="11">
        <v>250</v>
      </c>
      <c r="E65" s="21">
        <v>1</v>
      </c>
      <c r="F65" s="21">
        <v>150</v>
      </c>
      <c r="G65" s="22">
        <f t="shared" si="4"/>
        <v>37500</v>
      </c>
      <c r="H65" s="21" t="s">
        <v>57</v>
      </c>
    </row>
    <row r="66" spans="1:15" s="9" customFormat="1" ht="16.5" x14ac:dyDescent="0.25">
      <c r="A66" s="42"/>
      <c r="B66" s="40" t="s">
        <v>122</v>
      </c>
      <c r="C66" s="10"/>
      <c r="D66" s="11">
        <v>250</v>
      </c>
      <c r="E66" s="39">
        <v>1</v>
      </c>
      <c r="F66" s="39">
        <v>15</v>
      </c>
      <c r="G66" s="39">
        <f t="shared" si="4"/>
        <v>3750</v>
      </c>
      <c r="H66" s="39" t="s">
        <v>123</v>
      </c>
    </row>
    <row r="67" spans="1:15" s="9" customFormat="1" ht="16.5" x14ac:dyDescent="0.25">
      <c r="A67" s="42"/>
      <c r="B67" s="23" t="s">
        <v>33</v>
      </c>
      <c r="C67" s="10"/>
      <c r="D67" s="11">
        <v>6000</v>
      </c>
      <c r="E67" s="22">
        <v>1</v>
      </c>
      <c r="F67" s="29">
        <v>2</v>
      </c>
      <c r="G67" s="22">
        <f t="shared" si="4"/>
        <v>12000</v>
      </c>
      <c r="H67" s="22" t="s">
        <v>39</v>
      </c>
    </row>
    <row r="68" spans="1:15" s="9" customFormat="1" ht="16.5" x14ac:dyDescent="0.25">
      <c r="A68" s="42"/>
      <c r="B68" s="28" t="s">
        <v>36</v>
      </c>
      <c r="C68" s="10"/>
      <c r="D68" s="11">
        <v>100</v>
      </c>
      <c r="E68" s="22">
        <v>1</v>
      </c>
      <c r="F68" s="22">
        <v>80</v>
      </c>
      <c r="G68" s="22">
        <f t="shared" si="4"/>
        <v>8000</v>
      </c>
      <c r="H68" s="22" t="s">
        <v>46</v>
      </c>
    </row>
    <row r="69" spans="1:15" s="9" customFormat="1" ht="16.5" x14ac:dyDescent="0.25">
      <c r="A69" s="41" t="s">
        <v>22</v>
      </c>
      <c r="B69" s="27" t="s">
        <v>34</v>
      </c>
      <c r="C69" s="19"/>
      <c r="D69" s="19">
        <v>12000</v>
      </c>
      <c r="E69" s="19">
        <v>1</v>
      </c>
      <c r="F69" s="19">
        <v>1</v>
      </c>
      <c r="G69" s="21">
        <f>D69*E69*F69</f>
        <v>12000</v>
      </c>
      <c r="H69" s="31" t="s">
        <v>45</v>
      </c>
      <c r="O69" s="12"/>
    </row>
    <row r="70" spans="1:15" s="9" customFormat="1" ht="16.5" x14ac:dyDescent="0.25">
      <c r="A70" s="42"/>
      <c r="B70" s="22" t="s">
        <v>34</v>
      </c>
      <c r="C70" s="21"/>
      <c r="D70" s="21">
        <v>12000</v>
      </c>
      <c r="E70" s="21">
        <v>1</v>
      </c>
      <c r="F70" s="21">
        <v>1</v>
      </c>
      <c r="G70" s="22">
        <f>D70*E70*F70</f>
        <v>12000</v>
      </c>
      <c r="H70" s="22" t="s">
        <v>45</v>
      </c>
      <c r="O70" s="12"/>
    </row>
    <row r="71" spans="1:15" s="9" customFormat="1" ht="16.5" x14ac:dyDescent="0.25">
      <c r="A71" s="42"/>
      <c r="B71" s="21" t="s">
        <v>35</v>
      </c>
      <c r="C71" s="21"/>
      <c r="D71" s="21">
        <v>12000</v>
      </c>
      <c r="E71" s="21">
        <v>1</v>
      </c>
      <c r="F71" s="21">
        <v>1</v>
      </c>
      <c r="G71" s="22">
        <f>D71*E71*F71</f>
        <v>12000</v>
      </c>
      <c r="H71" s="26" t="s">
        <v>45</v>
      </c>
      <c r="O71" s="12"/>
    </row>
    <row r="72" spans="1:15" s="9" customFormat="1" ht="16.5" x14ac:dyDescent="0.25">
      <c r="A72" s="42"/>
      <c r="B72" s="31" t="s">
        <v>47</v>
      </c>
      <c r="C72" s="31"/>
      <c r="D72" s="31">
        <v>30000</v>
      </c>
      <c r="E72" s="31">
        <v>1</v>
      </c>
      <c r="F72" s="31">
        <v>1</v>
      </c>
      <c r="G72" s="31">
        <f>D72*E72*F72</f>
        <v>30000</v>
      </c>
      <c r="H72" s="31" t="s">
        <v>48</v>
      </c>
      <c r="O72" s="12"/>
    </row>
    <row r="73" spans="1:15" s="9" customFormat="1" ht="16.5" x14ac:dyDescent="0.25">
      <c r="A73" s="41" t="s">
        <v>24</v>
      </c>
      <c r="B73" s="31" t="s">
        <v>49</v>
      </c>
      <c r="C73" s="31"/>
      <c r="D73" s="31">
        <v>300</v>
      </c>
      <c r="E73" s="31">
        <v>1</v>
      </c>
      <c r="F73" s="31">
        <v>20</v>
      </c>
      <c r="G73" s="31">
        <f>D73*E73*F73</f>
        <v>6000</v>
      </c>
      <c r="H73" s="31" t="s">
        <v>54</v>
      </c>
      <c r="O73" s="12"/>
    </row>
    <row r="74" spans="1:15" s="9" customFormat="1" ht="15" customHeight="1" x14ac:dyDescent="0.25">
      <c r="A74" s="42"/>
      <c r="B74" s="22" t="s">
        <v>40</v>
      </c>
      <c r="C74" s="22"/>
      <c r="D74" s="22">
        <v>270</v>
      </c>
      <c r="E74" s="22">
        <v>1</v>
      </c>
      <c r="F74" s="22">
        <v>240</v>
      </c>
      <c r="G74" s="22">
        <f t="shared" ref="G74:G90" si="5">F74*E74*D74</f>
        <v>64800</v>
      </c>
      <c r="H74" s="22" t="s">
        <v>52</v>
      </c>
      <c r="O74" s="12"/>
    </row>
    <row r="75" spans="1:15" s="9" customFormat="1" ht="15" customHeight="1" x14ac:dyDescent="0.25">
      <c r="A75" s="42"/>
      <c r="B75" s="31" t="s">
        <v>50</v>
      </c>
      <c r="C75" s="31"/>
      <c r="D75" s="31">
        <v>10</v>
      </c>
      <c r="E75" s="31">
        <v>2</v>
      </c>
      <c r="F75" s="31">
        <v>240</v>
      </c>
      <c r="G75" s="31">
        <f t="shared" si="5"/>
        <v>4800</v>
      </c>
      <c r="H75" s="31" t="s">
        <v>51</v>
      </c>
      <c r="O75" s="12"/>
    </row>
    <row r="76" spans="1:15" s="9" customFormat="1" ht="15" customHeight="1" x14ac:dyDescent="0.25">
      <c r="A76" s="43"/>
      <c r="B76" s="31" t="s">
        <v>53</v>
      </c>
      <c r="C76" s="31"/>
      <c r="D76" s="31">
        <v>150</v>
      </c>
      <c r="E76" s="31">
        <v>2</v>
      </c>
      <c r="F76" s="31">
        <v>0</v>
      </c>
      <c r="G76" s="31">
        <f t="shared" si="5"/>
        <v>0</v>
      </c>
      <c r="H76" s="31"/>
      <c r="O76" s="12"/>
    </row>
    <row r="77" spans="1:15" s="9" customFormat="1" ht="15" customHeight="1" x14ac:dyDescent="0.25">
      <c r="A77" s="41" t="s">
        <v>64</v>
      </c>
      <c r="B77" s="36" t="s">
        <v>38</v>
      </c>
      <c r="C77" s="36"/>
      <c r="D77" s="36">
        <v>650</v>
      </c>
      <c r="E77" s="36">
        <v>8</v>
      </c>
      <c r="F77" s="36">
        <v>1</v>
      </c>
      <c r="G77" s="36">
        <f t="shared" si="5"/>
        <v>5200</v>
      </c>
      <c r="H77" s="36"/>
      <c r="O77" s="12"/>
    </row>
    <row r="78" spans="1:15" s="9" customFormat="1" ht="15" customHeight="1" x14ac:dyDescent="0.25">
      <c r="A78" s="42"/>
      <c r="B78" s="36" t="s">
        <v>61</v>
      </c>
      <c r="C78" s="36"/>
      <c r="D78" s="36">
        <v>1300</v>
      </c>
      <c r="E78" s="36">
        <v>2</v>
      </c>
      <c r="F78" s="36">
        <v>1</v>
      </c>
      <c r="G78" s="36">
        <f t="shared" si="5"/>
        <v>2600</v>
      </c>
      <c r="H78" s="36"/>
      <c r="O78" s="12"/>
    </row>
    <row r="79" spans="1:15" s="9" customFormat="1" ht="15" customHeight="1" x14ac:dyDescent="0.25">
      <c r="A79" s="42"/>
      <c r="B79" s="36" t="s">
        <v>58</v>
      </c>
      <c r="C79" s="36"/>
      <c r="D79" s="36">
        <v>1300</v>
      </c>
      <c r="E79" s="36">
        <v>7</v>
      </c>
      <c r="F79" s="36">
        <v>1</v>
      </c>
      <c r="G79" s="36">
        <f t="shared" si="5"/>
        <v>9100</v>
      </c>
      <c r="H79" s="36"/>
      <c r="O79" s="12"/>
    </row>
    <row r="80" spans="1:15" s="9" customFormat="1" ht="15" customHeight="1" x14ac:dyDescent="0.25">
      <c r="A80" s="42"/>
      <c r="B80" s="36" t="s">
        <v>62</v>
      </c>
      <c r="C80" s="36"/>
      <c r="D80" s="36">
        <v>1100</v>
      </c>
      <c r="E80" s="36">
        <v>1</v>
      </c>
      <c r="F80" s="36">
        <v>1</v>
      </c>
      <c r="G80" s="36">
        <f t="shared" si="5"/>
        <v>1100</v>
      </c>
      <c r="H80" s="36"/>
      <c r="O80" s="12"/>
    </row>
    <row r="81" spans="1:15" s="9" customFormat="1" ht="15" customHeight="1" x14ac:dyDescent="0.25">
      <c r="A81" s="42"/>
      <c r="B81" s="36" t="s">
        <v>59</v>
      </c>
      <c r="C81" s="36"/>
      <c r="D81" s="36">
        <v>300</v>
      </c>
      <c r="E81" s="36">
        <v>33</v>
      </c>
      <c r="F81" s="36">
        <v>1</v>
      </c>
      <c r="G81" s="36">
        <f t="shared" si="5"/>
        <v>9900</v>
      </c>
      <c r="H81" s="36"/>
      <c r="O81" s="12"/>
    </row>
    <row r="82" spans="1:15" s="9" customFormat="1" ht="15" customHeight="1" x14ac:dyDescent="0.25">
      <c r="A82" s="42"/>
      <c r="B82" s="36" t="s">
        <v>63</v>
      </c>
      <c r="C82" s="36"/>
      <c r="D82" s="36">
        <v>800</v>
      </c>
      <c r="E82" s="36">
        <v>3</v>
      </c>
      <c r="F82" s="36">
        <v>1</v>
      </c>
      <c r="G82" s="36">
        <f t="shared" si="5"/>
        <v>2400</v>
      </c>
      <c r="H82" s="36"/>
      <c r="O82" s="12"/>
    </row>
    <row r="83" spans="1:15" s="9" customFormat="1" ht="15" customHeight="1" x14ac:dyDescent="0.25">
      <c r="A83" s="42"/>
      <c r="B83" s="36" t="s">
        <v>60</v>
      </c>
      <c r="C83" s="36"/>
      <c r="D83" s="36">
        <v>800</v>
      </c>
      <c r="E83" s="36">
        <v>2</v>
      </c>
      <c r="F83" s="36">
        <v>2</v>
      </c>
      <c r="G83" s="36">
        <f t="shared" si="5"/>
        <v>3200</v>
      </c>
      <c r="H83" s="36"/>
      <c r="O83" s="12"/>
    </row>
    <row r="84" spans="1:15" s="9" customFormat="1" ht="15" customHeight="1" x14ac:dyDescent="0.25">
      <c r="A84" s="42"/>
      <c r="B84" s="36" t="s">
        <v>65</v>
      </c>
      <c r="C84" s="36"/>
      <c r="D84" s="36">
        <v>650</v>
      </c>
      <c r="E84" s="36">
        <v>1</v>
      </c>
      <c r="F84" s="36">
        <v>1</v>
      </c>
      <c r="G84" s="36">
        <f t="shared" si="5"/>
        <v>650</v>
      </c>
      <c r="H84" s="36"/>
      <c r="O84" s="12"/>
    </row>
    <row r="85" spans="1:15" s="9" customFormat="1" ht="15" customHeight="1" x14ac:dyDescent="0.25">
      <c r="A85" s="43"/>
      <c r="B85" s="36" t="s">
        <v>66</v>
      </c>
      <c r="C85" s="36"/>
      <c r="D85" s="36">
        <v>2220</v>
      </c>
      <c r="E85" s="36">
        <v>1</v>
      </c>
      <c r="F85" s="36">
        <v>1</v>
      </c>
      <c r="G85" s="36">
        <f t="shared" si="5"/>
        <v>2220</v>
      </c>
      <c r="H85" s="36"/>
      <c r="O85" s="12"/>
    </row>
    <row r="86" spans="1:15" ht="16.5" x14ac:dyDescent="0.25">
      <c r="A86" s="44" t="s">
        <v>12</v>
      </c>
      <c r="B86" s="19" t="s">
        <v>13</v>
      </c>
      <c r="C86" s="19"/>
      <c r="D86" s="19">
        <v>80</v>
      </c>
      <c r="E86" s="19">
        <v>10</v>
      </c>
      <c r="F86" s="19">
        <v>3</v>
      </c>
      <c r="G86" s="19">
        <f t="shared" si="5"/>
        <v>2400</v>
      </c>
      <c r="H86" s="19" t="s">
        <v>128</v>
      </c>
      <c r="I86" s="13"/>
      <c r="J86" s="13"/>
      <c r="K86" s="13"/>
      <c r="L86" s="13"/>
      <c r="M86" s="13"/>
      <c r="N86" s="13"/>
      <c r="O86" s="12"/>
    </row>
    <row r="87" spans="1:15" ht="16.5" x14ac:dyDescent="0.25">
      <c r="A87" s="44"/>
      <c r="B87" s="19" t="s">
        <v>41</v>
      </c>
      <c r="C87" s="19"/>
      <c r="D87" s="19">
        <v>400</v>
      </c>
      <c r="E87" s="19">
        <v>10</v>
      </c>
      <c r="F87" s="19">
        <v>3</v>
      </c>
      <c r="G87" s="19">
        <f>F87*E87*D87</f>
        <v>12000</v>
      </c>
      <c r="H87" s="19" t="s">
        <v>127</v>
      </c>
      <c r="I87" s="13"/>
      <c r="J87" s="13"/>
      <c r="K87" s="13"/>
      <c r="L87" s="13"/>
      <c r="M87" s="13"/>
      <c r="N87" s="13"/>
      <c r="O87" s="12"/>
    </row>
    <row r="88" spans="1:15" ht="16.5" x14ac:dyDescent="0.25">
      <c r="A88" s="44"/>
      <c r="B88" s="19" t="s">
        <v>14</v>
      </c>
      <c r="C88" s="19"/>
      <c r="D88" s="19">
        <v>400</v>
      </c>
      <c r="E88" s="19">
        <v>10</v>
      </c>
      <c r="F88" s="19">
        <v>3</v>
      </c>
      <c r="G88" s="19">
        <f t="shared" si="5"/>
        <v>12000</v>
      </c>
      <c r="H88" s="19" t="s">
        <v>128</v>
      </c>
      <c r="I88" s="13"/>
      <c r="J88" s="13"/>
      <c r="K88" s="13"/>
      <c r="L88" s="13"/>
      <c r="M88" s="13"/>
      <c r="N88" s="13"/>
      <c r="O88" s="12"/>
    </row>
    <row r="89" spans="1:15" ht="16.5" x14ac:dyDescent="0.25">
      <c r="A89" s="44"/>
      <c r="B89" s="19" t="s">
        <v>15</v>
      </c>
      <c r="C89" s="19"/>
      <c r="D89" s="19">
        <v>400</v>
      </c>
      <c r="E89" s="19">
        <v>5</v>
      </c>
      <c r="F89" s="19">
        <v>3</v>
      </c>
      <c r="G89" s="19">
        <f t="shared" si="5"/>
        <v>6000</v>
      </c>
      <c r="H89" s="19" t="s">
        <v>128</v>
      </c>
      <c r="I89" s="13"/>
      <c r="J89" s="13"/>
      <c r="K89" s="13"/>
      <c r="L89" s="13"/>
      <c r="M89" s="13"/>
      <c r="N89" s="13"/>
      <c r="O89" s="12"/>
    </row>
    <row r="90" spans="1:15" ht="16.5" x14ac:dyDescent="0.25">
      <c r="A90" s="44"/>
      <c r="B90" s="22" t="s">
        <v>37</v>
      </c>
      <c r="C90" s="22"/>
      <c r="D90" s="22">
        <v>400</v>
      </c>
      <c r="E90" s="22">
        <v>20</v>
      </c>
      <c r="F90" s="22">
        <v>1</v>
      </c>
      <c r="G90" s="22">
        <f t="shared" si="5"/>
        <v>8000</v>
      </c>
      <c r="H90" s="22" t="s">
        <v>126</v>
      </c>
      <c r="I90" s="13"/>
      <c r="J90" s="13"/>
      <c r="K90" s="13"/>
      <c r="L90" s="13"/>
      <c r="M90" s="13"/>
      <c r="N90" s="13"/>
      <c r="O90" s="12"/>
    </row>
    <row r="91" spans="1:15" s="3" customFormat="1" ht="16.5" x14ac:dyDescent="0.35">
      <c r="A91" s="14" t="s">
        <v>16</v>
      </c>
      <c r="B91" s="19"/>
      <c r="C91" s="19"/>
      <c r="D91" s="19"/>
      <c r="E91" s="19"/>
      <c r="F91" s="19"/>
      <c r="G91" s="14">
        <f>SUM(G4:G90)</f>
        <v>1132733.17</v>
      </c>
      <c r="H91" s="19"/>
      <c r="O91" s="4"/>
    </row>
    <row r="92" spans="1:15" s="3" customFormat="1" ht="16.5" x14ac:dyDescent="0.35">
      <c r="A92" s="14" t="s">
        <v>17</v>
      </c>
      <c r="B92" s="19"/>
      <c r="C92" s="19"/>
      <c r="D92" s="19"/>
      <c r="E92" s="19"/>
      <c r="F92" s="19"/>
      <c r="G92" s="14">
        <f>SUM(G91*0.1)</f>
        <v>113273.317</v>
      </c>
      <c r="H92" s="19" t="s">
        <v>21</v>
      </c>
      <c r="O92" s="4"/>
    </row>
    <row r="93" spans="1:15" s="3" customFormat="1" ht="16.5" x14ac:dyDescent="0.35">
      <c r="A93" s="14" t="s">
        <v>18</v>
      </c>
      <c r="B93" s="19"/>
      <c r="C93" s="19"/>
      <c r="D93" s="19"/>
      <c r="E93" s="19"/>
      <c r="F93" s="19"/>
      <c r="G93" s="14">
        <f>SUM((G91+G92)*0.06)</f>
        <v>74760.389219999997</v>
      </c>
      <c r="H93" s="19" t="s">
        <v>19</v>
      </c>
      <c r="O93" s="4"/>
    </row>
    <row r="94" spans="1:15" s="3" customFormat="1" ht="16.5" x14ac:dyDescent="0.35">
      <c r="A94" s="32" t="s">
        <v>20</v>
      </c>
      <c r="B94" s="33"/>
      <c r="C94" s="33"/>
      <c r="D94" s="33"/>
      <c r="E94" s="33"/>
      <c r="F94" s="34"/>
      <c r="G94" s="15">
        <f>SUM(+G91+G92+G93)</f>
        <v>1320766.87622</v>
      </c>
      <c r="H94" s="15"/>
      <c r="O94" s="4"/>
    </row>
  </sheetData>
  <mergeCells count="13">
    <mergeCell ref="A73:A76"/>
    <mergeCell ref="A86:A90"/>
    <mergeCell ref="B1:C1"/>
    <mergeCell ref="D1:G1"/>
    <mergeCell ref="B2:C2"/>
    <mergeCell ref="D2:E2"/>
    <mergeCell ref="A3:B3"/>
    <mergeCell ref="A7:A62"/>
    <mergeCell ref="A63:A68"/>
    <mergeCell ref="B4:B6"/>
    <mergeCell ref="A69:A72"/>
    <mergeCell ref="A4:A6"/>
    <mergeCell ref="A77:A85"/>
  </mergeCells>
  <phoneticPr fontId="3" type="noConversion"/>
  <pageMargins left="0.7" right="0.7" top="0.75" bottom="0.75" header="0.3" footer="0.3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康得思酒店-媒体</vt:lpstr>
      <vt:lpstr>'康得思酒店-媒体'!Print_Area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2017-11-21T08:12:32Z</cp:lastPrinted>
  <dcterms:created xsi:type="dcterms:W3CDTF">2016-08-12T09:16:28Z</dcterms:created>
  <dcterms:modified xsi:type="dcterms:W3CDTF">2017-12-27T03:20:34Z</dcterms:modified>
</cp:coreProperties>
</file>