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6AECCFA1-36E0-43D5-81A3-F07D1307BE3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PO1" sheetId="2" r:id="rId1"/>
    <sheet name="PO 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6" i="2"/>
  <c r="F16" i="3"/>
  <c r="F15" i="3"/>
  <c r="F11" i="3"/>
  <c r="F13" i="3"/>
  <c r="F12" i="3"/>
  <c r="F14" i="3" s="1"/>
  <c r="F10" i="3"/>
  <c r="F9" i="3"/>
  <c r="F8" i="3"/>
  <c r="F6" i="3"/>
  <c r="F5" i="3"/>
  <c r="F7" i="3" s="1"/>
  <c r="F3" i="3"/>
  <c r="F2" i="3"/>
  <c r="F4" i="3" s="1"/>
  <c r="F3" i="2"/>
  <c r="F4" i="2"/>
  <c r="F2" i="2"/>
  <c r="F5" i="2" s="1"/>
  <c r="F17" i="3" l="1"/>
  <c r="F18" i="3" s="1"/>
  <c r="F8" i="2"/>
  <c r="F9" i="2" s="1"/>
</calcChain>
</file>

<file path=xl/sharedStrings.xml><?xml version="1.0" encoding="utf-8"?>
<sst xmlns="http://schemas.openxmlformats.org/spreadsheetml/2006/main" count="56" uniqueCount="32">
  <si>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</si>
  <si>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</si>
  <si>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</si>
  <si>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</si>
  <si>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</si>
  <si>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</si>
  <si>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</si>
  <si>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</si>
  <si>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</si>
  <si>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</si>
  <si>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</si>
  <si>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</si>
  <si>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</si>
  <si>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用餐</t>
    <phoneticPr fontId="1" type="noConversion"/>
  </si>
  <si>
    <t>广州日航酒店</t>
    <phoneticPr fontId="1" type="noConversion"/>
  </si>
  <si>
    <t>茶歇费</t>
    <phoneticPr fontId="1" type="noConversion"/>
  </si>
  <si>
    <t>三天一共</t>
    <phoneticPr fontId="1" type="noConversion"/>
  </si>
  <si>
    <t>上海美豪酒店</t>
    <phoneticPr fontId="1" type="noConversion"/>
  </si>
  <si>
    <t xml:space="preserve">午餐 </t>
    <phoneticPr fontId="1" type="noConversion"/>
  </si>
  <si>
    <t>成都锦江铂韵酒店</t>
    <phoneticPr fontId="1" type="noConversion"/>
  </si>
  <si>
    <t>杭州福朋喜来登酒店</t>
    <phoneticPr fontId="1" type="noConversion"/>
  </si>
  <si>
    <t>9月13-15日</t>
    <phoneticPr fontId="1" type="noConversion"/>
  </si>
  <si>
    <t>预计每天45人</t>
    <phoneticPr fontId="1" type="noConversion"/>
  </si>
  <si>
    <t>北京临空皇冠假日酒店</t>
    <phoneticPr fontId="1" type="noConversion"/>
  </si>
  <si>
    <t>9月14-16日</t>
    <phoneticPr fontId="1" type="noConversion"/>
  </si>
  <si>
    <t>预计每天70人</t>
    <phoneticPr fontId="1" type="noConversion"/>
  </si>
  <si>
    <t>9月7-9号</t>
    <phoneticPr fontId="1" type="noConversion"/>
  </si>
  <si>
    <t>9月7-9号，11号</t>
    <phoneticPr fontId="1" type="noConversion"/>
  </si>
  <si>
    <t>9月22-24日</t>
    <phoneticPr fontId="1" type="noConversion"/>
  </si>
  <si>
    <t>预计每天40人</t>
    <phoneticPr fontId="1" type="noConversion"/>
  </si>
  <si>
    <t xml:space="preserve">9.13-15 </t>
    <phoneticPr fontId="1" type="noConversion"/>
  </si>
  <si>
    <t>预计每天120人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</si>
</sst>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"/>
  <sheetViews>
    <sheetView tabSelected="1" topLeftCell="B1" zoomScaleNormal="100" workbookViewId="0">
      <selection activeCell="D12" sqref="D12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2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15"/>
      <c r="B2" s="19" t="s">
        <v>23</v>
      </c>
      <c r="C2" s="10" t="s">
        <v>1</v>
      </c>
      <c r="D2" s="13">
        <v>3</v>
      </c>
      <c r="E2" s="16">
        <v>4800</v>
      </c>
      <c r="F2" s="10">
        <f>D2*E2</f>
        <v>14400</v>
      </c>
      <c r="G2" s="10" t="s">
        <v>26</v>
      </c>
    </row>
    <row r="3" spans="1:7" s="7" customFormat="1" x14ac:dyDescent="0.35">
      <c r="A3" s="15"/>
      <c r="B3" s="20"/>
      <c r="C3" s="10" t="s">
        <v>1</v>
      </c>
      <c r="D3" s="13">
        <v>4</v>
      </c>
      <c r="E3" s="16">
        <v>7500</v>
      </c>
      <c r="F3" s="10">
        <f t="shared" ref="F3:F4" si="0">D3*E3</f>
        <v>30000</v>
      </c>
      <c r="G3" s="10" t="s">
        <v>27</v>
      </c>
    </row>
    <row r="4" spans="1:7" s="7" customFormat="1" x14ac:dyDescent="0.35">
      <c r="A4" s="15"/>
      <c r="B4" s="20"/>
      <c r="C4" s="10" t="s">
        <v>18</v>
      </c>
      <c r="D4" s="13">
        <v>480</v>
      </c>
      <c r="E4" s="10">
        <v>68</v>
      </c>
      <c r="F4" s="10">
        <f t="shared" si="0"/>
        <v>32640</v>
      </c>
      <c r="G4" s="10" t="s">
        <v>31</v>
      </c>
    </row>
    <row r="5" spans="1:7" s="7" customFormat="1" x14ac:dyDescent="0.35">
      <c r="A5" s="15"/>
      <c r="B5" s="21"/>
      <c r="C5" s="10" t="s">
        <v>8</v>
      </c>
      <c r="D5" s="13"/>
      <c r="E5" s="10"/>
      <c r="F5" s="10">
        <f>SUM(F2:F4)</f>
        <v>77040</v>
      </c>
      <c r="G5" s="10"/>
    </row>
    <row r="6" spans="1:7" x14ac:dyDescent="0.35">
      <c r="A6" s="22" t="s">
        <v>9</v>
      </c>
      <c r="B6" s="22"/>
      <c r="C6" s="22"/>
      <c r="D6" s="11"/>
      <c r="E6" s="3"/>
      <c r="F6" s="5">
        <f>(F5)*0.08</f>
        <v>6163.2</v>
      </c>
      <c r="G6" s="1"/>
    </row>
    <row r="7" spans="1:7" x14ac:dyDescent="0.35">
      <c r="A7" s="23" t="s">
        <v>12</v>
      </c>
      <c r="B7" s="24"/>
      <c r="C7" s="24"/>
      <c r="D7" s="11"/>
      <c r="E7" s="6"/>
      <c r="F7" s="5">
        <f>F6+F5</f>
        <v>83203.199999999997</v>
      </c>
      <c r="G7" s="9"/>
    </row>
    <row r="8" spans="1:7" x14ac:dyDescent="0.35">
      <c r="A8" s="22" t="s">
        <v>10</v>
      </c>
      <c r="B8" s="22"/>
      <c r="C8" s="22"/>
      <c r="D8" s="4"/>
      <c r="E8" s="3"/>
      <c r="F8" s="8">
        <f>F7*0.06</f>
        <v>4992.192</v>
      </c>
      <c r="G8" s="8"/>
    </row>
    <row r="9" spans="1:7" x14ac:dyDescent="0.35">
      <c r="A9" s="22" t="s">
        <v>11</v>
      </c>
      <c r="B9" s="22"/>
      <c r="C9" s="22"/>
      <c r="D9" s="11"/>
      <c r="E9" s="3"/>
      <c r="F9" s="5">
        <f>F7+F8</f>
        <v>88195.391999999993</v>
      </c>
      <c r="G9" s="8"/>
    </row>
  </sheetData>
  <mergeCells count="5">
    <mergeCell ref="B2:B5"/>
    <mergeCell ref="A9:C9"/>
    <mergeCell ref="A6:C6"/>
    <mergeCell ref="A8:C8"/>
    <mergeCell ref="A7:C7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4B56-B959-4EEE-93B2-7EDCBA10FA9E}">
  <sheetPr>
    <pageSetUpPr fitToPage="1"/>
  </sheetPr>
  <dimension ref="A1:G18"/>
  <sheetViews>
    <sheetView topLeftCell="B1" zoomScaleNormal="100" workbookViewId="0">
      <selection activeCell="E20" sqref="E20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2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17"/>
      <c r="B2" s="19" t="s">
        <v>19</v>
      </c>
      <c r="C2" s="10" t="s">
        <v>1</v>
      </c>
      <c r="D2" s="13">
        <v>3</v>
      </c>
      <c r="E2" s="10">
        <v>4000</v>
      </c>
      <c r="F2" s="10">
        <f>D2*E2</f>
        <v>12000</v>
      </c>
      <c r="G2" s="14" t="s">
        <v>21</v>
      </c>
    </row>
    <row r="3" spans="1:7" s="7" customFormat="1" x14ac:dyDescent="0.35">
      <c r="A3" s="17"/>
      <c r="B3" s="20"/>
      <c r="C3" s="10" t="s">
        <v>13</v>
      </c>
      <c r="D3" s="13">
        <v>135</v>
      </c>
      <c r="E3" s="10">
        <v>45</v>
      </c>
      <c r="F3" s="10">
        <f>D3*E3</f>
        <v>6075</v>
      </c>
      <c r="G3" s="10" t="s">
        <v>22</v>
      </c>
    </row>
    <row r="4" spans="1:7" s="7" customFormat="1" x14ac:dyDescent="0.35">
      <c r="A4" s="17"/>
      <c r="B4" s="20"/>
      <c r="C4" s="10" t="s">
        <v>8</v>
      </c>
      <c r="D4" s="13"/>
      <c r="E4" s="10"/>
      <c r="F4" s="10">
        <f>F2+F3</f>
        <v>18075</v>
      </c>
      <c r="G4" s="10"/>
    </row>
    <row r="5" spans="1:7" s="7" customFormat="1" x14ac:dyDescent="0.35">
      <c r="A5" s="17"/>
      <c r="B5" s="19" t="s">
        <v>20</v>
      </c>
      <c r="C5" s="10" t="s">
        <v>1</v>
      </c>
      <c r="D5" s="13">
        <v>3</v>
      </c>
      <c r="E5" s="10">
        <v>3600</v>
      </c>
      <c r="F5" s="10">
        <f>D5*E5</f>
        <v>10800</v>
      </c>
      <c r="G5" s="14" t="s">
        <v>30</v>
      </c>
    </row>
    <row r="6" spans="1:7" s="7" customFormat="1" x14ac:dyDescent="0.35">
      <c r="A6" s="17"/>
      <c r="B6" s="20"/>
      <c r="C6" s="10" t="s">
        <v>13</v>
      </c>
      <c r="D6" s="13">
        <v>120</v>
      </c>
      <c r="E6" s="10">
        <v>50</v>
      </c>
      <c r="F6" s="10">
        <f>D6*E6</f>
        <v>6000</v>
      </c>
      <c r="G6" s="10" t="s">
        <v>29</v>
      </c>
    </row>
    <row r="7" spans="1:7" s="7" customFormat="1" x14ac:dyDescent="0.35">
      <c r="A7" s="17"/>
      <c r="B7" s="20"/>
      <c r="C7" s="10" t="s">
        <v>8</v>
      </c>
      <c r="D7" s="13"/>
      <c r="E7" s="10"/>
      <c r="F7" s="10">
        <f>F5+F6</f>
        <v>16800</v>
      </c>
      <c r="G7" s="10"/>
    </row>
    <row r="8" spans="1:7" s="7" customFormat="1" x14ac:dyDescent="0.35">
      <c r="A8" s="17"/>
      <c r="B8" s="19" t="s">
        <v>14</v>
      </c>
      <c r="C8" s="10" t="s">
        <v>1</v>
      </c>
      <c r="D8" s="13">
        <v>3</v>
      </c>
      <c r="E8" s="10">
        <v>4500</v>
      </c>
      <c r="F8" s="10">
        <f>D8*E8</f>
        <v>13500</v>
      </c>
      <c r="G8" s="14" t="s">
        <v>28</v>
      </c>
    </row>
    <row r="9" spans="1:7" s="7" customFormat="1" x14ac:dyDescent="0.35">
      <c r="A9" s="17"/>
      <c r="B9" s="20"/>
      <c r="C9" s="10" t="s">
        <v>13</v>
      </c>
      <c r="D9" s="13">
        <v>120</v>
      </c>
      <c r="E9" s="10">
        <v>58</v>
      </c>
      <c r="F9" s="10">
        <f t="shared" ref="F9:F10" si="0">D9*E9</f>
        <v>6960</v>
      </c>
      <c r="G9" s="10" t="s">
        <v>29</v>
      </c>
    </row>
    <row r="10" spans="1:7" s="7" customFormat="1" x14ac:dyDescent="0.35">
      <c r="A10" s="17"/>
      <c r="B10" s="20"/>
      <c r="C10" s="10" t="s">
        <v>15</v>
      </c>
      <c r="D10" s="13">
        <v>1</v>
      </c>
      <c r="E10" s="10">
        <v>200</v>
      </c>
      <c r="F10" s="10">
        <f t="shared" si="0"/>
        <v>200</v>
      </c>
      <c r="G10" s="10" t="s">
        <v>16</v>
      </c>
    </row>
    <row r="11" spans="1:7" s="7" customFormat="1" x14ac:dyDescent="0.35">
      <c r="A11" s="17"/>
      <c r="B11" s="20"/>
      <c r="C11" s="10" t="s">
        <v>8</v>
      </c>
      <c r="D11" s="13"/>
      <c r="E11" s="10"/>
      <c r="F11" s="10">
        <f>SUM(F8:F10)</f>
        <v>20660</v>
      </c>
      <c r="G11" s="10"/>
    </row>
    <row r="12" spans="1:7" s="7" customFormat="1" x14ac:dyDescent="0.35">
      <c r="A12" s="17"/>
      <c r="B12" s="19" t="s">
        <v>17</v>
      </c>
      <c r="C12" s="10" t="s">
        <v>1</v>
      </c>
      <c r="D12" s="13">
        <v>3</v>
      </c>
      <c r="E12" s="10">
        <v>2900</v>
      </c>
      <c r="F12" s="10">
        <f>D12*E12</f>
        <v>8700</v>
      </c>
      <c r="G12" s="10" t="s">
        <v>24</v>
      </c>
    </row>
    <row r="13" spans="1:7" s="7" customFormat="1" x14ac:dyDescent="0.35">
      <c r="A13" s="17"/>
      <c r="B13" s="20"/>
      <c r="C13" s="10" t="s">
        <v>13</v>
      </c>
      <c r="D13" s="13">
        <v>210</v>
      </c>
      <c r="E13" s="10">
        <v>50</v>
      </c>
      <c r="F13" s="10">
        <f>D13*E13</f>
        <v>10500</v>
      </c>
      <c r="G13" s="10" t="s">
        <v>25</v>
      </c>
    </row>
    <row r="14" spans="1:7" s="7" customFormat="1" x14ac:dyDescent="0.35">
      <c r="A14" s="17"/>
      <c r="B14" s="20"/>
      <c r="C14" s="10" t="s">
        <v>8</v>
      </c>
      <c r="D14" s="13"/>
      <c r="E14" s="10"/>
      <c r="F14" s="10">
        <f>F12+F13</f>
        <v>19200</v>
      </c>
      <c r="G14" s="10"/>
    </row>
    <row r="15" spans="1:7" x14ac:dyDescent="0.35">
      <c r="A15" s="22" t="s">
        <v>9</v>
      </c>
      <c r="B15" s="22"/>
      <c r="C15" s="22"/>
      <c r="D15" s="18"/>
      <c r="E15" s="18"/>
      <c r="F15" s="5">
        <f>(F4+F14+F7+F11)*0.08</f>
        <v>5978.8</v>
      </c>
      <c r="G15" s="1"/>
    </row>
    <row r="16" spans="1:7" x14ac:dyDescent="0.35">
      <c r="A16" s="23" t="s">
        <v>12</v>
      </c>
      <c r="B16" s="24"/>
      <c r="C16" s="24"/>
      <c r="D16" s="18"/>
      <c r="E16" s="6"/>
      <c r="F16" s="5">
        <f>F15+F14+F4+F7+F11</f>
        <v>80713.8</v>
      </c>
      <c r="G16" s="9"/>
    </row>
    <row r="17" spans="1:7" x14ac:dyDescent="0.35">
      <c r="A17" s="22" t="s">
        <v>10</v>
      </c>
      <c r="B17" s="22"/>
      <c r="C17" s="22"/>
      <c r="D17" s="4"/>
      <c r="E17" s="18"/>
      <c r="F17" s="8">
        <f>F16*0.06</f>
        <v>4842.8280000000004</v>
      </c>
      <c r="G17" s="8"/>
    </row>
    <row r="18" spans="1:7" x14ac:dyDescent="0.35">
      <c r="A18" s="22" t="s">
        <v>11</v>
      </c>
      <c r="B18" s="22"/>
      <c r="C18" s="22"/>
      <c r="D18" s="18"/>
      <c r="E18" s="18"/>
      <c r="F18" s="5">
        <f>F16+F17</f>
        <v>85556.627999999997</v>
      </c>
      <c r="G18" s="8"/>
    </row>
  </sheetData>
  <mergeCells count="8">
    <mergeCell ref="A16:C16"/>
    <mergeCell ref="A17:C17"/>
    <mergeCell ref="A18:C18"/>
    <mergeCell ref="B2:B4"/>
    <mergeCell ref="B5:B7"/>
    <mergeCell ref="B8:B11"/>
    <mergeCell ref="B12:B14"/>
    <mergeCell ref="A15:C15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PO1</vt:lpstr>
      <vt:lpstr>PO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2021-09-02T05:43:11Z</dcterms:modified>
</cp:coreProperties>
</file>