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1AE1F2A-EAEE-4AC3-8385-41CCDE5FCF42}" xr6:coauthVersionLast="43" xr6:coauthVersionMax="43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23" i="1" l="1"/>
  <c r="G23" i="1" s="1"/>
  <c r="G24" i="1" s="1"/>
  <c r="G25" i="1" s="1"/>
</calcChain>
</file>

<file path=xl/sharedStrings.xml><?xml version="1.0" encoding="utf-8"?>
<sst xmlns="http://schemas.openxmlformats.org/spreadsheetml/2006/main" count="67" uniqueCount="56">
  <si>
    <t xml:space="preserve">Event:                 </t>
  </si>
  <si>
    <t>别克昂科拉成都上市会</t>
  </si>
  <si>
    <t xml:space="preserve">Date:                  </t>
  </si>
  <si>
    <t xml:space="preserve">VENUE:                  </t>
  </si>
  <si>
    <t>成都华尔道夫酒店</t>
  </si>
  <si>
    <t>与会人数：</t>
  </si>
  <si>
    <t>项目 Event</t>
  </si>
  <si>
    <t>内容 Content</t>
  </si>
  <si>
    <t>数量 Qty</t>
  </si>
  <si>
    <t>单价
Unit price</t>
  </si>
  <si>
    <t>单位 Unit</t>
  </si>
  <si>
    <t>总价
Total</t>
  </si>
  <si>
    <t>要求备注 Remarks</t>
  </si>
  <si>
    <t>住宿</t>
  </si>
  <si>
    <t>7月10日--12日</t>
  </si>
  <si>
    <t>大床房</t>
  </si>
  <si>
    <t>间/天</t>
  </si>
  <si>
    <t>公付</t>
  </si>
  <si>
    <t>双床房</t>
  </si>
  <si>
    <t>自付差价</t>
  </si>
  <si>
    <t>部分自付</t>
  </si>
  <si>
    <t>餐饮</t>
  </si>
  <si>
    <t>7月10日自助晚餐</t>
  </si>
  <si>
    <t>人</t>
  </si>
  <si>
    <t>7月11日外出午餐</t>
  </si>
  <si>
    <t>7月11日外出晚餐</t>
  </si>
  <si>
    <t>转转会 暂按300元/人核算</t>
  </si>
  <si>
    <t>物料</t>
  </si>
  <si>
    <t>背景板</t>
  </si>
  <si>
    <t>平米 ㎡</t>
  </si>
  <si>
    <t>桁架写真签到处，4M*3M</t>
  </si>
  <si>
    <t>发光手举牌</t>
  </si>
  <si>
    <t>个</t>
  </si>
  <si>
    <t>车辆</t>
  </si>
  <si>
    <t>GL8接机</t>
  </si>
  <si>
    <t>次</t>
  </si>
  <si>
    <t>GL8送机</t>
  </si>
  <si>
    <t>接驳大巴</t>
  </si>
  <si>
    <t>37座大巴车 2台。外出午餐、晚餐、活动、返回酒店</t>
  </si>
  <si>
    <t>其他</t>
  </si>
  <si>
    <t>摄影</t>
  </si>
  <si>
    <t>人/天</t>
  </si>
  <si>
    <t>1摄影师2天</t>
  </si>
  <si>
    <t>晚宴红酒</t>
  </si>
  <si>
    <t>人员费用
Personnel costs</t>
  </si>
  <si>
    <t>全程会务人员住宿费</t>
  </si>
  <si>
    <t>全程会务人员交通费、餐费、电话费</t>
  </si>
  <si>
    <t>旅行社服务费
Agency service charge</t>
  </si>
  <si>
    <t>旅行社服务费</t>
  </si>
  <si>
    <t>次 times</t>
  </si>
  <si>
    <t>以上合计（含VAT6%）</t>
    <phoneticPr fontId="12" type="noConversion"/>
  </si>
  <si>
    <t>以上合计（不含VAT6%）</t>
    <phoneticPr fontId="12" type="noConversion"/>
  </si>
  <si>
    <t>火锅 暂按250元/人核算</t>
    <phoneticPr fontId="12" type="noConversion"/>
  </si>
  <si>
    <t>全程会务人员往返机票</t>
    <phoneticPr fontId="12" type="noConversion"/>
  </si>
  <si>
    <t>人/次</t>
    <phoneticPr fontId="12" type="noConversion"/>
  </si>
  <si>
    <t>酒店内自助餐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</si>
</sst>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12"/>
      <color indexed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u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3" applyFont="1" applyFill="1" applyAlignment="1">
      <alignment horizontal="left" vertical="center"/>
    </xf>
    <xf numFmtId="0" fontId="2" fillId="0" borderId="0" xfId="3" applyFont="1" applyFill="1" applyAlignment="1">
      <alignment vertical="center"/>
    </xf>
    <xf numFmtId="176" fontId="2" fillId="0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0" fontId="3" fillId="0" borderId="0" xfId="3" applyFont="1" applyFill="1" applyAlignment="1">
      <alignment vertical="center"/>
    </xf>
    <xf numFmtId="31" fontId="2" fillId="0" borderId="0" xfId="3" applyNumberFormat="1" applyFont="1" applyFill="1" applyAlignment="1">
      <alignment horizontal="left" vertical="center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4" xfId="1" applyFont="1" applyFill="1" applyBorder="1" applyAlignment="1" applyProtection="1">
      <alignment horizontal="center" vertical="center" wrapText="1"/>
      <protection hidden="1"/>
    </xf>
    <xf numFmtId="176" fontId="4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1" applyFont="1" applyFill="1" applyBorder="1" applyAlignment="1" applyProtection="1">
      <alignment horizontal="center" vertical="center" wrapText="1"/>
      <protection hidden="1"/>
    </xf>
    <xf numFmtId="0" fontId="5" fillId="3" borderId="7" xfId="1" applyFont="1" applyFill="1" applyBorder="1" applyAlignment="1" applyProtection="1">
      <alignment horizontal="center" vertical="center" wrapText="1"/>
      <protection hidden="1"/>
    </xf>
    <xf numFmtId="176" fontId="5" fillId="3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2" xfId="1" applyFont="1" applyFill="1" applyBorder="1" applyAlignment="1" applyProtection="1">
      <alignment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2" fillId="4" borderId="7" xfId="1" applyFont="1" applyFill="1" applyBorder="1" applyAlignment="1" applyProtection="1">
      <alignment horizontal="center" vertical="center" wrapText="1"/>
      <protection hidden="1"/>
    </xf>
    <xf numFmtId="176" fontId="5" fillId="4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13" xfId="1" applyFont="1" applyFill="1" applyBorder="1" applyAlignment="1" applyProtection="1">
      <alignment horizontal="left" vertical="center" wrapText="1"/>
      <protection hidden="1"/>
    </xf>
    <xf numFmtId="0" fontId="5" fillId="0" borderId="7" xfId="1" applyFont="1" applyFill="1" applyBorder="1" applyAlignment="1" applyProtection="1">
      <alignment horizontal="center" vertical="center" wrapText="1"/>
      <protection hidden="1"/>
    </xf>
    <xf numFmtId="176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 applyProtection="1">
      <alignment horizontal="center" vertical="center" wrapText="1"/>
      <protection hidden="1"/>
    </xf>
    <xf numFmtId="176" fontId="5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1" applyFont="1" applyFill="1" applyBorder="1" applyAlignment="1" applyProtection="1">
      <alignment horizontal="left" vertical="center" wrapText="1"/>
      <protection hidden="1"/>
    </xf>
    <xf numFmtId="0" fontId="5" fillId="0" borderId="7" xfId="1" applyFont="1" applyFill="1" applyBorder="1" applyAlignment="1" applyProtection="1">
      <alignment vertical="center" wrapText="1"/>
      <protection hidden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hidden="1"/>
    </xf>
    <xf numFmtId="176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22" xfId="0" applyNumberFormat="1" applyFont="1" applyFill="1" applyBorder="1" applyAlignment="1">
      <alignment horizontal="left" vertical="center"/>
    </xf>
    <xf numFmtId="0" fontId="9" fillId="4" borderId="25" xfId="2" applyFont="1" applyFill="1" applyBorder="1" applyAlignment="1">
      <alignment horizontal="center" vertical="center"/>
    </xf>
    <xf numFmtId="176" fontId="10" fillId="5" borderId="25" xfId="2" applyNumberFormat="1" applyFont="1" applyFill="1" applyBorder="1" applyAlignment="1">
      <alignment horizontal="right" vertical="center"/>
    </xf>
    <xf numFmtId="0" fontId="1" fillId="0" borderId="26" xfId="0" applyFont="1" applyFill="1" applyBorder="1" applyAlignment="1">
      <alignment vertical="center"/>
    </xf>
    <xf numFmtId="0" fontId="13" fillId="0" borderId="25" xfId="2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 applyProtection="1">
      <alignment horizontal="center" vertical="center" wrapText="1"/>
      <protection hidden="1"/>
    </xf>
    <xf numFmtId="0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3" xfId="1" applyFont="1" applyFill="1" applyBorder="1" applyAlignment="1" applyProtection="1">
      <alignment horizontal="center"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Fill="1" applyBorder="1" applyAlignment="1" applyProtection="1">
      <alignment horizontal="center" vertical="center" wrapText="1"/>
      <protection hidden="1"/>
    </xf>
    <xf numFmtId="0" fontId="6" fillId="3" borderId="9" xfId="1" applyFont="1" applyFill="1" applyBorder="1" applyAlignment="1" applyProtection="1">
      <alignment horizontal="left" vertical="center" wrapText="1"/>
      <protection hidden="1"/>
    </xf>
    <xf numFmtId="0" fontId="6" fillId="3" borderId="11" xfId="1" applyFont="1" applyFill="1" applyBorder="1" applyAlignment="1" applyProtection="1">
      <alignment horizontal="left" vertical="center" wrapText="1"/>
      <protection hidden="1"/>
    </xf>
    <xf numFmtId="0" fontId="5" fillId="0" borderId="8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Fill="1" applyBorder="1" applyAlignment="1" applyProtection="1">
      <alignment horizontal="center" vertical="center" wrapText="1"/>
      <protection hidden="1"/>
    </xf>
    <xf numFmtId="0" fontId="8" fillId="4" borderId="23" xfId="2" applyFont="1" applyFill="1" applyBorder="1" applyAlignment="1">
      <alignment horizontal="center" vertical="center"/>
    </xf>
    <xf numFmtId="0" fontId="8" fillId="4" borderId="24" xfId="2" applyFont="1" applyFill="1" applyBorder="1" applyAlignment="1">
      <alignment horizontal="center" vertical="center"/>
    </xf>
    <xf numFmtId="0" fontId="8" fillId="4" borderId="25" xfId="2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2" fillId="3" borderId="6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 wrapText="1"/>
      <protection hidden="1"/>
    </xf>
    <xf numFmtId="0" fontId="5" fillId="0" borderId="10" xfId="1" applyFont="1" applyFill="1" applyBorder="1" applyAlignment="1" applyProtection="1">
      <alignment horizontal="center" vertical="center" wrapText="1"/>
      <protection hidden="1"/>
    </xf>
  </cellXfs>
  <cellStyles count="4">
    <cellStyle name="Normal 3" xfId="1" xr:uid="{00000000-0005-0000-0000-00002C000000}"/>
    <cellStyle name="常规" xfId="0" builtinId="0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9" zoomScale="85" zoomScaleNormal="85" workbookViewId="0">
      <selection activeCell="E10" sqref="E10"/>
    </sheetView>
  </sheetViews>
  <sheetFormatPr defaultColWidth="80.23046875" defaultRowHeight="30" customHeight="1" x14ac:dyDescent="0.3"/>
  <cols>
    <col min="1" max="1" width="22.84375" style="1" customWidth="1"/>
    <col min="2" max="2" width="29.765625" style="1" customWidth="1"/>
    <col min="3" max="3" width="21.4609375" style="1" customWidth="1"/>
    <col min="4" max="4" width="10.15234375" style="1" customWidth="1"/>
    <col min="5" max="6" width="15.765625" style="2" customWidth="1"/>
    <col min="7" max="7" width="16.61328125" style="2" customWidth="1"/>
    <col min="8" max="8" width="59.765625" style="1" customWidth="1"/>
    <col min="9" max="9" width="18.3828125" style="1" customWidth="1"/>
    <col min="10" max="10" width="12.765625" style="1" customWidth="1"/>
    <col min="11" max="16384" width="80.23046875" style="1"/>
  </cols>
  <sheetData>
    <row r="1" spans="1:8" ht="30" customHeight="1" x14ac:dyDescent="0.3">
      <c r="A1" s="3" t="s">
        <v>0</v>
      </c>
      <c r="B1" s="3" t="s">
        <v>1</v>
      </c>
      <c r="C1" s="4"/>
      <c r="D1" s="4"/>
      <c r="E1" s="5"/>
      <c r="F1" s="5"/>
      <c r="G1" s="6"/>
      <c r="H1" s="7"/>
    </row>
    <row r="2" spans="1:8" ht="30" customHeight="1" x14ac:dyDescent="0.3">
      <c r="A2" s="3" t="s">
        <v>2</v>
      </c>
      <c r="B2" s="8">
        <v>43657</v>
      </c>
      <c r="C2" s="4"/>
      <c r="D2" s="4"/>
      <c r="E2" s="5"/>
      <c r="F2" s="5"/>
      <c r="G2" s="6"/>
      <c r="H2" s="7"/>
    </row>
    <row r="3" spans="1:8" ht="30" customHeight="1" x14ac:dyDescent="0.3">
      <c r="A3" s="3" t="s">
        <v>3</v>
      </c>
      <c r="B3" s="4" t="s">
        <v>4</v>
      </c>
      <c r="C3" s="4"/>
      <c r="D3" s="4"/>
      <c r="E3" s="5"/>
      <c r="F3" s="5"/>
      <c r="G3" s="6"/>
      <c r="H3" s="7"/>
    </row>
    <row r="4" spans="1:8" ht="30" customHeight="1" x14ac:dyDescent="0.3">
      <c r="A4" s="3" t="s">
        <v>5</v>
      </c>
      <c r="B4" s="3">
        <v>51</v>
      </c>
      <c r="C4" s="4"/>
      <c r="D4" s="4"/>
      <c r="E4" s="5"/>
      <c r="F4" s="5"/>
      <c r="G4" s="6"/>
    </row>
    <row r="6" spans="1:8" ht="34.299999999999997" x14ac:dyDescent="0.3">
      <c r="A6" s="9" t="s">
        <v>6</v>
      </c>
      <c r="B6" s="37" t="s">
        <v>7</v>
      </c>
      <c r="C6" s="38"/>
      <c r="D6" s="10" t="s">
        <v>8</v>
      </c>
      <c r="E6" s="11" t="s">
        <v>9</v>
      </c>
      <c r="F6" s="10" t="s">
        <v>10</v>
      </c>
      <c r="G6" s="11" t="s">
        <v>11</v>
      </c>
      <c r="H6" s="12" t="s">
        <v>12</v>
      </c>
    </row>
    <row r="7" spans="1:8" ht="27" customHeight="1" x14ac:dyDescent="0.3">
      <c r="A7" s="53" t="s">
        <v>13</v>
      </c>
      <c r="B7" s="13" t="s">
        <v>14</v>
      </c>
      <c r="C7" s="13" t="s">
        <v>15</v>
      </c>
      <c r="D7" s="13">
        <v>37</v>
      </c>
      <c r="E7" s="14">
        <v>900</v>
      </c>
      <c r="F7" s="13" t="s">
        <v>16</v>
      </c>
      <c r="G7" s="14">
        <f t="shared" ref="G7:G14" si="0">D7*E7</f>
        <v>33300</v>
      </c>
      <c r="H7" s="41" t="s">
        <v>17</v>
      </c>
    </row>
    <row r="8" spans="1:8" ht="31" customHeight="1" x14ac:dyDescent="0.3">
      <c r="A8" s="54"/>
      <c r="B8" s="13" t="s">
        <v>14</v>
      </c>
      <c r="C8" s="13" t="s">
        <v>18</v>
      </c>
      <c r="D8" s="13">
        <v>6</v>
      </c>
      <c r="E8" s="14">
        <v>900</v>
      </c>
      <c r="F8" s="13" t="s">
        <v>16</v>
      </c>
      <c r="G8" s="14">
        <f t="shared" si="0"/>
        <v>5400</v>
      </c>
      <c r="H8" s="42"/>
    </row>
    <row r="9" spans="1:8" ht="28" customHeight="1" x14ac:dyDescent="0.3">
      <c r="A9" s="54"/>
      <c r="B9" s="13" t="s">
        <v>14</v>
      </c>
      <c r="C9" s="13" t="s">
        <v>19</v>
      </c>
      <c r="D9" s="13">
        <v>1</v>
      </c>
      <c r="E9" s="14">
        <v>1950</v>
      </c>
      <c r="F9" s="13" t="s">
        <v>16</v>
      </c>
      <c r="G9" s="14">
        <f t="shared" si="0"/>
        <v>1950</v>
      </c>
      <c r="H9" s="15" t="s">
        <v>20</v>
      </c>
    </row>
    <row r="10" spans="1:8" ht="30" customHeight="1" x14ac:dyDescent="0.3">
      <c r="A10" s="53" t="s">
        <v>21</v>
      </c>
      <c r="B10" s="39" t="s">
        <v>22</v>
      </c>
      <c r="C10" s="39"/>
      <c r="D10" s="17">
        <v>49</v>
      </c>
      <c r="E10" s="18">
        <v>300</v>
      </c>
      <c r="F10" s="16" t="s">
        <v>23</v>
      </c>
      <c r="G10" s="14">
        <f t="shared" si="0"/>
        <v>14700</v>
      </c>
      <c r="H10" s="19" t="s">
        <v>55</v>
      </c>
    </row>
    <row r="11" spans="1:8" ht="30" customHeight="1" x14ac:dyDescent="0.3">
      <c r="A11" s="54"/>
      <c r="B11" s="39" t="s">
        <v>24</v>
      </c>
      <c r="C11" s="39"/>
      <c r="D11" s="16">
        <v>51</v>
      </c>
      <c r="E11" s="18">
        <v>250</v>
      </c>
      <c r="F11" s="16" t="s">
        <v>23</v>
      </c>
      <c r="G11" s="14">
        <f t="shared" si="0"/>
        <v>12750</v>
      </c>
      <c r="H11" s="19" t="s">
        <v>52</v>
      </c>
    </row>
    <row r="12" spans="1:8" ht="30" customHeight="1" x14ac:dyDescent="0.3">
      <c r="A12" s="54"/>
      <c r="B12" s="39" t="s">
        <v>25</v>
      </c>
      <c r="C12" s="39"/>
      <c r="D12" s="16">
        <v>51</v>
      </c>
      <c r="E12" s="18">
        <v>300</v>
      </c>
      <c r="F12" s="16" t="s">
        <v>23</v>
      </c>
      <c r="G12" s="14">
        <f t="shared" si="0"/>
        <v>15300</v>
      </c>
      <c r="H12" s="19" t="s">
        <v>26</v>
      </c>
    </row>
    <row r="13" spans="1:8" ht="30" customHeight="1" x14ac:dyDescent="0.3">
      <c r="A13" s="55" t="s">
        <v>27</v>
      </c>
      <c r="B13" s="40" t="s">
        <v>28</v>
      </c>
      <c r="C13" s="40"/>
      <c r="D13" s="20">
        <v>12</v>
      </c>
      <c r="E13" s="21">
        <v>300</v>
      </c>
      <c r="F13" s="20" t="s">
        <v>29</v>
      </c>
      <c r="G13" s="14">
        <f t="shared" si="0"/>
        <v>3600</v>
      </c>
      <c r="H13" s="22" t="s">
        <v>30</v>
      </c>
    </row>
    <row r="14" spans="1:8" ht="30" customHeight="1" x14ac:dyDescent="0.3">
      <c r="A14" s="55"/>
      <c r="B14" s="43" t="s">
        <v>31</v>
      </c>
      <c r="C14" s="44"/>
      <c r="D14" s="20">
        <v>2</v>
      </c>
      <c r="E14" s="21">
        <v>260</v>
      </c>
      <c r="F14" s="20" t="s">
        <v>32</v>
      </c>
      <c r="G14" s="21">
        <f t="shared" si="0"/>
        <v>520</v>
      </c>
      <c r="H14" s="22"/>
    </row>
    <row r="15" spans="1:8" ht="30" customHeight="1" x14ac:dyDescent="0.3">
      <c r="A15" s="40" t="s">
        <v>33</v>
      </c>
      <c r="B15" s="36" t="s">
        <v>34</v>
      </c>
      <c r="C15" s="36"/>
      <c r="D15" s="23">
        <v>15</v>
      </c>
      <c r="E15" s="24">
        <v>260</v>
      </c>
      <c r="F15" s="23" t="s">
        <v>35</v>
      </c>
      <c r="G15" s="14">
        <f t="shared" ref="G15:G19" si="1">D15*E15</f>
        <v>3900</v>
      </c>
      <c r="H15" s="25"/>
    </row>
    <row r="16" spans="1:8" ht="30" customHeight="1" x14ac:dyDescent="0.3">
      <c r="A16" s="40"/>
      <c r="B16" s="36" t="s">
        <v>36</v>
      </c>
      <c r="C16" s="36"/>
      <c r="D16" s="23">
        <v>15</v>
      </c>
      <c r="E16" s="24">
        <v>260</v>
      </c>
      <c r="F16" s="23" t="s">
        <v>35</v>
      </c>
      <c r="G16" s="14">
        <f t="shared" si="1"/>
        <v>3900</v>
      </c>
      <c r="H16" s="25"/>
    </row>
    <row r="17" spans="1:8" ht="37" customHeight="1" x14ac:dyDescent="0.3">
      <c r="A17" s="40"/>
      <c r="B17" s="36" t="s">
        <v>37</v>
      </c>
      <c r="C17" s="36"/>
      <c r="D17" s="23">
        <v>2</v>
      </c>
      <c r="E17" s="24">
        <v>2500</v>
      </c>
      <c r="F17" s="16" t="s">
        <v>35</v>
      </c>
      <c r="G17" s="14">
        <f t="shared" si="1"/>
        <v>5000</v>
      </c>
      <c r="H17" s="25" t="s">
        <v>38</v>
      </c>
    </row>
    <row r="18" spans="1:8" ht="30" customHeight="1" x14ac:dyDescent="0.3">
      <c r="A18" s="56" t="s">
        <v>39</v>
      </c>
      <c r="B18" s="36" t="s">
        <v>40</v>
      </c>
      <c r="C18" s="36"/>
      <c r="D18" s="23">
        <v>2</v>
      </c>
      <c r="E18" s="24">
        <v>2500</v>
      </c>
      <c r="F18" s="20" t="s">
        <v>41</v>
      </c>
      <c r="G18" s="14">
        <f t="shared" si="1"/>
        <v>5000</v>
      </c>
      <c r="H18" s="25" t="s">
        <v>42</v>
      </c>
    </row>
    <row r="19" spans="1:8" ht="30" customHeight="1" x14ac:dyDescent="0.3">
      <c r="A19" s="56"/>
      <c r="B19" s="36" t="s">
        <v>43</v>
      </c>
      <c r="C19" s="36"/>
      <c r="D19" s="23">
        <v>1</v>
      </c>
      <c r="E19" s="24">
        <v>5000</v>
      </c>
      <c r="F19" s="23" t="s">
        <v>35</v>
      </c>
      <c r="G19" s="14">
        <f t="shared" si="1"/>
        <v>5000</v>
      </c>
      <c r="H19" s="25"/>
    </row>
    <row r="20" spans="1:8" ht="36" customHeight="1" x14ac:dyDescent="0.3">
      <c r="A20" s="55" t="s">
        <v>44</v>
      </c>
      <c r="B20" s="43" t="s">
        <v>45</v>
      </c>
      <c r="C20" s="44"/>
      <c r="D20" s="20">
        <v>3</v>
      </c>
      <c r="E20" s="21">
        <v>600</v>
      </c>
      <c r="F20" s="20" t="s">
        <v>41</v>
      </c>
      <c r="G20" s="14">
        <f>D20*E20</f>
        <v>1800</v>
      </c>
      <c r="H20" s="26"/>
    </row>
    <row r="21" spans="1:8" ht="36.75" customHeight="1" x14ac:dyDescent="0.3">
      <c r="A21" s="55"/>
      <c r="B21" s="43" t="s">
        <v>46</v>
      </c>
      <c r="C21" s="44"/>
      <c r="D21" s="20">
        <v>6</v>
      </c>
      <c r="E21" s="21">
        <v>500</v>
      </c>
      <c r="F21" s="20" t="s">
        <v>41</v>
      </c>
      <c r="G21" s="14">
        <f>D21*E21</f>
        <v>3000</v>
      </c>
      <c r="H21" s="26"/>
    </row>
    <row r="22" spans="1:8" ht="36.75" customHeight="1" x14ac:dyDescent="0.3">
      <c r="A22" s="55"/>
      <c r="B22" s="40" t="s">
        <v>53</v>
      </c>
      <c r="C22" s="40"/>
      <c r="D22" s="20">
        <v>1</v>
      </c>
      <c r="E22" s="21">
        <v>2900</v>
      </c>
      <c r="F22" s="20" t="s">
        <v>54</v>
      </c>
      <c r="G22" s="14">
        <f>D22*E22</f>
        <v>2900</v>
      </c>
      <c r="H22" s="26"/>
    </row>
    <row r="23" spans="1:8" ht="49.3" thickBot="1" x14ac:dyDescent="0.35">
      <c r="A23" s="27" t="s">
        <v>47</v>
      </c>
      <c r="B23" s="48" t="s">
        <v>48</v>
      </c>
      <c r="C23" s="49"/>
      <c r="D23" s="28">
        <v>1</v>
      </c>
      <c r="E23" s="29">
        <f>SUM(G7:G22)</f>
        <v>118020</v>
      </c>
      <c r="F23" s="28" t="s">
        <v>49</v>
      </c>
      <c r="G23" s="29">
        <f>E23*0.1</f>
        <v>11802</v>
      </c>
      <c r="H23" s="30">
        <v>0.1</v>
      </c>
    </row>
    <row r="24" spans="1:8" ht="15.9" thickBot="1" x14ac:dyDescent="0.35">
      <c r="A24" s="50" t="s">
        <v>51</v>
      </c>
      <c r="B24" s="51"/>
      <c r="C24" s="51"/>
      <c r="D24" s="51"/>
      <c r="E24" s="52"/>
      <c r="F24" s="34"/>
      <c r="G24" s="35">
        <f>SUM(G7:G23)</f>
        <v>129822</v>
      </c>
      <c r="H24" s="33"/>
    </row>
    <row r="25" spans="1:8" ht="30" customHeight="1" thickBot="1" x14ac:dyDescent="0.35">
      <c r="A25" s="45" t="s">
        <v>50</v>
      </c>
      <c r="B25" s="46"/>
      <c r="C25" s="46"/>
      <c r="D25" s="46"/>
      <c r="E25" s="47"/>
      <c r="F25" s="31"/>
      <c r="G25" s="32">
        <f>G24*1.06</f>
        <v>137611.32</v>
      </c>
    </row>
  </sheetData>
  <mergeCells count="24">
    <mergeCell ref="H7:H8"/>
    <mergeCell ref="B20:C20"/>
    <mergeCell ref="B21:C21"/>
    <mergeCell ref="A25:E25"/>
    <mergeCell ref="B22:C22"/>
    <mergeCell ref="B23:C23"/>
    <mergeCell ref="A24:E24"/>
    <mergeCell ref="A7:A9"/>
    <mergeCell ref="A10:A12"/>
    <mergeCell ref="A13:A14"/>
    <mergeCell ref="A15:A17"/>
    <mergeCell ref="A18:A19"/>
    <mergeCell ref="A20:A22"/>
    <mergeCell ref="B19:C19"/>
    <mergeCell ref="B14:C14"/>
    <mergeCell ref="B15:C15"/>
    <mergeCell ref="B16:C16"/>
    <mergeCell ref="B17:C17"/>
    <mergeCell ref="B18:C18"/>
    <mergeCell ref="B6:C6"/>
    <mergeCell ref="B10:C10"/>
    <mergeCell ref="B11:C11"/>
    <mergeCell ref="B12:C12"/>
    <mergeCell ref="B13:C13"/>
  </mergeCells>
  <phoneticPr fontId="1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86139</cp:lastModifiedBy>
  <dcterms:created xsi:type="dcterms:W3CDTF">2019-04-09T08:30:00Z</dcterms:created>
  <dcterms:modified xsi:type="dcterms:W3CDTF">2019-07-04T03:22:21Z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