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ThinkBook Plus 2\Desktop\泰康旅游\"/>
    </mc:Choice>
  </mc:AlternateContent>
  <bookViews>
    <workbookView xWindow="0" yWindow="0" windowWidth="28260" windowHeight="12260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I27" i="1" l="1"/>
  <c r="I25" i="1"/>
  <c r="I24" i="1"/>
  <c r="I23" i="1"/>
  <c r="I21" i="1"/>
  <c r="I22" i="1" s="1"/>
  <c r="I19" i="1"/>
  <c r="I18" i="1"/>
  <c r="I17" i="1"/>
  <c r="I16" i="1"/>
  <c r="I14" i="1"/>
  <c r="I13" i="1"/>
  <c r="I12" i="1"/>
  <c r="I10" i="1"/>
  <c r="I9" i="1"/>
  <c r="I8" i="1"/>
  <c r="I7" i="1"/>
  <c r="I26" i="1" l="1"/>
  <c r="I20" i="1"/>
  <c r="I11" i="1"/>
  <c r="I15" i="1"/>
  <c r="I28" i="1"/>
  <c r="I29" i="1" l="1"/>
  <c r="I30" i="1" s="1"/>
</calcChain>
</file>

<file path=xl/sharedStrings.xml><?xml version="1.0" encoding="utf-8"?>
<sst xmlns="http://schemas.openxmlformats.org/spreadsheetml/2006/main" count="119" uniqueCount="82">
  <si>
    <t xml:space="preserve">3.27-29四川分公司嘉泰艺术研学 </t>
  </si>
  <si>
    <t>供应商名称</t>
  </si>
  <si>
    <t>康辉集团北京国际会议展览有限公司</t>
  </si>
  <si>
    <t>康辉联系人</t>
  </si>
  <si>
    <t>活动日期</t>
  </si>
  <si>
    <t>报价日期</t>
  </si>
  <si>
    <t>支付方式</t>
  </si>
  <si>
    <t>公司付款</t>
  </si>
  <si>
    <t>客户方联系人</t>
  </si>
  <si>
    <t>王旭坤13476855753</t>
  </si>
  <si>
    <t>服务内容</t>
  </si>
  <si>
    <t>项目</t>
  </si>
  <si>
    <t>明细内容</t>
  </si>
  <si>
    <t>数量1</t>
  </si>
  <si>
    <t>单位</t>
  </si>
  <si>
    <t>数量2</t>
  </si>
  <si>
    <t>单价</t>
  </si>
  <si>
    <t>合计</t>
  </si>
  <si>
    <t>备注</t>
  </si>
  <si>
    <t>大交通</t>
  </si>
  <si>
    <t>人</t>
  </si>
  <si>
    <t xml:space="preserve">次 </t>
  </si>
  <si>
    <t>改签费</t>
  </si>
  <si>
    <t>退票费</t>
  </si>
  <si>
    <t>费用小计</t>
  </si>
  <si>
    <t>大巴</t>
  </si>
  <si>
    <t>首都机场接机 大巴49+1座</t>
  </si>
  <si>
    <t>辆</t>
  </si>
  <si>
    <t>北京游 大巴49+1座</t>
  </si>
  <si>
    <t>首都机场送机 大巴49+1座</t>
  </si>
  <si>
    <t>泰康研修院-首都机场</t>
  </si>
  <si>
    <t>门票</t>
  </si>
  <si>
    <t>线路门票</t>
  </si>
  <si>
    <t>成人票</t>
  </si>
  <si>
    <t>个</t>
  </si>
  <si>
    <t>租耳麦</t>
  </si>
  <si>
    <t>成人票，人力三轮车游览+车工讲解服务（沿途可下来拍照），全程40min。
路线：荷花市场-万宁桥-火神庙-烤肉季-银锭桥-烟袋斜街-后海酒吧街-广化寺-鸦儿胡同-大藏龙华寺-望海楼-宋庆龄故居-返回出发点结束
出发地：什刹海荷花市场东（前海南沿）检票口</t>
  </si>
  <si>
    <t>物料</t>
  </si>
  <si>
    <t>水</t>
  </si>
  <si>
    <t>大巴上用水</t>
  </si>
  <si>
    <t>瓶</t>
  </si>
  <si>
    <t>实际结算</t>
  </si>
  <si>
    <t>第三方人员</t>
  </si>
  <si>
    <t>导游</t>
  </si>
  <si>
    <t>天</t>
  </si>
  <si>
    <t>路费</t>
  </si>
  <si>
    <t>餐补</t>
  </si>
  <si>
    <t>餐</t>
  </si>
  <si>
    <t>保险</t>
  </si>
  <si>
    <t>服务费
（旅游服务
费普通发票）</t>
  </si>
  <si>
    <t>支付 康辉合计（RMB）:</t>
  </si>
  <si>
    <t>收款帐户：</t>
  </si>
  <si>
    <t>订单确认盖章：</t>
  </si>
  <si>
    <t>开户行：</t>
  </si>
  <si>
    <t xml:space="preserve">交通银行股份有限公司北京团结湖支行          </t>
  </si>
  <si>
    <t>(客户方)</t>
  </si>
  <si>
    <t>帐  号：</t>
  </si>
  <si>
    <t xml:space="preserve">1100 6074 4018 0100 4979 6 </t>
  </si>
  <si>
    <t>户  名：</t>
  </si>
  <si>
    <t>确认日期：</t>
  </si>
  <si>
    <t>（必填）</t>
  </si>
  <si>
    <t>范瑞芬18610687302</t>
  </si>
  <si>
    <t>6.14-16日</t>
  </si>
  <si>
    <t>2024.6.7</t>
  </si>
  <si>
    <t>6.14日去程</t>
  </si>
  <si>
    <t>成都双流T2-北京首都T3 
CA4107 （10:00-12:45 ）</t>
  </si>
  <si>
    <t>6.16日回程</t>
  </si>
  <si>
    <t>预估</t>
  </si>
  <si>
    <t>6.14日</t>
  </si>
  <si>
    <t>6.15日</t>
  </si>
  <si>
    <t>6.16日</t>
  </si>
  <si>
    <r>
      <t>首都机场-璞瑄酒店-午饭全聚德（地点待定）-国家大剧院-回到璞</t>
    </r>
    <r>
      <rPr>
        <sz val="9"/>
        <rFont val="宋体-简"/>
        <charset val="134"/>
      </rPr>
      <t>瑄</t>
    </r>
    <r>
      <rPr>
        <sz val="9"/>
        <rFont val="微软雅黑"/>
        <charset val="134"/>
      </rPr>
      <t>酒店</t>
    </r>
  </si>
  <si>
    <t>璞瑄酒店出发-恭王府-后海人力车夫-午餐南门涮肉-集团大厦-回研修院</t>
  </si>
  <si>
    <t>6.15日周六恭王府</t>
  </si>
  <si>
    <t>北京首都T3-成都双流T2 
CA4104（18:30-21:30 ）</t>
  </si>
  <si>
    <t>CA1407（1630-1930）目前查不飞，推荐临近航班</t>
  </si>
  <si>
    <t>6.15日后海人力三轮车</t>
  </si>
  <si>
    <t>“熠熠声辉”国家大剧院 6.14日周五19:30，选240元档</t>
  </si>
  <si>
    <t>6.14日国家大剧院</t>
  </si>
  <si>
    <t>6.14日-16日</t>
  </si>
  <si>
    <t>璞瑄酒店接客人，大巴车上讲解，恭王府讲解后带客人到达人力三轮车出发点，胡同游览后送上大巴车后结束</t>
  </si>
  <si>
    <t>3天价格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</si>
</sst>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6" formatCode="\¥#,##0.00_);[Red]\(\¥#,##0.00\)"/>
    <numFmt numFmtId="167" formatCode="\¥#,##0_);[Red]\(\¥#,##0\)"/>
  </numFmts>
  <fonts count="19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b/>
      <sz val="14"/>
      <color indexed="8"/>
      <name val="微软雅黑"/>
      <charset val="134"/>
    </font>
    <font>
      <b/>
      <sz val="16"/>
      <color indexed="8"/>
      <name val="微软雅黑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b/>
      <sz val="11"/>
      <name val="微软雅黑"/>
      <charset val="134"/>
    </font>
    <font>
      <b/>
      <sz val="12"/>
      <name val="微软雅黑"/>
      <charset val="134"/>
    </font>
    <font>
      <sz val="9"/>
      <name val="微软雅黑"/>
      <charset val="134"/>
    </font>
    <font>
      <b/>
      <sz val="9"/>
      <color rgb="FFC00000"/>
      <name val="微软雅黑"/>
      <charset val="134"/>
    </font>
    <font>
      <b/>
      <sz val="12"/>
      <color rgb="FF000000"/>
      <name val="微软雅黑"/>
      <charset val="134"/>
    </font>
    <font>
      <sz val="9"/>
      <color rgb="FF000000"/>
      <name val="微软雅黑"/>
      <charset val="134"/>
    </font>
    <font>
      <sz val="9"/>
      <color theme="1"/>
      <name val="微软雅黑"/>
      <charset val="134"/>
    </font>
    <font>
      <b/>
      <sz val="9"/>
      <color rgb="FF000000"/>
      <name val="微软雅黑"/>
      <charset val="134"/>
    </font>
    <font>
      <b/>
      <sz val="12"/>
      <color rgb="FFC00000"/>
      <name val="微软雅黑"/>
      <charset val="134"/>
    </font>
    <font>
      <b/>
      <sz val="11"/>
      <color theme="1"/>
      <name val="Calibri"/>
      <charset val="134"/>
      <scheme val="minor"/>
    </font>
    <font>
      <sz val="11"/>
      <color theme="1"/>
      <name val="微软雅黑"/>
      <charset val="134"/>
    </font>
    <font>
      <sz val="10"/>
      <color theme="1"/>
      <name val="Calibri"/>
      <charset val="134"/>
      <scheme val="minor"/>
    </font>
    <font>
      <sz val="9"/>
      <name val="宋体-简"/>
      <charset val="13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82299264503923"/>
        <bgColor indexed="64"/>
      </patternFill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 applyBorder="0">
      <alignment vertical="center"/>
    </xf>
  </cellStyleXfs>
  <cellXfs count="59">
    <xf numFmtId="0" fontId="0" fillId="0" borderId="0" xfId="0">
      <alignment vertical="center"/>
    </xf>
    <xf numFmtId="0" fontId="0" fillId="0" borderId="0" xfId="0" applyFill="1" applyAlignment="1"/>
    <xf numFmtId="0" fontId="1" fillId="0" borderId="0" xfId="0" applyFont="1" applyFill="1" applyAlignment="1"/>
    <xf numFmtId="0" fontId="0" fillId="0" borderId="0" xfId="0" applyFill="1" applyAlignment="1">
      <alignment horizontal="left"/>
    </xf>
    <xf numFmtId="0" fontId="4" fillId="3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/>
    </xf>
    <xf numFmtId="14" fontId="5" fillId="2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38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38" fontId="11" fillId="0" borderId="1" xfId="0" applyNumberFormat="1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9" fontId="8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 applyProtection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/>
    </xf>
    <xf numFmtId="0" fontId="16" fillId="0" borderId="0" xfId="0" applyFont="1" applyFill="1" applyAlignment="1">
      <alignment horizontal="right"/>
    </xf>
    <xf numFmtId="0" fontId="16" fillId="0" borderId="0" xfId="0" applyFont="1" applyFill="1" applyAlignment="1"/>
    <xf numFmtId="38" fontId="6" fillId="3" borderId="1" xfId="0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166" fontId="8" fillId="2" borderId="1" xfId="0" applyNumberFormat="1" applyFont="1" applyFill="1" applyBorder="1" applyAlignment="1">
      <alignment horizontal="center" vertical="center" wrapText="1"/>
    </xf>
    <xf numFmtId="166" fontId="8" fillId="0" borderId="1" xfId="0" applyNumberFormat="1" applyFont="1" applyFill="1" applyBorder="1" applyAlignment="1">
      <alignment horizontal="center" vertical="center" wrapText="1"/>
    </xf>
    <xf numFmtId="167" fontId="8" fillId="0" borderId="1" xfId="0" applyNumberFormat="1" applyFont="1" applyFill="1" applyBorder="1" applyAlignment="1">
      <alignment horizontal="center" vertical="center" wrapText="1"/>
    </xf>
    <xf numFmtId="167" fontId="11" fillId="0" borderId="1" xfId="0" applyNumberFormat="1" applyFont="1" applyFill="1" applyBorder="1" applyAlignment="1">
      <alignment horizontal="center" vertical="center" wrapText="1"/>
    </xf>
    <xf numFmtId="166" fontId="11" fillId="2" borderId="1" xfId="0" applyNumberFormat="1" applyFont="1" applyFill="1" applyBorder="1" applyAlignment="1">
      <alignment horizontal="center" vertical="center" wrapText="1"/>
    </xf>
    <xf numFmtId="166" fontId="11" fillId="0" borderId="1" xfId="0" applyNumberFormat="1" applyFont="1" applyFill="1" applyBorder="1" applyAlignment="1">
      <alignment horizontal="center" vertical="center" wrapText="1"/>
    </xf>
    <xf numFmtId="0" fontId="16" fillId="0" borderId="0" xfId="0" applyFont="1" applyFill="1" applyAlignment="1">
      <alignment horizontal="left"/>
    </xf>
    <xf numFmtId="0" fontId="6" fillId="4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14" fontId="11" fillId="0" borderId="1" xfId="0" applyNumberFormat="1" applyFont="1" applyFill="1" applyBorder="1" applyAlignment="1">
      <alignment horizontal="left" vertical="center" wrapText="1"/>
    </xf>
    <xf numFmtId="166" fontId="9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/>
    </xf>
    <xf numFmtId="166" fontId="9" fillId="2" borderId="1" xfId="0" applyNumberFormat="1" applyFont="1" applyFill="1" applyBorder="1" applyAlignment="1">
      <alignment horizontal="center" vertical="center" wrapText="1"/>
    </xf>
    <xf numFmtId="40" fontId="15" fillId="0" borderId="0" xfId="0" applyNumberFormat="1" applyFont="1" applyFill="1" applyAlignment="1">
      <alignment horizontal="center"/>
    </xf>
    <xf numFmtId="0" fontId="17" fillId="0" borderId="0" xfId="0" applyFont="1" applyFill="1" applyAlignment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right" vertical="center" wrapText="1"/>
    </xf>
    <xf numFmtId="9" fontId="8" fillId="0" borderId="1" xfId="0" applyNumberFormat="1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 applyProtection="1">
      <alignment horizontal="center" vertical="center" wrapText="1"/>
      <protection locked="0"/>
    </xf>
    <xf numFmtId="0" fontId="8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left" vertical="center"/>
    </xf>
    <xf numFmtId="0" fontId="5" fillId="2" borderId="7" xfId="0" applyFont="1" applyFill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</xdr:colOff>
      <xdr:row>0</xdr:row>
      <xdr:rowOff>12700</xdr:rowOff>
    </xdr:from>
    <xdr:to>
      <xdr:col>2</xdr:col>
      <xdr:colOff>156845</xdr:colOff>
      <xdr:row>1</xdr:row>
      <xdr:rowOff>151765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/>
        <a:srcRect t="28415" b="26776"/>
        <a:stretch>
          <a:fillRect/>
        </a:stretch>
      </xdr:blipFill>
      <xdr:spPr>
        <a:xfrm>
          <a:off x="12700" y="12700"/>
          <a:ext cx="2245360" cy="10280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6"/>
  <sheetViews>
    <sheetView tabSelected="1" topLeftCell="C5" zoomScale="130" zoomScaleNormal="130" workbookViewId="0">
      <selection activeCell="E38" sqref="E38"/>
    </sheetView>
  </sheetViews>
  <sheetFormatPr defaultColWidth="9.54296875" defaultRowHeight="14.5"/>
  <cols>
    <col min="1" max="1" width="14" style="1" customWidth="1"/>
    <col min="2" max="2" width="17.7265625" style="1" customWidth="1"/>
    <col min="3" max="3" width="28" style="1" customWidth="1"/>
    <col min="4" max="4" width="9.1796875" style="1" customWidth="1"/>
    <col min="5" max="7" width="7.36328125" style="1" customWidth="1"/>
    <col min="8" max="8" width="13.26953125" style="1" customWidth="1"/>
    <col min="9" max="9" width="20.6328125" style="1" customWidth="1"/>
    <col min="10" max="10" width="84.54296875" style="3" customWidth="1"/>
    <col min="11" max="12" width="9.54296875" style="1"/>
    <col min="13" max="13" width="9.7265625" style="1"/>
    <col min="14" max="14" width="9.54296875" style="1"/>
    <col min="15" max="15" width="9.7265625" style="1"/>
    <col min="16" max="16384" width="9.54296875" style="1"/>
  </cols>
  <sheetData>
    <row r="1" spans="1:10" ht="70" customHeight="1">
      <c r="A1" s="41"/>
      <c r="B1" s="41"/>
      <c r="C1" s="41"/>
      <c r="D1" s="41"/>
      <c r="E1" s="41"/>
      <c r="F1" s="41"/>
      <c r="G1" s="41"/>
      <c r="H1" s="41"/>
      <c r="I1" s="41"/>
      <c r="J1" s="41"/>
    </row>
    <row r="2" spans="1:10" ht="43" customHeight="1">
      <c r="A2" s="42" t="s">
        <v>0</v>
      </c>
      <c r="B2" s="42"/>
      <c r="C2" s="42"/>
      <c r="D2" s="42"/>
      <c r="E2" s="42"/>
      <c r="F2" s="42"/>
      <c r="G2" s="42"/>
      <c r="H2" s="42"/>
      <c r="I2" s="42"/>
      <c r="J2" s="42"/>
    </row>
    <row r="3" spans="1:10" ht="18" customHeight="1">
      <c r="A3" s="4" t="s">
        <v>1</v>
      </c>
      <c r="B3" s="43" t="s">
        <v>2</v>
      </c>
      <c r="C3" s="44"/>
      <c r="D3" s="44"/>
      <c r="E3" s="44"/>
      <c r="F3" s="44"/>
      <c r="G3" s="45"/>
      <c r="H3" s="6" t="s">
        <v>3</v>
      </c>
      <c r="I3" s="57" t="s">
        <v>61</v>
      </c>
      <c r="J3" s="58"/>
    </row>
    <row r="4" spans="1:10" ht="23" customHeight="1">
      <c r="A4" s="4" t="s">
        <v>4</v>
      </c>
      <c r="B4" s="5" t="s">
        <v>62</v>
      </c>
      <c r="C4" s="6" t="s">
        <v>5</v>
      </c>
      <c r="D4" s="7" t="s">
        <v>63</v>
      </c>
      <c r="E4" s="4" t="s">
        <v>6</v>
      </c>
      <c r="F4" s="43" t="s">
        <v>7</v>
      </c>
      <c r="G4" s="45"/>
      <c r="H4" s="6" t="s">
        <v>8</v>
      </c>
      <c r="I4" s="57" t="s">
        <v>9</v>
      </c>
      <c r="J4" s="58"/>
    </row>
    <row r="5" spans="1:10" ht="18" customHeight="1">
      <c r="A5" s="46"/>
      <c r="B5" s="46"/>
      <c r="C5" s="46"/>
      <c r="D5" s="46"/>
      <c r="E5" s="46"/>
      <c r="F5" s="46"/>
      <c r="G5" s="46"/>
      <c r="H5" s="46"/>
      <c r="I5" s="46"/>
      <c r="J5" s="46"/>
    </row>
    <row r="6" spans="1:10" ht="25" customHeight="1">
      <c r="A6" s="8" t="s">
        <v>10</v>
      </c>
      <c r="B6" s="8" t="s">
        <v>11</v>
      </c>
      <c r="C6" s="8" t="s">
        <v>12</v>
      </c>
      <c r="D6" s="8" t="s">
        <v>13</v>
      </c>
      <c r="E6" s="8" t="s">
        <v>14</v>
      </c>
      <c r="F6" s="23" t="s">
        <v>15</v>
      </c>
      <c r="G6" s="24" t="s">
        <v>14</v>
      </c>
      <c r="H6" s="24" t="s">
        <v>16</v>
      </c>
      <c r="I6" s="24" t="s">
        <v>17</v>
      </c>
      <c r="J6" s="32" t="s">
        <v>18</v>
      </c>
    </row>
    <row r="7" spans="1:10" ht="30" customHeight="1">
      <c r="A7" s="50" t="s">
        <v>19</v>
      </c>
      <c r="B7" s="10" t="s">
        <v>64</v>
      </c>
      <c r="C7" s="10" t="s">
        <v>65</v>
      </c>
      <c r="D7" s="11">
        <v>30</v>
      </c>
      <c r="E7" s="11" t="s">
        <v>20</v>
      </c>
      <c r="F7" s="11">
        <v>1</v>
      </c>
      <c r="G7" s="11" t="s">
        <v>21</v>
      </c>
      <c r="H7" s="25">
        <v>1140</v>
      </c>
      <c r="I7" s="26">
        <f>H7*F7*D7</f>
        <v>34200</v>
      </c>
      <c r="J7" s="33"/>
    </row>
    <row r="8" spans="1:10" ht="30" customHeight="1">
      <c r="A8" s="50"/>
      <c r="B8" s="10" t="s">
        <v>66</v>
      </c>
      <c r="C8" s="10" t="s">
        <v>74</v>
      </c>
      <c r="D8" s="11">
        <v>30</v>
      </c>
      <c r="E8" s="11" t="s">
        <v>20</v>
      </c>
      <c r="F8" s="11">
        <v>1</v>
      </c>
      <c r="G8" s="11" t="s">
        <v>21</v>
      </c>
      <c r="H8" s="25">
        <v>1180</v>
      </c>
      <c r="I8" s="26">
        <f t="shared" ref="I8:I10" si="0">H8*F8*D8</f>
        <v>35400</v>
      </c>
      <c r="J8" s="33" t="s">
        <v>75</v>
      </c>
    </row>
    <row r="9" spans="1:10" s="2" customFormat="1" ht="28" customHeight="1">
      <c r="A9" s="9" t="s">
        <v>22</v>
      </c>
      <c r="B9" s="10" t="s">
        <v>67</v>
      </c>
      <c r="C9" s="10" t="s">
        <v>22</v>
      </c>
      <c r="D9" s="11">
        <v>1</v>
      </c>
      <c r="E9" s="11" t="s">
        <v>20</v>
      </c>
      <c r="F9" s="11">
        <v>1</v>
      </c>
      <c r="G9" s="11" t="s">
        <v>21</v>
      </c>
      <c r="H9" s="26">
        <v>0</v>
      </c>
      <c r="I9" s="26">
        <f t="shared" si="0"/>
        <v>0</v>
      </c>
      <c r="J9" s="33"/>
    </row>
    <row r="10" spans="1:10" s="2" customFormat="1" ht="28" customHeight="1">
      <c r="A10" s="9" t="s">
        <v>23</v>
      </c>
      <c r="B10" s="10" t="s">
        <v>67</v>
      </c>
      <c r="C10" s="10" t="s">
        <v>23</v>
      </c>
      <c r="D10" s="11">
        <v>1</v>
      </c>
      <c r="E10" s="11" t="s">
        <v>20</v>
      </c>
      <c r="F10" s="11">
        <v>1</v>
      </c>
      <c r="G10" s="11" t="s">
        <v>21</v>
      </c>
      <c r="H10" s="25">
        <v>0</v>
      </c>
      <c r="I10" s="26">
        <f t="shared" si="0"/>
        <v>0</v>
      </c>
      <c r="J10" s="34"/>
    </row>
    <row r="11" spans="1:10" s="2" customFormat="1" ht="18" customHeight="1">
      <c r="A11" s="9"/>
      <c r="B11" s="47" t="s">
        <v>24</v>
      </c>
      <c r="C11" s="47"/>
      <c r="D11" s="47"/>
      <c r="E11" s="47"/>
      <c r="F11" s="47"/>
      <c r="G11" s="47"/>
      <c r="H11" s="47"/>
      <c r="I11" s="35">
        <f>SUM(I7:I10)</f>
        <v>69600</v>
      </c>
      <c r="J11" s="33"/>
    </row>
    <row r="12" spans="1:10" s="2" customFormat="1" ht="29" customHeight="1">
      <c r="A12" s="50" t="s">
        <v>25</v>
      </c>
      <c r="B12" s="10" t="s">
        <v>68</v>
      </c>
      <c r="C12" s="10" t="s">
        <v>26</v>
      </c>
      <c r="D12" s="11">
        <v>1</v>
      </c>
      <c r="E12" s="27" t="s">
        <v>27</v>
      </c>
      <c r="F12" s="11">
        <v>1</v>
      </c>
      <c r="G12" s="27" t="s">
        <v>21</v>
      </c>
      <c r="H12" s="26">
        <v>1800</v>
      </c>
      <c r="I12" s="26">
        <f t="shared" ref="I12:I19" si="1">H12*F12*D12</f>
        <v>1800</v>
      </c>
      <c r="J12" s="33" t="s">
        <v>71</v>
      </c>
    </row>
    <row r="13" spans="1:10" s="2" customFormat="1" ht="29" customHeight="1">
      <c r="A13" s="50"/>
      <c r="B13" s="10" t="s">
        <v>69</v>
      </c>
      <c r="C13" s="10" t="s">
        <v>28</v>
      </c>
      <c r="D13" s="11">
        <v>1</v>
      </c>
      <c r="E13" s="27" t="s">
        <v>27</v>
      </c>
      <c r="F13" s="11">
        <v>1</v>
      </c>
      <c r="G13" s="27" t="s">
        <v>21</v>
      </c>
      <c r="H13" s="26">
        <v>1800</v>
      </c>
      <c r="I13" s="26">
        <f t="shared" si="1"/>
        <v>1800</v>
      </c>
      <c r="J13" s="33" t="s">
        <v>72</v>
      </c>
    </row>
    <row r="14" spans="1:10" s="2" customFormat="1" ht="29" customHeight="1">
      <c r="A14" s="50"/>
      <c r="B14" s="10" t="s">
        <v>70</v>
      </c>
      <c r="C14" s="12" t="s">
        <v>29</v>
      </c>
      <c r="D14" s="11">
        <v>1</v>
      </c>
      <c r="E14" s="27" t="s">
        <v>27</v>
      </c>
      <c r="F14" s="11">
        <v>1</v>
      </c>
      <c r="G14" s="27" t="s">
        <v>21</v>
      </c>
      <c r="H14" s="26">
        <v>1400</v>
      </c>
      <c r="I14" s="26">
        <f t="shared" si="1"/>
        <v>1400</v>
      </c>
      <c r="J14" s="33" t="s">
        <v>30</v>
      </c>
    </row>
    <row r="15" spans="1:10" s="2" customFormat="1" ht="18" customHeight="1">
      <c r="A15" s="50"/>
      <c r="B15" s="47" t="s">
        <v>24</v>
      </c>
      <c r="C15" s="47"/>
      <c r="D15" s="47"/>
      <c r="E15" s="47"/>
      <c r="F15" s="47"/>
      <c r="G15" s="47"/>
      <c r="H15" s="47"/>
      <c r="I15" s="35">
        <f>SUM(I12:I14)</f>
        <v>5000</v>
      </c>
      <c r="J15" s="33"/>
    </row>
    <row r="16" spans="1:10" ht="34" customHeight="1">
      <c r="A16" s="51" t="s">
        <v>31</v>
      </c>
      <c r="B16" s="53" t="s">
        <v>32</v>
      </c>
      <c r="C16" s="53" t="s">
        <v>73</v>
      </c>
      <c r="D16" s="11">
        <v>30</v>
      </c>
      <c r="E16" s="27" t="s">
        <v>20</v>
      </c>
      <c r="F16" s="11">
        <v>1</v>
      </c>
      <c r="G16" s="27" t="s">
        <v>21</v>
      </c>
      <c r="H16" s="25">
        <v>40</v>
      </c>
      <c r="I16" s="26">
        <f>H16*F16*D16</f>
        <v>1200</v>
      </c>
      <c r="J16" s="33" t="s">
        <v>33</v>
      </c>
    </row>
    <row r="17" spans="1:10" ht="32" customHeight="1">
      <c r="A17" s="51"/>
      <c r="B17" s="54"/>
      <c r="C17" s="56"/>
      <c r="D17" s="14">
        <v>30</v>
      </c>
      <c r="E17" s="28" t="s">
        <v>20</v>
      </c>
      <c r="F17" s="14">
        <v>1</v>
      </c>
      <c r="G17" s="28" t="s">
        <v>34</v>
      </c>
      <c r="H17" s="29">
        <v>15</v>
      </c>
      <c r="I17" s="26">
        <f t="shared" si="1"/>
        <v>450</v>
      </c>
      <c r="J17" s="36" t="s">
        <v>35</v>
      </c>
    </row>
    <row r="18" spans="1:10" ht="65" customHeight="1">
      <c r="A18" s="51"/>
      <c r="B18" s="54"/>
      <c r="C18" s="15" t="s">
        <v>76</v>
      </c>
      <c r="D18" s="14">
        <v>30</v>
      </c>
      <c r="E18" s="28" t="s">
        <v>20</v>
      </c>
      <c r="F18" s="14">
        <v>1</v>
      </c>
      <c r="G18" s="28" t="s">
        <v>21</v>
      </c>
      <c r="H18" s="30">
        <v>170</v>
      </c>
      <c r="I18" s="26">
        <f t="shared" si="1"/>
        <v>5100</v>
      </c>
      <c r="J18" s="36" t="s">
        <v>36</v>
      </c>
    </row>
    <row r="19" spans="1:10" ht="32" customHeight="1">
      <c r="A19" s="51"/>
      <c r="B19" s="54"/>
      <c r="C19" s="15" t="s">
        <v>78</v>
      </c>
      <c r="D19" s="14">
        <v>30</v>
      </c>
      <c r="E19" s="28" t="s">
        <v>20</v>
      </c>
      <c r="F19" s="14">
        <v>1</v>
      </c>
      <c r="G19" s="28" t="s">
        <v>21</v>
      </c>
      <c r="H19" s="29">
        <v>240</v>
      </c>
      <c r="I19" s="26">
        <f t="shared" si="1"/>
        <v>7200</v>
      </c>
      <c r="J19" s="36" t="s">
        <v>77</v>
      </c>
    </row>
    <row r="20" spans="1:10" ht="18" customHeight="1">
      <c r="A20" s="51"/>
      <c r="B20" s="47" t="s">
        <v>24</v>
      </c>
      <c r="C20" s="47"/>
      <c r="D20" s="47"/>
      <c r="E20" s="47"/>
      <c r="F20" s="47"/>
      <c r="G20" s="47"/>
      <c r="H20" s="47"/>
      <c r="I20" s="35">
        <f>SUM(I16:I19)</f>
        <v>13950</v>
      </c>
      <c r="J20" s="36"/>
    </row>
    <row r="21" spans="1:10" ht="24" customHeight="1">
      <c r="A21" s="13" t="s">
        <v>37</v>
      </c>
      <c r="B21" s="16" t="s">
        <v>38</v>
      </c>
      <c r="C21" s="12" t="s">
        <v>39</v>
      </c>
      <c r="D21" s="14">
        <v>35</v>
      </c>
      <c r="E21" s="28" t="s">
        <v>20</v>
      </c>
      <c r="F21" s="14">
        <v>2</v>
      </c>
      <c r="G21" s="28" t="s">
        <v>40</v>
      </c>
      <c r="H21" s="30">
        <v>1.5</v>
      </c>
      <c r="I21" s="26">
        <f>H21*F21*D21</f>
        <v>105</v>
      </c>
      <c r="J21" s="36" t="s">
        <v>41</v>
      </c>
    </row>
    <row r="22" spans="1:10" s="2" customFormat="1" ht="18" customHeight="1">
      <c r="A22" s="9"/>
      <c r="B22" s="47" t="s">
        <v>24</v>
      </c>
      <c r="C22" s="47"/>
      <c r="D22" s="47"/>
      <c r="E22" s="47"/>
      <c r="F22" s="47"/>
      <c r="G22" s="47"/>
      <c r="H22" s="47"/>
      <c r="I22" s="35">
        <f>SUM(I21)</f>
        <v>105</v>
      </c>
      <c r="J22" s="33"/>
    </row>
    <row r="23" spans="1:10" ht="24" customHeight="1">
      <c r="A23" s="51" t="s">
        <v>42</v>
      </c>
      <c r="B23" s="55" t="s">
        <v>43</v>
      </c>
      <c r="C23" s="12" t="s">
        <v>69</v>
      </c>
      <c r="D23" s="14">
        <v>1</v>
      </c>
      <c r="E23" s="28" t="s">
        <v>20</v>
      </c>
      <c r="F23" s="14">
        <v>1</v>
      </c>
      <c r="G23" s="28" t="s">
        <v>44</v>
      </c>
      <c r="H23" s="29">
        <v>900</v>
      </c>
      <c r="I23" s="26">
        <f>H23*F23*D23</f>
        <v>900</v>
      </c>
      <c r="J23" s="36" t="s">
        <v>80</v>
      </c>
    </row>
    <row r="24" spans="1:10" ht="24" customHeight="1">
      <c r="A24" s="51"/>
      <c r="B24" s="55"/>
      <c r="C24" s="12" t="s">
        <v>45</v>
      </c>
      <c r="D24" s="12">
        <v>1</v>
      </c>
      <c r="E24" s="12" t="s">
        <v>20</v>
      </c>
      <c r="F24" s="12">
        <v>1</v>
      </c>
      <c r="G24" s="12" t="s">
        <v>44</v>
      </c>
      <c r="H24" s="29">
        <v>60</v>
      </c>
      <c r="I24" s="26">
        <f>H24*F24*D24</f>
        <v>60</v>
      </c>
      <c r="J24" s="36"/>
    </row>
    <row r="25" spans="1:10" ht="24" customHeight="1">
      <c r="A25" s="51"/>
      <c r="B25" s="55"/>
      <c r="C25" s="12" t="s">
        <v>46</v>
      </c>
      <c r="D25" s="12">
        <v>1</v>
      </c>
      <c r="E25" s="12" t="s">
        <v>20</v>
      </c>
      <c r="F25" s="12">
        <v>1</v>
      </c>
      <c r="G25" s="12" t="s">
        <v>47</v>
      </c>
      <c r="H25" s="30">
        <v>60</v>
      </c>
      <c r="I25" s="26">
        <f>H25*F25*D25</f>
        <v>60</v>
      </c>
      <c r="J25" s="36"/>
    </row>
    <row r="26" spans="1:10" ht="18" customHeight="1">
      <c r="A26" s="51"/>
      <c r="B26" s="47" t="s">
        <v>24</v>
      </c>
      <c r="C26" s="47"/>
      <c r="D26" s="47"/>
      <c r="E26" s="47"/>
      <c r="F26" s="47"/>
      <c r="G26" s="47"/>
      <c r="H26" s="47"/>
      <c r="I26" s="35">
        <f>SUM(I23:I25)</f>
        <v>1020</v>
      </c>
      <c r="J26" s="36"/>
    </row>
    <row r="27" spans="1:10" ht="19" customHeight="1">
      <c r="A27" s="52" t="s">
        <v>48</v>
      </c>
      <c r="B27" s="17" t="s">
        <v>48</v>
      </c>
      <c r="C27" s="16" t="s">
        <v>79</v>
      </c>
      <c r="D27" s="18">
        <v>30</v>
      </c>
      <c r="E27" s="28" t="s">
        <v>20</v>
      </c>
      <c r="F27" s="14">
        <v>1</v>
      </c>
      <c r="G27" s="28" t="s">
        <v>21</v>
      </c>
      <c r="H27" s="25">
        <v>25</v>
      </c>
      <c r="I27" s="26">
        <f>H27*F27*D27</f>
        <v>750</v>
      </c>
      <c r="J27" s="36" t="s">
        <v>81</v>
      </c>
    </row>
    <row r="28" spans="1:10" ht="18" customHeight="1">
      <c r="A28" s="51"/>
      <c r="B28" s="47" t="s">
        <v>24</v>
      </c>
      <c r="C28" s="47"/>
      <c r="D28" s="47"/>
      <c r="E28" s="47"/>
      <c r="F28" s="47"/>
      <c r="G28" s="47"/>
      <c r="H28" s="47"/>
      <c r="I28" s="35">
        <f>SUM(I27:I27)</f>
        <v>750</v>
      </c>
      <c r="J28" s="36"/>
    </row>
    <row r="29" spans="1:10" ht="42" customHeight="1">
      <c r="A29" s="19" t="s">
        <v>49</v>
      </c>
      <c r="B29" s="48">
        <v>0.06</v>
      </c>
      <c r="C29" s="48"/>
      <c r="D29" s="48"/>
      <c r="E29" s="48"/>
      <c r="F29" s="48"/>
      <c r="G29" s="48"/>
      <c r="H29" s="48"/>
      <c r="I29" s="30">
        <f>SUM(I20+I26+I28+I15+I11+I22)*B29</f>
        <v>5425.5</v>
      </c>
      <c r="J29" s="37"/>
    </row>
    <row r="30" spans="1:10" ht="25" customHeight="1">
      <c r="A30" s="49" t="s">
        <v>50</v>
      </c>
      <c r="B30" s="49"/>
      <c r="C30" s="49"/>
      <c r="D30" s="49"/>
      <c r="E30" s="49"/>
      <c r="F30" s="49"/>
      <c r="G30" s="49"/>
      <c r="H30" s="49"/>
      <c r="I30" s="38">
        <f>I29+I28+I26+I20+I15+I11+I22</f>
        <v>95850.5</v>
      </c>
      <c r="J30" s="37"/>
    </row>
    <row r="31" spans="1:10">
      <c r="A31" s="20"/>
      <c r="B31" s="20"/>
      <c r="C31" s="20"/>
      <c r="D31" s="20"/>
      <c r="E31" s="20"/>
      <c r="F31" s="20"/>
      <c r="G31" s="20"/>
      <c r="H31" s="20"/>
      <c r="I31" s="39"/>
    </row>
    <row r="32" spans="1:10" ht="16.5">
      <c r="A32" s="21" t="s">
        <v>51</v>
      </c>
      <c r="B32" s="22"/>
      <c r="C32" s="22"/>
      <c r="D32" s="22"/>
      <c r="E32" s="31" t="s">
        <v>52</v>
      </c>
      <c r="F32" s="22"/>
    </row>
    <row r="33" spans="1:9" ht="16.5">
      <c r="A33" s="21" t="s">
        <v>53</v>
      </c>
      <c r="B33" s="22" t="s">
        <v>54</v>
      </c>
      <c r="C33" s="22"/>
      <c r="D33" s="22"/>
      <c r="E33" s="22" t="s">
        <v>55</v>
      </c>
      <c r="F33" s="22"/>
    </row>
    <row r="34" spans="1:9" ht="16.5">
      <c r="A34" s="21" t="s">
        <v>56</v>
      </c>
      <c r="B34" s="22" t="s">
        <v>57</v>
      </c>
      <c r="C34" s="22"/>
      <c r="D34" s="22"/>
      <c r="E34" s="22"/>
      <c r="F34" s="22"/>
    </row>
    <row r="35" spans="1:9" ht="16.5">
      <c r="A35" s="21" t="s">
        <v>58</v>
      </c>
      <c r="B35" s="22" t="s">
        <v>2</v>
      </c>
      <c r="C35" s="22"/>
      <c r="D35" s="22"/>
      <c r="E35" s="22" t="s">
        <v>59</v>
      </c>
      <c r="F35" s="22"/>
      <c r="I35" s="40"/>
    </row>
    <row r="36" spans="1:9" ht="16.5">
      <c r="A36" s="22"/>
      <c r="B36" s="22"/>
      <c r="C36" s="22"/>
      <c r="D36" s="22"/>
      <c r="E36" s="22" t="s">
        <v>60</v>
      </c>
      <c r="F36" s="22"/>
    </row>
  </sheetData>
  <mergeCells count="23">
    <mergeCell ref="B26:H26"/>
    <mergeCell ref="B28:H28"/>
    <mergeCell ref="B29:H29"/>
    <mergeCell ref="A30:H30"/>
    <mergeCell ref="A7:A8"/>
    <mergeCell ref="A12:A15"/>
    <mergeCell ref="A16:A20"/>
    <mergeCell ref="A23:A26"/>
    <mergeCell ref="A27:A28"/>
    <mergeCell ref="B16:B19"/>
    <mergeCell ref="B23:B25"/>
    <mergeCell ref="C16:C17"/>
    <mergeCell ref="A5:J5"/>
    <mergeCell ref="B11:H11"/>
    <mergeCell ref="B15:H15"/>
    <mergeCell ref="B20:H20"/>
    <mergeCell ref="B22:H22"/>
    <mergeCell ref="A1:J1"/>
    <mergeCell ref="A2:J2"/>
    <mergeCell ref="B3:G3"/>
    <mergeCell ref="I3:J3"/>
    <mergeCell ref="F4:G4"/>
    <mergeCell ref="I4:J4"/>
  </mergeCells>
  <pageMargins left="0.75" right="0.75" top="1" bottom="1" header="0.5" footer="0.5"/>
  <pageSetup paperSize="9" scale="58" fitToHeight="0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zhangruohan</dc:creator>
  <cp:lastModifiedBy>ThinkBook Plus 2</cp:lastModifiedBy>
  <dcterms:created xsi:type="dcterms:W3CDTF">2024-03-22T03:36:00Z</dcterms:created>
  <dcterms:modified xsi:type="dcterms:W3CDTF">2024-06-07T07:32:49Z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14EDF9FBC6A3E3E8D6D4F765DF1D39E2_43</vt:lpwstr>
  </property>
  <property fmtid="{D5CDD505-2E9C-101B-9397-08002B2CF9AE}" pid="3" name="KSOProductBuildVer">
    <vt:lpwstr>2052-6.5.2.8766</vt:lpwstr>
  </property>
  <property fmtid="{D5CDD505-2E9C-101B-9397-08002B2CF9AE}" pid="4" name="KSOReadingLayout">
    <vt:bool>false</vt:bool>
  </property>
</Properties>
</file>