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<sst xmlns="http://schemas.openxmlformats.org/spreadsheetml/2006/main" count="92">
  <si>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</si>
  <si>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团号：HMZB-181012-BLL186</t>
  </si>
  <si>
    <t>会议日期：09.28-10.19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</si>
  <si>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</si>
  <si>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</si>
  <si>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</si>
  <si>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</si>
  <si>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</si>
  <si>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</si>
  <si>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</si>
  <si>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</si>
  <si>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</si>
  <si>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</si>
  <si>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</si>
  <si>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</si>
  <si>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</si>
  <si>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</si>
  <si>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</si>
  <si>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</si>
  <si>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</si>
  <si>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</si>
  <si>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</si>
  <si>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</si>
  <si>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</si>
  <si>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</si>
  <si>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</si>
  <si>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</si>
  <si>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</si>
  <si>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临时购买费用，道具、球、软饮等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</si>
  <si>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</si>
  <si>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</si>
  <si>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</si>
  <si>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</si>
  <si>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</si>
  <si>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</si>
  <si>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</si>
  <si>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</si>
  <si>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跌打损伤药品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</si>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</sst>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1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4" borderId="20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3" fillId="10" borderId="17" applyNumberFormat="0" applyAlignment="0" applyProtection="0">
      <alignment vertical="center"/>
    </xf>
    <xf numFmtId="0" fontId="15" fillId="10" borderId="18" applyNumberFormat="0" applyAlignment="0" applyProtection="0">
      <alignment vertical="center"/>
    </xf>
    <xf numFmtId="0" fontId="20" fillId="15" borderId="21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4" workbookViewId="0">
      <selection activeCell="I21" sqref="I21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1.625" customWidth="1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84"/>
      <c r="J4" s="84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515.5</v>
      </c>
      <c r="D8" s="64">
        <v>14</v>
      </c>
      <c r="E8" s="63">
        <f>C8*D8</f>
        <v>7217</v>
      </c>
      <c r="F8" s="63">
        <v>0</v>
      </c>
      <c r="G8" s="63">
        <v>0</v>
      </c>
      <c r="H8" s="63">
        <f t="shared" ref="H8:H45" si="0">F8+G8</f>
        <v>0</v>
      </c>
      <c r="I8" s="85"/>
      <c r="J8" s="86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5"/>
      <c r="J9" s="87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5"/>
      <c r="J10" s="87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5"/>
      <c r="J11" s="87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5"/>
      <c r="J12" s="87"/>
    </row>
    <row r="13" s="50" customFormat="1" customHeight="1" spans="1:10">
      <c r="A13" s="65"/>
      <c r="B13" s="66" t="s">
        <v>17</v>
      </c>
      <c r="C13" s="67">
        <f>SUM(C8)</f>
        <v>515.5</v>
      </c>
      <c r="D13" s="67">
        <f>SUM(D8)</f>
        <v>14</v>
      </c>
      <c r="E13" s="67">
        <f>SUM(E8)</f>
        <v>7217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8"/>
      <c r="J13" s="89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5"/>
      <c r="J14" s="86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5"/>
      <c r="J15" s="87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8"/>
      <c r="J16" s="89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5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5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5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5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8"/>
      <c r="J21" s="92"/>
    </row>
    <row r="22" customHeight="1" spans="1:10">
      <c r="A22" s="61">
        <v>4</v>
      </c>
      <c r="B22" s="62" t="s">
        <v>24</v>
      </c>
      <c r="C22" s="63">
        <v>2000</v>
      </c>
      <c r="D22" s="64">
        <v>1</v>
      </c>
      <c r="E22" s="63">
        <f t="shared" si="2"/>
        <v>2000</v>
      </c>
      <c r="F22" s="63">
        <v>0</v>
      </c>
      <c r="G22" s="63">
        <v>0</v>
      </c>
      <c r="H22" s="63">
        <f t="shared" si="0"/>
        <v>0</v>
      </c>
      <c r="I22" s="85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5"/>
      <c r="J23" s="91"/>
    </row>
    <row r="24" s="50" customFormat="1" customHeight="1" spans="1:10">
      <c r="A24" s="65"/>
      <c r="B24" s="66" t="s">
        <v>26</v>
      </c>
      <c r="C24" s="67">
        <f>SUM(C22)</f>
        <v>2000</v>
      </c>
      <c r="D24" s="67">
        <f t="shared" ref="D24:E24" si="6">SUM(D22)</f>
        <v>1</v>
      </c>
      <c r="E24" s="67">
        <f t="shared" si="6"/>
        <v>2000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8"/>
      <c r="J24" s="92"/>
    </row>
    <row r="25" customHeight="1" spans="1:10">
      <c r="A25" s="68">
        <v>5</v>
      </c>
      <c r="B25" s="69" t="s">
        <v>27</v>
      </c>
      <c r="C25" s="70">
        <v>12000</v>
      </c>
      <c r="D25" s="68">
        <v>1</v>
      </c>
      <c r="E25" s="70">
        <f t="shared" si="2"/>
        <v>12000</v>
      </c>
      <c r="F25" s="63">
        <v>0</v>
      </c>
      <c r="G25" s="63">
        <v>0</v>
      </c>
      <c r="H25" s="63">
        <f t="shared" si="0"/>
        <v>0</v>
      </c>
      <c r="I25" s="93" t="s">
        <v>28</v>
      </c>
      <c r="J25" s="86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5"/>
      <c r="J26" s="87"/>
    </row>
    <row r="27" s="50" customFormat="1" customHeight="1" spans="1:10">
      <c r="A27" s="65"/>
      <c r="B27" s="66" t="s">
        <v>30</v>
      </c>
      <c r="C27" s="67">
        <f>SUM(C25)</f>
        <v>12000</v>
      </c>
      <c r="D27" s="67">
        <f t="shared" ref="D27:E27" si="9">SUM(D25)</f>
        <v>1</v>
      </c>
      <c r="E27" s="67">
        <f t="shared" si="9"/>
        <v>12000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8"/>
      <c r="J27" s="89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5"/>
      <c r="J28" s="86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5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5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5"/>
      <c r="J31" s="91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8"/>
      <c r="J32" s="92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5"/>
      <c r="J33" s="94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5"/>
      <c r="J34" s="95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5"/>
      <c r="J35" s="95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5"/>
      <c r="J36" s="95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8"/>
      <c r="J37" s="96"/>
    </row>
    <row r="38" customHeight="1" spans="1:10">
      <c r="A38" s="61">
        <v>8</v>
      </c>
      <c r="B38" s="62" t="s">
        <v>36</v>
      </c>
      <c r="C38" s="63">
        <v>500</v>
      </c>
      <c r="D38" s="64">
        <v>1</v>
      </c>
      <c r="E38" s="63">
        <f t="shared" si="2"/>
        <v>500</v>
      </c>
      <c r="F38" s="63">
        <v>0</v>
      </c>
      <c r="G38" s="63">
        <v>0</v>
      </c>
      <c r="H38" s="63">
        <f t="shared" si="0"/>
        <v>0</v>
      </c>
      <c r="I38" s="85" t="s">
        <v>37</v>
      </c>
      <c r="J38" s="90" t="s">
        <v>38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5"/>
      <c r="J39" s="91"/>
    </row>
    <row r="40" s="50" customFormat="1" customHeight="1" spans="1:10">
      <c r="A40" s="65"/>
      <c r="B40" s="66" t="s">
        <v>39</v>
      </c>
      <c r="C40" s="67">
        <f>SUM(C38)</f>
        <v>500</v>
      </c>
      <c r="D40" s="67">
        <f t="shared" ref="D40:E40" si="15">SUM(D38)</f>
        <v>1</v>
      </c>
      <c r="E40" s="67">
        <f t="shared" si="15"/>
        <v>500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8"/>
      <c r="J40" s="92"/>
    </row>
    <row r="41" customHeight="1" spans="1:10">
      <c r="A41" s="61">
        <v>9</v>
      </c>
      <c r="B41" s="62" t="s">
        <v>40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5"/>
      <c r="J41" s="86" t="s">
        <v>41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5"/>
      <c r="J42" s="87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5"/>
      <c r="J43" s="87"/>
    </row>
    <row r="44" s="50" customFormat="1" customHeight="1" spans="1:10">
      <c r="A44" s="65"/>
      <c r="B44" s="66" t="s">
        <v>42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8"/>
      <c r="J44" s="89"/>
    </row>
    <row r="45" customHeight="1" spans="1:10">
      <c r="A45" s="68">
        <v>10</v>
      </c>
      <c r="B45" s="62" t="s">
        <v>43</v>
      </c>
      <c r="C45" s="63">
        <v>8283</v>
      </c>
      <c r="D45" s="64">
        <v>1</v>
      </c>
      <c r="E45" s="63">
        <f t="shared" si="2"/>
        <v>8283</v>
      </c>
      <c r="F45" s="63">
        <v>0</v>
      </c>
      <c r="G45" s="63">
        <v>0</v>
      </c>
      <c r="H45" s="63">
        <f>F45+G45</f>
        <v>0</v>
      </c>
      <c r="I45" s="97"/>
      <c r="J45" s="94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5"/>
      <c r="J46" s="95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5"/>
      <c r="J47" s="95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5"/>
      <c r="J48" s="95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5"/>
      <c r="J49" s="95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5"/>
      <c r="J50" s="95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5"/>
      <c r="J51" s="95"/>
    </row>
    <row r="52" s="50" customFormat="1" customHeight="1" spans="1:10">
      <c r="A52" s="65"/>
      <c r="B52" s="66" t="s">
        <v>44</v>
      </c>
      <c r="C52" s="67">
        <f>SUM(C45)</f>
        <v>8283</v>
      </c>
      <c r="D52" s="67">
        <f t="shared" ref="D52:E52" si="20">SUM(D45)</f>
        <v>1</v>
      </c>
      <c r="E52" s="67">
        <f t="shared" si="20"/>
        <v>8283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8"/>
      <c r="J52" s="96"/>
    </row>
    <row r="53" customHeight="1" spans="1:10">
      <c r="A53" s="65"/>
      <c r="B53" s="66" t="s">
        <v>45</v>
      </c>
      <c r="C53" s="67">
        <f>SUM(C52,C44,C40,C37,C32,C27,C24,C21,C16,C13)</f>
        <v>23298.5</v>
      </c>
      <c r="D53" s="67">
        <f t="shared" ref="D53:H53" si="22">SUM(D52,D44,D40,D37,D32,D27,D24,D21,D16,D13)</f>
        <v>18</v>
      </c>
      <c r="E53" s="67">
        <f>SUM(E52,E44,E40,E37,E32,E27,E24,E21,E16,E13)</f>
        <v>30000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8"/>
      <c r="J53" s="98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9" t="s">
        <v>50</v>
      </c>
    </row>
    <row r="58" customHeight="1" spans="1:9">
      <c r="A58" s="78">
        <f>E53</f>
        <v>30000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100">
        <f>A58-C58</f>
        <v>30000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D1" workbookViewId="0">
      <selection activeCell="K16" sqref="K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 t="s">
        <v>68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>
        <v>0</v>
      </c>
      <c r="I11" s="40"/>
      <c r="J11" s="41"/>
      <c r="K11" s="42" t="s">
        <v>77</v>
      </c>
    </row>
    <row r="12" ht="23" customHeight="1" spans="2:11">
      <c r="B12" s="22">
        <v>2</v>
      </c>
      <c r="C12" s="23"/>
      <c r="D12" s="26"/>
      <c r="E12" s="27" t="s">
        <v>78</v>
      </c>
      <c r="F12" s="27"/>
      <c r="G12" s="25">
        <v>0</v>
      </c>
      <c r="H12" s="25">
        <v>0</v>
      </c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77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>
        <v>0</v>
      </c>
      <c r="I14" s="40"/>
      <c r="J14" s="41"/>
      <c r="K14" s="42" t="s">
        <v>81</v>
      </c>
    </row>
    <row r="15" ht="20.1" customHeight="1" spans="2:11">
      <c r="B15" s="22">
        <v>5</v>
      </c>
      <c r="C15" s="23"/>
      <c r="D15" s="24" t="s">
        <v>43</v>
      </c>
      <c r="E15" s="27" t="s">
        <v>82</v>
      </c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52</v>
      </c>
      <c r="G23" s="16" t="s">
        <v>86</v>
      </c>
      <c r="H23" s="16"/>
      <c r="I23" s="16"/>
      <c r="J23" s="16" t="s">
        <v>54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64</v>
      </c>
      <c r="E30" s="10"/>
      <c r="F30" s="11" t="str">
        <f>F7</f>
        <v>5.16-5.20</v>
      </c>
      <c r="G30" s="11"/>
      <c r="H30" s="10" t="s">
        <v>66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8"/>
      <c r="J31" s="15" t="str">
        <f>J8</f>
        <v>HMZA-180517-QDH683</v>
      </c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45</v>
      </c>
      <c r="J33" s="25"/>
      <c r="K33" s="48" t="s">
        <v>74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52</v>
      </c>
      <c r="G38" s="16" t="s">
        <v>86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2018-10-09T06:56:05Z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