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7610"/>
  <workbookPr/>
  <mc:AlternateContent xmlns:mc="http://schemas.openxmlformats.org/markup-compatibility/2006">
    <mc:Choice Requires="x15">
      <x15ac:absPath xmlns:x15ac="http://schemas.microsoft.com/office/spreadsheetml/2010/11/ac" url="/Users/guoyanlei/Desktop/"/>
    </mc:Choice>
  </mc:AlternateContent>
  <bookViews>
    <workbookView xWindow="0" yWindow="0" windowWidth="28800" windowHeight="18000"/>
  </bookViews>
  <sheets>
    <sheet name="员工报销明细" sheetId="3" r:id="rId1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81" i="3" l="1"/>
  <c r="H70" i="3"/>
  <c r="H25" i="3"/>
  <c r="H79" i="3"/>
  <c r="H63" i="3"/>
  <c r="H67" i="3"/>
  <c r="H66" i="3"/>
  <c r="F81" i="3"/>
  <c r="F106" i="3"/>
  <c r="F98" i="3"/>
  <c r="F94" i="3"/>
  <c r="F91" i="3"/>
  <c r="F86" i="3"/>
  <c r="F24" i="3"/>
  <c r="F21" i="3"/>
  <c r="F16" i="3"/>
  <c r="F13" i="3"/>
  <c r="F107" i="3"/>
  <c r="E112" i="3"/>
  <c r="G106" i="3"/>
  <c r="G98" i="3"/>
  <c r="G94" i="3"/>
  <c r="G91" i="3"/>
  <c r="G86" i="3"/>
  <c r="G24" i="3"/>
  <c r="G21" i="3"/>
  <c r="G16" i="3"/>
  <c r="G13" i="3"/>
  <c r="G107" i="3"/>
  <c r="G112" i="3"/>
  <c r="H71" i="3"/>
  <c r="H72" i="3"/>
  <c r="H32" i="3"/>
  <c r="H60" i="3"/>
  <c r="H37" i="3"/>
  <c r="H40" i="3"/>
  <c r="H35" i="3"/>
  <c r="H54" i="3"/>
  <c r="H73" i="3"/>
  <c r="H53" i="3"/>
  <c r="H42" i="3"/>
  <c r="H44" i="3"/>
  <c r="H41" i="3"/>
  <c r="H59" i="3"/>
  <c r="H74" i="3"/>
  <c r="H52" i="3"/>
  <c r="H62" i="3"/>
  <c r="H49" i="3"/>
  <c r="H75" i="3"/>
  <c r="H48" i="3"/>
  <c r="H47" i="3"/>
  <c r="H51" i="3"/>
  <c r="H27" i="3"/>
  <c r="H57" i="3"/>
  <c r="H39" i="3"/>
  <c r="H28" i="3"/>
  <c r="H50" i="3"/>
  <c r="H26" i="3"/>
  <c r="H76" i="3"/>
  <c r="H61" i="3"/>
  <c r="H34" i="3"/>
  <c r="H77" i="3"/>
  <c r="H56" i="3"/>
  <c r="H36" i="3"/>
  <c r="H38" i="3"/>
  <c r="H78" i="3"/>
  <c r="H29" i="3"/>
  <c r="H30" i="3"/>
  <c r="H55" i="3"/>
  <c r="H58" i="3"/>
  <c r="H43" i="3"/>
  <c r="H31" i="3"/>
  <c r="H33" i="3"/>
  <c r="H46" i="3"/>
  <c r="H80" i="3"/>
  <c r="H45" i="3"/>
  <c r="H64" i="3"/>
  <c r="H65" i="3"/>
  <c r="H68" i="3"/>
  <c r="H69" i="3"/>
  <c r="H81" i="3"/>
  <c r="H101" i="3"/>
  <c r="H102" i="3"/>
  <c r="H103" i="3"/>
  <c r="H104" i="3"/>
  <c r="H105" i="3"/>
  <c r="H99" i="3"/>
  <c r="H100" i="3"/>
  <c r="H106" i="3"/>
  <c r="H95" i="3"/>
  <c r="H96" i="3"/>
  <c r="H97" i="3"/>
  <c r="H98" i="3"/>
  <c r="H92" i="3"/>
  <c r="H93" i="3"/>
  <c r="H94" i="3"/>
  <c r="H87" i="3"/>
  <c r="H88" i="3"/>
  <c r="H89" i="3"/>
  <c r="H90" i="3"/>
  <c r="H91" i="3"/>
  <c r="H83" i="3"/>
  <c r="H84" i="3"/>
  <c r="H85" i="3"/>
  <c r="H82" i="3"/>
  <c r="H86" i="3"/>
  <c r="H22" i="3"/>
  <c r="H23" i="3"/>
  <c r="H24" i="3"/>
  <c r="H17" i="3"/>
  <c r="H18" i="3"/>
  <c r="H19" i="3"/>
  <c r="H20" i="3"/>
  <c r="H21" i="3"/>
  <c r="H14" i="3"/>
  <c r="H15" i="3"/>
  <c r="H16" i="3"/>
  <c r="H8" i="3"/>
  <c r="H9" i="3"/>
  <c r="H10" i="3"/>
  <c r="H11" i="3"/>
  <c r="H12" i="3"/>
  <c r="H13" i="3"/>
  <c r="H107" i="3"/>
  <c r="C112" i="3"/>
  <c r="E99" i="3"/>
  <c r="E106" i="3"/>
  <c r="E95" i="3"/>
  <c r="E98" i="3"/>
  <c r="E92" i="3"/>
  <c r="E94" i="3"/>
  <c r="E87" i="3"/>
  <c r="E91" i="3"/>
  <c r="E22" i="3"/>
  <c r="E24" i="3"/>
  <c r="E17" i="3"/>
  <c r="E21" i="3"/>
  <c r="E14" i="3"/>
  <c r="E16" i="3"/>
  <c r="E82" i="3"/>
  <c r="E86" i="3"/>
  <c r="E25" i="3"/>
  <c r="E81" i="3"/>
  <c r="E8" i="3"/>
  <c r="E13" i="3"/>
  <c r="E107" i="3"/>
  <c r="A112" i="3"/>
  <c r="I112" i="3"/>
  <c r="C106" i="3"/>
  <c r="C98" i="3"/>
  <c r="C94" i="3"/>
  <c r="C91" i="3"/>
  <c r="C86" i="3"/>
  <c r="C81" i="3"/>
  <c r="C24" i="3"/>
  <c r="C21" i="3"/>
  <c r="C16" i="3"/>
  <c r="C13" i="3"/>
  <c r="C107" i="3"/>
  <c r="D106" i="3"/>
  <c r="D98" i="3"/>
  <c r="D94" i="3"/>
  <c r="D91" i="3"/>
  <c r="D86" i="3"/>
  <c r="D81" i="3"/>
  <c r="D24" i="3"/>
  <c r="D21" i="3"/>
  <c r="D16" i="3"/>
  <c r="D13" i="3"/>
  <c r="D107" i="3"/>
</calcChain>
</file>

<file path=xl/sharedStrings.xml><?xml version="1.0" encoding="utf-8"?>
<sst xmlns="http://schemas.openxmlformats.org/spreadsheetml/2006/main" count="112" uniqueCount="111">
  <si>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</si>
  <si>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</si>
  <si>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</si>
  <si>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</si>
  <si>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</si>
  <si>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</si>
  <si>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</si>
  <si>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</si>
  <si>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</si>
  <si>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</si>
  <si>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</si>
  <si>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</si>
  <si>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</si>
  <si>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</si>
  <si>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</si>
  <si>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</si>
  <si>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</si>
  <si>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</si>
  <si>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</si>
  <si>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</si>
  <si>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</si>
  <si>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</si>
  <si>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</si>
  <si>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</si>
  <si>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</si>
  <si>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</si>
  <si>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</si>
  <si>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</si>
  <si>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</si>
  <si>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</si>
  <si>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</si>
  <si>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</si>
  <si>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</si>
  <si>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</si>
  <si>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</si>
  <si>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</si>
  <si>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</si>
  <si>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</si>
  <si>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</si>
  <si>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</si>
  <si>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</si>
  <si>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</si>
  <si>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</si>
  <si>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</si>
  <si>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</si>
  <si>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</si>
  <si>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</si>
  <si>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</si>
  <si>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</si>
  <si>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</si>
  <si>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</si>
  <si>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团号：HMZA-220408-UBI182</t>
    <phoneticPr fontId="9" type="noConversion"/>
  </si>
  <si>
    <t>答题系统开发</t>
    <rPh sb="0" eb="1">
      <t>da ti</t>
    </rPh>
    <rPh sb="2" eb="3">
      <t>xi tong</t>
    </rPh>
    <rPh sb="4" eb="5">
      <t>kai fa</t>
    </rPh>
    <phoneticPr fontId="9" type="noConversion"/>
  </si>
  <si>
    <t>手机支架1</t>
    <rPh sb="0" eb="1">
      <t>shou ji</t>
    </rPh>
    <rPh sb="2" eb="3">
      <t>zhi jia</t>
    </rPh>
    <phoneticPr fontId="9" type="noConversion"/>
  </si>
  <si>
    <t>钥匙链</t>
    <rPh sb="0" eb="1">
      <t>yao shi lian</t>
    </rPh>
    <phoneticPr fontId="9" type="noConversion"/>
  </si>
  <si>
    <t>乒乓球桌</t>
    <rPh sb="0" eb="1">
      <t>ping pang qiu</t>
    </rPh>
    <rPh sb="3" eb="4">
      <t>zhuo</t>
    </rPh>
    <phoneticPr fontId="9" type="noConversion"/>
  </si>
  <si>
    <t>宇航员笔</t>
    <rPh sb="0" eb="1">
      <t>yu hang yuan</t>
    </rPh>
    <rPh sb="3" eb="4">
      <t>bi</t>
    </rPh>
    <phoneticPr fontId="9" type="noConversion"/>
  </si>
  <si>
    <t>纸袋</t>
    <rPh sb="0" eb="1">
      <t>zhi dai</t>
    </rPh>
    <phoneticPr fontId="9" type="noConversion"/>
  </si>
  <si>
    <t>印章</t>
    <rPh sb="0" eb="1">
      <t>yin zhang</t>
    </rPh>
    <phoneticPr fontId="9" type="noConversion"/>
  </si>
  <si>
    <t>胶带</t>
    <rPh sb="0" eb="1">
      <t>jiao dai</t>
    </rPh>
    <phoneticPr fontId="9" type="noConversion"/>
  </si>
  <si>
    <t>胸针</t>
    <rPh sb="0" eb="1">
      <t>xiong zhen</t>
    </rPh>
    <phoneticPr fontId="9" type="noConversion"/>
  </si>
  <si>
    <t>托盘</t>
    <rPh sb="0" eb="1">
      <t>tuo p</t>
    </rPh>
    <phoneticPr fontId="9" type="noConversion"/>
  </si>
  <si>
    <t>造型灯</t>
    <rPh sb="0" eb="1">
      <t>zao xing deng</t>
    </rPh>
    <phoneticPr fontId="9" type="noConversion"/>
  </si>
  <si>
    <t>宇航员摆件</t>
    <rPh sb="0" eb="1">
      <t>yu hang yuan</t>
    </rPh>
    <rPh sb="3" eb="4">
      <t>bai jian</t>
    </rPh>
    <phoneticPr fontId="9" type="noConversion"/>
  </si>
  <si>
    <t>宇航员日落灯</t>
    <rPh sb="0" eb="1">
      <t>yu hang yuan</t>
    </rPh>
    <rPh sb="3" eb="4">
      <t>ri luo deng</t>
    </rPh>
    <phoneticPr fontId="9" type="noConversion"/>
  </si>
  <si>
    <t>帆布袋</t>
    <rPh sb="0" eb="1">
      <t>fan bu dai</t>
    </rPh>
    <phoneticPr fontId="9" type="noConversion"/>
  </si>
  <si>
    <t>点胶</t>
    <rPh sb="0" eb="1">
      <t>dian</t>
    </rPh>
    <rPh sb="1" eb="2">
      <t>jiao</t>
    </rPh>
    <phoneticPr fontId="9" type="noConversion"/>
  </si>
  <si>
    <t>木盒</t>
    <rPh sb="0" eb="1">
      <t>mu he</t>
    </rPh>
    <phoneticPr fontId="9" type="noConversion"/>
  </si>
  <si>
    <t>小氛围灯</t>
    <rPh sb="0" eb="1">
      <t>xiao</t>
    </rPh>
    <rPh sb="1" eb="2">
      <t>fen wei</t>
    </rPh>
    <rPh sb="3" eb="4">
      <t>deng</t>
    </rPh>
    <phoneticPr fontId="9" type="noConversion"/>
  </si>
  <si>
    <t>USB太空灯</t>
    <rPh sb="3" eb="4">
      <t>tai kogn</t>
    </rPh>
    <rPh sb="5" eb="6">
      <t>deng</t>
    </rPh>
    <phoneticPr fontId="9" type="noConversion"/>
  </si>
  <si>
    <t>衣服</t>
    <rPh sb="0" eb="1">
      <t>yi fu</t>
    </rPh>
    <phoneticPr fontId="9" type="noConversion"/>
  </si>
  <si>
    <t>霓虹灯造型</t>
    <rPh sb="0" eb="1">
      <t>ni hogn deng</t>
    </rPh>
    <rPh sb="3" eb="4">
      <t>zao xing</t>
    </rPh>
    <phoneticPr fontId="9" type="noConversion"/>
  </si>
  <si>
    <t>帆布包</t>
    <rPh sb="0" eb="1">
      <t>fan bu bao</t>
    </rPh>
    <phoneticPr fontId="9" type="noConversion"/>
  </si>
  <si>
    <t>八大星球灯</t>
    <rPh sb="0" eb="1">
      <t>ba da</t>
    </rPh>
    <rPh sb="2" eb="3">
      <t>xing qiu</t>
    </rPh>
    <rPh sb="4" eb="5">
      <t>deng</t>
    </rPh>
    <phoneticPr fontId="9" type="noConversion"/>
  </si>
  <si>
    <t>填充球</t>
    <rPh sb="0" eb="1">
      <t>tian chong</t>
    </rPh>
    <rPh sb="2" eb="3">
      <t>qiu</t>
    </rPh>
    <phoneticPr fontId="9" type="noConversion"/>
  </si>
  <si>
    <t>冰箱贴</t>
    <rPh sb="0" eb="1">
      <t>bign xiang tie</t>
    </rPh>
    <phoneticPr fontId="9" type="noConversion"/>
  </si>
  <si>
    <t>别针</t>
    <rPh sb="0" eb="1">
      <t>bie zhen</t>
    </rPh>
    <phoneticPr fontId="9" type="noConversion"/>
  </si>
  <si>
    <t>国潮积木</t>
    <rPh sb="2" eb="3">
      <t>ji mu</t>
    </rPh>
    <phoneticPr fontId="9" type="noConversion"/>
  </si>
  <si>
    <t>胸针</t>
    <rPh sb="0" eb="1">
      <t>xiong zhne</t>
    </rPh>
    <phoneticPr fontId="9" type="noConversion"/>
  </si>
  <si>
    <t>盲盒</t>
    <rPh sb="0" eb="1">
      <t>mang he</t>
    </rPh>
    <phoneticPr fontId="9" type="noConversion"/>
  </si>
  <si>
    <t>冰箱贴星球</t>
    <rPh sb="0" eb="1">
      <t>bign xiang tie</t>
    </rPh>
    <rPh sb="3" eb="4">
      <t>xing qiu</t>
    </rPh>
    <phoneticPr fontId="9" type="noConversion"/>
  </si>
  <si>
    <t>小胸针</t>
    <rPh sb="0" eb="1">
      <t>xiao</t>
    </rPh>
    <rPh sb="1" eb="2">
      <t>xiong zhne</t>
    </rPh>
    <phoneticPr fontId="9" type="noConversion"/>
  </si>
  <si>
    <t>大冰箱贴</t>
    <rPh sb="0" eb="1">
      <t>da</t>
    </rPh>
    <rPh sb="1" eb="2">
      <t>bign xiang ite</t>
    </rPh>
    <phoneticPr fontId="9" type="noConversion"/>
  </si>
  <si>
    <t>图钉</t>
    <rPh sb="0" eb="1">
      <t>tu ding</t>
    </rPh>
    <phoneticPr fontId="9" type="noConversion"/>
  </si>
  <si>
    <t>水晶球</t>
    <rPh sb="0" eb="1">
      <t>shui jign qiu</t>
    </rPh>
    <phoneticPr fontId="9" type="noConversion"/>
  </si>
  <si>
    <t>流体摆件</t>
    <rPh sb="0" eb="1">
      <t>liu ti</t>
    </rPh>
    <rPh sb="2" eb="3">
      <t>bai jian</t>
    </rPh>
    <phoneticPr fontId="9" type="noConversion"/>
  </si>
  <si>
    <t>积木</t>
    <rPh sb="0" eb="1">
      <t>ji m</t>
    </rPh>
    <phoneticPr fontId="9" type="noConversion"/>
  </si>
  <si>
    <t>桌面摆件</t>
    <rPh sb="0" eb="1">
      <t>zhuo mian</t>
    </rPh>
    <rPh sb="2" eb="3">
      <t>bai jian</t>
    </rPh>
    <phoneticPr fontId="9" type="noConversion"/>
  </si>
  <si>
    <t>毛绒别针</t>
    <rPh sb="0" eb="1">
      <t>mao rong</t>
    </rPh>
    <rPh sb="2" eb="3">
      <t>bie zhne</t>
    </rPh>
    <phoneticPr fontId="9" type="noConversion"/>
  </si>
  <si>
    <t>车挂</t>
    <rPh sb="0" eb="1">
      <t>che</t>
    </rPh>
    <rPh sb="1" eb="2">
      <t>gua</t>
    </rPh>
    <phoneticPr fontId="9" type="noConversion"/>
  </si>
  <si>
    <t>小日落灯</t>
    <rPh sb="0" eb="1">
      <t>xiao</t>
    </rPh>
    <rPh sb="1" eb="2">
      <t>ri uo deng</t>
    </rPh>
    <rPh sb="2" eb="3">
      <t>luo</t>
    </rPh>
    <rPh sb="3" eb="4">
      <t>deng</t>
    </rPh>
    <phoneticPr fontId="9" type="noConversion"/>
  </si>
  <si>
    <t>钥匙挂</t>
    <rPh sb="0" eb="1">
      <t>yao shi</t>
    </rPh>
    <rPh sb="2" eb="3">
      <t>gua</t>
    </rPh>
    <phoneticPr fontId="9" type="noConversion"/>
  </si>
  <si>
    <t>DIY材料包</t>
    <rPh sb="3" eb="4">
      <t>cai liao</t>
    </rPh>
    <rPh sb="5" eb="6">
      <t>bao</t>
    </rPh>
    <phoneticPr fontId="9" type="noConversion"/>
  </si>
  <si>
    <t>DIY材料包2</t>
    <rPh sb="3" eb="4">
      <t>cai liao</t>
    </rPh>
    <rPh sb="5" eb="6">
      <t>bao</t>
    </rPh>
    <phoneticPr fontId="9" type="noConversion"/>
  </si>
  <si>
    <t>笔筒</t>
    <rPh sb="0" eb="1">
      <t>bi tog</t>
    </rPh>
    <phoneticPr fontId="9" type="noConversion"/>
  </si>
  <si>
    <t>风扇</t>
    <rPh sb="0" eb="1">
      <t>feng shan</t>
    </rPh>
    <phoneticPr fontId="9" type="noConversion"/>
  </si>
  <si>
    <t>配件</t>
    <rPh sb="0" eb="1">
      <t>pei jian</t>
    </rPh>
    <phoneticPr fontId="9" type="noConversion"/>
  </si>
  <si>
    <t>石头</t>
    <rPh sb="0" eb="1">
      <t>shi tou</t>
    </rPh>
    <phoneticPr fontId="9" type="noConversion"/>
  </si>
  <si>
    <t>拉菲草</t>
    <rPh sb="0" eb="1">
      <t>la fei cao</t>
    </rPh>
    <phoneticPr fontId="9" type="noConversion"/>
  </si>
  <si>
    <t>湿巾</t>
    <rPh sb="0" eb="1">
      <t>shi jin</t>
    </rPh>
    <phoneticPr fontId="9" type="noConversion"/>
  </si>
  <si>
    <t>货拉拉（郭燕雷）</t>
    <rPh sb="0" eb="1">
      <t>huo la la</t>
    </rPh>
    <rPh sb="4" eb="5">
      <t>guo yan lei</t>
    </rPh>
    <phoneticPr fontId="9" type="noConversion"/>
  </si>
  <si>
    <t>货拉拉（李文博）</t>
    <rPh sb="0" eb="1">
      <t>huo la la</t>
    </rPh>
    <rPh sb="4" eb="5">
      <t>li wen bo</t>
    </rPh>
    <phoneticPr fontId="9" type="noConversion"/>
  </si>
  <si>
    <t>大疆无人机租赁费（9台）</t>
    <rPh sb="0" eb="1">
      <t>da jaing</t>
    </rPh>
    <rPh sb="2" eb="3">
      <t>wu ren ji</t>
    </rPh>
    <rPh sb="5" eb="6">
      <t>zu lin</t>
    </rPh>
    <rPh sb="7" eb="8">
      <t>fei</t>
    </rPh>
    <rPh sb="10" eb="11">
      <t>tai</t>
    </rPh>
    <phoneticPr fontId="9" type="noConversion"/>
  </si>
  <si>
    <t>同城（李文博）</t>
    <rPh sb="0" eb="1">
      <t>tong cheng</t>
    </rPh>
    <rPh sb="3" eb="4">
      <t>li wen bo</t>
    </rPh>
    <phoneticPr fontId="9" type="noConversion"/>
  </si>
  <si>
    <t>洗衣费（李文博）</t>
    <rPh sb="0" eb="1">
      <t>xi yi fei</t>
    </rPh>
    <rPh sb="4" eb="5">
      <t>li wen bo</t>
    </rPh>
    <phoneticPr fontId="9" type="noConversion"/>
  </si>
  <si>
    <t>兼职</t>
    <rPh sb="0" eb="1">
      <t>jian zhi</t>
    </rPh>
    <phoneticPr fontId="9" type="noConversion"/>
  </si>
  <si>
    <t>手机支架2+小夜灯</t>
    <rPh sb="0" eb="1">
      <t>shou ji</t>
    </rPh>
    <rPh sb="2" eb="3">
      <t>zhi jia</t>
    </rPh>
    <rPh sb="6" eb="7">
      <t>xiao</t>
    </rPh>
    <rPh sb="7" eb="8">
      <t>ye deng</t>
    </rPh>
    <phoneticPr fontId="9" type="noConversion"/>
  </si>
  <si>
    <t>会议日期：5月31号</t>
    <rPh sb="6" eb="7">
      <t>yue</t>
    </rPh>
    <rPh sb="9" eb="10">
      <t>hao</t>
    </rPh>
    <phoneticPr fontId="9" type="noConversion"/>
  </si>
  <si>
    <t>包图网素材</t>
    <rPh sb="0" eb="1">
      <t>bao</t>
    </rPh>
    <rPh sb="1" eb="2">
      <t>tu</t>
    </rPh>
    <rPh sb="2" eb="3">
      <t>wang</t>
    </rPh>
    <rPh sb="3" eb="4">
      <t>su cai</t>
    </rPh>
    <phoneticPr fontId="9" type="noConversion"/>
  </si>
  <si>
    <t>配电用品</t>
    <rPh sb="0" eb="1">
      <t>pei dian</t>
    </rPh>
    <rPh sb="2" eb="3">
      <t>yogn pin</t>
    </rPh>
    <phoneticPr fontId="9" type="noConversion"/>
  </si>
  <si>
    <t>大疆无人机租赁费（3台，192+96）</t>
    <rPh sb="0" eb="1">
      <t>da jaing</t>
    </rPh>
    <rPh sb="2" eb="3">
      <t>wu ren ji</t>
    </rPh>
    <rPh sb="5" eb="6">
      <t>zu lin</t>
    </rPh>
    <rPh sb="7" eb="8">
      <t>fei</t>
    </rPh>
    <rPh sb="10" eb="11">
      <t>tai</t>
    </rPh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</si>
</sst>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.00_ "/>
    <numFmt numFmtId="177" formatCode="0.00_ "/>
  </numFmts>
  <fonts count="11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3"/>
      <charset val="134"/>
    </font>
    <font>
      <b/>
      <sz val="10"/>
      <color theme="1"/>
      <name val="微软雅黑"/>
      <family val="3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64">
    <xf numFmtId="0" fontId="0" fillId="0" borderId="0" xfId="0">
      <alignment vertical="center"/>
    </xf>
    <xf numFmtId="0" fontId="3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40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40" fontId="3" fillId="7" borderId="3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40" fontId="3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40" fontId="0" fillId="0" borderId="3" xfId="0" applyNumberFormat="1" applyFont="1" applyBorder="1" applyAlignment="1">
      <alignment horizontal="right" vertical="center"/>
    </xf>
    <xf numFmtId="40" fontId="0" fillId="0" borderId="3" xfId="0" applyNumberFormat="1" applyBorder="1" applyAlignment="1">
      <alignment horizontal="right" vertical="center"/>
    </xf>
    <xf numFmtId="40" fontId="0" fillId="0" borderId="3" xfId="0" applyNumberFormat="1" applyBorder="1" applyAlignment="1">
      <alignment horizontal="right" vertical="center"/>
    </xf>
    <xf numFmtId="40" fontId="10" fillId="0" borderId="3" xfId="0" applyNumberFormat="1" applyFont="1" applyBorder="1" applyAlignment="1">
      <alignment horizontal="right" vertical="center"/>
    </xf>
    <xf numFmtId="0" fontId="10" fillId="0" borderId="3" xfId="0" applyFont="1" applyBorder="1">
      <alignment vertical="center"/>
    </xf>
    <xf numFmtId="0" fontId="0" fillId="0" borderId="3" xfId="0" applyFont="1" applyBorder="1">
      <alignment vertical="center"/>
    </xf>
    <xf numFmtId="0" fontId="1" fillId="0" borderId="0" xfId="2" applyFont="1" applyAlignment="1">
      <alignment horizontal="center" vertical="center"/>
    </xf>
    <xf numFmtId="40" fontId="0" fillId="0" borderId="3" xfId="0" applyNumberFormat="1" applyBorder="1" applyAlignment="1">
      <alignment horizontal="right" vertical="center"/>
    </xf>
    <xf numFmtId="40" fontId="0" fillId="0" borderId="3" xfId="0" applyNumberFormat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4" fillId="4" borderId="3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40" fontId="0" fillId="0" borderId="6" xfId="0" applyNumberFormat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40" fontId="0" fillId="0" borderId="5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FFFF00"/>
    <pageSetUpPr fitToPage="1"/>
  </sheetPr>
  <dimension ref="A2:K114"/>
  <sheetViews>
    <sheetView tabSelected="1" workbookViewId="0">
      <selection activeCell="L1" sqref="L1:N1048576"/>
    </sheetView>
  </sheetViews>
  <sheetFormatPr baseColWidth="10" defaultColWidth="9" defaultRowHeight="21" customHeight="1" x14ac:dyDescent="0.15"/>
  <cols>
    <col min="1" max="1" width="9" style="2"/>
    <col min="2" max="2" width="16.6640625" customWidth="1"/>
    <col min="3" max="3" width="10.6640625" style="3" bestFit="1" customWidth="1"/>
    <col min="5" max="6" width="10.6640625" bestFit="1" customWidth="1"/>
    <col min="7" max="7" width="11.5" customWidth="1"/>
    <col min="8" max="8" width="13.1640625" customWidth="1"/>
    <col min="9" max="9" width="30" bestFit="1" customWidth="1"/>
    <col min="10" max="10" width="39.5" customWidth="1"/>
    <col min="11" max="11" width="9" style="2"/>
  </cols>
  <sheetData>
    <row r="2" spans="1:11" ht="21" customHeight="1" x14ac:dyDescent="0.15">
      <c r="C2" s="54" t="s">
        <v>0</v>
      </c>
      <c r="D2" s="54"/>
      <c r="E2" s="54"/>
      <c r="F2" s="54"/>
      <c r="G2" s="54"/>
      <c r="H2" s="54"/>
      <c r="I2" s="15"/>
      <c r="J2" s="15"/>
      <c r="K2" s="27"/>
    </row>
    <row r="4" spans="1:11" ht="21" customHeight="1" x14ac:dyDescent="0.15">
      <c r="H4" s="40" t="s">
        <v>51</v>
      </c>
      <c r="I4" s="40"/>
      <c r="J4" s="40" t="s">
        <v>107</v>
      </c>
    </row>
    <row r="5" spans="1:11" ht="21" customHeight="1" x14ac:dyDescent="0.15">
      <c r="H5" s="41"/>
      <c r="I5" s="41"/>
      <c r="J5" s="41"/>
    </row>
    <row r="6" spans="1:11" ht="21" customHeight="1" x14ac:dyDescent="0.15">
      <c r="A6" s="50" t="s">
        <v>1</v>
      </c>
      <c r="B6" s="42" t="s">
        <v>2</v>
      </c>
      <c r="C6" s="55" t="s">
        <v>3</v>
      </c>
      <c r="D6" s="55"/>
      <c r="E6" s="55"/>
      <c r="F6" s="56" t="s">
        <v>4</v>
      </c>
      <c r="G6" s="56"/>
      <c r="H6" s="56"/>
      <c r="I6" s="56"/>
      <c r="J6" s="42" t="s">
        <v>5</v>
      </c>
    </row>
    <row r="7" spans="1:11" ht="21" customHeight="1" x14ac:dyDescent="0.15">
      <c r="A7" s="50"/>
      <c r="B7" s="42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42"/>
    </row>
    <row r="8" spans="1:11" ht="21" customHeight="1" x14ac:dyDescent="0.15">
      <c r="A8" s="51">
        <v>1</v>
      </c>
      <c r="B8" s="49" t="s">
        <v>13</v>
      </c>
      <c r="C8" s="29">
        <v>0</v>
      </c>
      <c r="D8" s="30"/>
      <c r="E8" s="29">
        <f>C8*D8</f>
        <v>0</v>
      </c>
      <c r="F8" s="8">
        <v>0</v>
      </c>
      <c r="G8" s="8">
        <v>0</v>
      </c>
      <c r="H8" s="8">
        <f t="shared" ref="H8:H97" si="0">F8+G8</f>
        <v>0</v>
      </c>
      <c r="I8" s="16"/>
      <c r="J8" s="31" t="s">
        <v>14</v>
      </c>
    </row>
    <row r="9" spans="1:11" ht="21" customHeight="1" x14ac:dyDescent="0.15">
      <c r="A9" s="51"/>
      <c r="B9" s="49"/>
      <c r="C9" s="29"/>
      <c r="D9" s="30"/>
      <c r="E9" s="29"/>
      <c r="F9" s="8">
        <v>0</v>
      </c>
      <c r="G9" s="8">
        <v>0</v>
      </c>
      <c r="H9" s="8">
        <f t="shared" si="0"/>
        <v>0</v>
      </c>
      <c r="I9" s="16"/>
      <c r="J9" s="32"/>
    </row>
    <row r="10" spans="1:11" ht="21" customHeight="1" x14ac:dyDescent="0.15">
      <c r="A10" s="51"/>
      <c r="B10" s="49"/>
      <c r="C10" s="29"/>
      <c r="D10" s="30"/>
      <c r="E10" s="29"/>
      <c r="F10" s="8">
        <v>0</v>
      </c>
      <c r="G10" s="8">
        <v>0</v>
      </c>
      <c r="H10" s="8">
        <f t="shared" si="0"/>
        <v>0</v>
      </c>
      <c r="I10" s="16"/>
      <c r="J10" s="32"/>
    </row>
    <row r="11" spans="1:11" ht="21" customHeight="1" x14ac:dyDescent="0.15">
      <c r="A11" s="51"/>
      <c r="B11" s="49"/>
      <c r="C11" s="29"/>
      <c r="D11" s="30"/>
      <c r="E11" s="29"/>
      <c r="F11" s="8">
        <v>0</v>
      </c>
      <c r="G11" s="8">
        <v>0</v>
      </c>
      <c r="H11" s="8">
        <f t="shared" si="0"/>
        <v>0</v>
      </c>
      <c r="I11" s="16"/>
      <c r="J11" s="32"/>
    </row>
    <row r="12" spans="1:11" ht="21" customHeight="1" x14ac:dyDescent="0.15">
      <c r="A12" s="51"/>
      <c r="B12" s="49"/>
      <c r="C12" s="29"/>
      <c r="D12" s="30"/>
      <c r="E12" s="29"/>
      <c r="F12" s="8">
        <v>0</v>
      </c>
      <c r="G12" s="8">
        <v>0</v>
      </c>
      <c r="H12" s="8">
        <f t="shared" si="0"/>
        <v>0</v>
      </c>
      <c r="I12" s="16"/>
      <c r="J12" s="32"/>
    </row>
    <row r="13" spans="1:11" s="1" customFormat="1" ht="21" customHeight="1" x14ac:dyDescent="0.15">
      <c r="A13" s="9"/>
      <c r="B13" s="10" t="s">
        <v>15</v>
      </c>
      <c r="C13" s="11">
        <f>SUM(C8)</f>
        <v>0</v>
      </c>
      <c r="D13" s="11">
        <f>SUM(D8)</f>
        <v>0</v>
      </c>
      <c r="E13" s="11">
        <f>SUM(E8)</f>
        <v>0</v>
      </c>
      <c r="F13" s="11">
        <f>SUM(F8:F12)</f>
        <v>0</v>
      </c>
      <c r="G13" s="11">
        <f t="shared" ref="G13:H13" si="1">SUM(G8:G12)</f>
        <v>0</v>
      </c>
      <c r="H13" s="11">
        <f t="shared" si="1"/>
        <v>0</v>
      </c>
      <c r="I13" s="17"/>
      <c r="J13" s="33"/>
      <c r="K13" s="63"/>
    </row>
    <row r="14" spans="1:11" ht="21" customHeight="1" x14ac:dyDescent="0.15">
      <c r="A14" s="47">
        <v>2</v>
      </c>
      <c r="B14" s="60" t="s">
        <v>16</v>
      </c>
      <c r="C14" s="43">
        <v>0</v>
      </c>
      <c r="D14" s="47"/>
      <c r="E14" s="43">
        <f t="shared" ref="E14:E99" si="2">C14*D14</f>
        <v>0</v>
      </c>
      <c r="F14" s="8">
        <v>0</v>
      </c>
      <c r="G14" s="8">
        <v>0</v>
      </c>
      <c r="H14" s="8">
        <f t="shared" si="0"/>
        <v>0</v>
      </c>
      <c r="I14" s="16"/>
      <c r="J14" s="31" t="s">
        <v>17</v>
      </c>
    </row>
    <row r="15" spans="1:11" ht="21" customHeight="1" x14ac:dyDescent="0.15">
      <c r="A15" s="48"/>
      <c r="B15" s="61"/>
      <c r="C15" s="44"/>
      <c r="D15" s="48"/>
      <c r="E15" s="44"/>
      <c r="F15" s="8">
        <v>0</v>
      </c>
      <c r="G15" s="8">
        <v>0</v>
      </c>
      <c r="H15" s="8">
        <f t="shared" ref="H15" si="3">F15+G15</f>
        <v>0</v>
      </c>
      <c r="I15" s="16"/>
      <c r="J15" s="32"/>
    </row>
    <row r="16" spans="1:11" s="1" customFormat="1" ht="21" customHeight="1" x14ac:dyDescent="0.15">
      <c r="A16" s="9"/>
      <c r="B16" s="10" t="s">
        <v>18</v>
      </c>
      <c r="C16" s="11">
        <f>SUM(C14)</f>
        <v>0</v>
      </c>
      <c r="D16" s="11">
        <f>SUM(D14)</f>
        <v>0</v>
      </c>
      <c r="E16" s="11">
        <f>SUM(E14)</f>
        <v>0</v>
      </c>
      <c r="F16" s="11">
        <f>SUM(F14:F15)</f>
        <v>0</v>
      </c>
      <c r="G16" s="11">
        <f>SUM(G14:G15)</f>
        <v>0</v>
      </c>
      <c r="H16" s="11">
        <f>SUM(H14:H15)</f>
        <v>0</v>
      </c>
      <c r="I16" s="17"/>
      <c r="J16" s="33"/>
      <c r="K16" s="63"/>
    </row>
    <row r="17" spans="1:11" ht="21" customHeight="1" x14ac:dyDescent="0.15">
      <c r="A17" s="51">
        <v>3</v>
      </c>
      <c r="B17" s="49" t="s">
        <v>19</v>
      </c>
      <c r="C17" s="29">
        <v>0</v>
      </c>
      <c r="D17" s="30"/>
      <c r="E17" s="29">
        <f t="shared" si="2"/>
        <v>0</v>
      </c>
      <c r="F17" s="8">
        <v>0</v>
      </c>
      <c r="G17" s="8">
        <v>0</v>
      </c>
      <c r="H17" s="8">
        <f t="shared" si="0"/>
        <v>0</v>
      </c>
      <c r="I17" s="16"/>
      <c r="J17" s="37" t="s">
        <v>20</v>
      </c>
    </row>
    <row r="18" spans="1:11" ht="21" customHeight="1" x14ac:dyDescent="0.15">
      <c r="A18" s="51"/>
      <c r="B18" s="49"/>
      <c r="C18" s="29"/>
      <c r="D18" s="30"/>
      <c r="E18" s="29"/>
      <c r="F18" s="8">
        <v>0</v>
      </c>
      <c r="G18" s="8">
        <v>0</v>
      </c>
      <c r="H18" s="8">
        <f t="shared" si="0"/>
        <v>0</v>
      </c>
      <c r="I18" s="16"/>
      <c r="J18" s="38"/>
    </row>
    <row r="19" spans="1:11" ht="21" customHeight="1" x14ac:dyDescent="0.15">
      <c r="A19" s="51"/>
      <c r="B19" s="49"/>
      <c r="C19" s="29"/>
      <c r="D19" s="30"/>
      <c r="E19" s="29"/>
      <c r="F19" s="8">
        <v>0</v>
      </c>
      <c r="G19" s="8">
        <v>0</v>
      </c>
      <c r="H19" s="8">
        <f t="shared" si="0"/>
        <v>0</v>
      </c>
      <c r="I19" s="16"/>
      <c r="J19" s="38"/>
    </row>
    <row r="20" spans="1:11" ht="21" customHeight="1" x14ac:dyDescent="0.15">
      <c r="A20" s="51"/>
      <c r="B20" s="49"/>
      <c r="C20" s="29"/>
      <c r="D20" s="30"/>
      <c r="E20" s="29"/>
      <c r="F20" s="8">
        <v>0</v>
      </c>
      <c r="G20" s="8">
        <v>0</v>
      </c>
      <c r="H20" s="8">
        <f t="shared" si="0"/>
        <v>0</v>
      </c>
      <c r="I20" s="16"/>
      <c r="J20" s="38"/>
    </row>
    <row r="21" spans="1:11" s="1" customFormat="1" ht="21" customHeight="1" x14ac:dyDescent="0.15">
      <c r="A21" s="9"/>
      <c r="B21" s="10" t="s">
        <v>21</v>
      </c>
      <c r="C21" s="11">
        <f>SUM(C17)</f>
        <v>0</v>
      </c>
      <c r="D21" s="11">
        <f t="shared" ref="D21:E21" si="4">SUM(D17)</f>
        <v>0</v>
      </c>
      <c r="E21" s="11">
        <f t="shared" si="4"/>
        <v>0</v>
      </c>
      <c r="F21" s="11">
        <f>SUM(F17:F20)</f>
        <v>0</v>
      </c>
      <c r="G21" s="11">
        <f t="shared" ref="G21:H21" si="5">SUM(G17:G20)</f>
        <v>0</v>
      </c>
      <c r="H21" s="11">
        <f t="shared" si="5"/>
        <v>0</v>
      </c>
      <c r="I21" s="17"/>
      <c r="J21" s="39"/>
      <c r="K21" s="63"/>
    </row>
    <row r="22" spans="1:11" ht="21" customHeight="1" x14ac:dyDescent="0.15">
      <c r="A22" s="51">
        <v>4</v>
      </c>
      <c r="B22" s="49" t="s">
        <v>22</v>
      </c>
      <c r="C22" s="29">
        <v>0</v>
      </c>
      <c r="D22" s="30"/>
      <c r="E22" s="29">
        <f t="shared" si="2"/>
        <v>0</v>
      </c>
      <c r="F22" s="8">
        <v>0</v>
      </c>
      <c r="G22" s="8">
        <v>0</v>
      </c>
      <c r="H22" s="8">
        <f t="shared" si="0"/>
        <v>0</v>
      </c>
      <c r="I22" s="16"/>
      <c r="J22" s="37" t="s">
        <v>23</v>
      </c>
    </row>
    <row r="23" spans="1:11" ht="21" customHeight="1" x14ac:dyDescent="0.15">
      <c r="A23" s="51"/>
      <c r="B23" s="49"/>
      <c r="C23" s="29"/>
      <c r="D23" s="30"/>
      <c r="E23" s="29"/>
      <c r="F23" s="8">
        <v>0</v>
      </c>
      <c r="G23" s="8">
        <v>0</v>
      </c>
      <c r="H23" s="8">
        <f t="shared" si="0"/>
        <v>0</v>
      </c>
      <c r="I23" s="16"/>
      <c r="J23" s="38"/>
    </row>
    <row r="24" spans="1:11" s="1" customFormat="1" ht="21" customHeight="1" x14ac:dyDescent="0.15">
      <c r="A24" s="9"/>
      <c r="B24" s="10" t="s">
        <v>24</v>
      </c>
      <c r="C24" s="11">
        <f>SUM(C22)</f>
        <v>0</v>
      </c>
      <c r="D24" s="11">
        <f t="shared" ref="D24:E24" si="6">SUM(D22)</f>
        <v>0</v>
      </c>
      <c r="E24" s="11">
        <f t="shared" si="6"/>
        <v>0</v>
      </c>
      <c r="F24" s="11">
        <f>SUM(F22:F23)</f>
        <v>0</v>
      </c>
      <c r="G24" s="11">
        <f t="shared" ref="G24:H24" si="7">SUM(G22:G23)</f>
        <v>0</v>
      </c>
      <c r="H24" s="11">
        <f t="shared" si="7"/>
        <v>0</v>
      </c>
      <c r="I24" s="17"/>
      <c r="J24" s="39"/>
      <c r="K24" s="63"/>
    </row>
    <row r="25" spans="1:11" ht="21" customHeight="1" x14ac:dyDescent="0.15">
      <c r="A25" s="47">
        <v>5</v>
      </c>
      <c r="B25" s="60" t="s">
        <v>25</v>
      </c>
      <c r="C25" s="43">
        <v>45000</v>
      </c>
      <c r="D25" s="43">
        <v>1</v>
      </c>
      <c r="E25" s="29">
        <f>C25*D25</f>
        <v>45000</v>
      </c>
      <c r="F25" s="21">
        <v>416.39</v>
      </c>
      <c r="G25" s="21">
        <v>0</v>
      </c>
      <c r="H25" s="21">
        <f t="shared" ref="H25" si="8">F25+G25</f>
        <v>416.39</v>
      </c>
      <c r="I25" s="26" t="s">
        <v>106</v>
      </c>
      <c r="J25" s="31" t="s">
        <v>26</v>
      </c>
    </row>
    <row r="26" spans="1:11" ht="21" customHeight="1" x14ac:dyDescent="0.15">
      <c r="A26" s="52"/>
      <c r="B26" s="62"/>
      <c r="C26" s="46"/>
      <c r="D26" s="46"/>
      <c r="E26" s="29"/>
      <c r="F26" s="21">
        <v>447.36</v>
      </c>
      <c r="G26" s="21">
        <v>0</v>
      </c>
      <c r="H26" s="21">
        <f>F26+G26</f>
        <v>447.36</v>
      </c>
      <c r="I26" s="26" t="s">
        <v>80</v>
      </c>
      <c r="J26" s="32"/>
    </row>
    <row r="27" spans="1:11" ht="21" customHeight="1" x14ac:dyDescent="0.15">
      <c r="A27" s="52"/>
      <c r="B27" s="62"/>
      <c r="C27" s="46"/>
      <c r="D27" s="46"/>
      <c r="E27" s="29"/>
      <c r="F27" s="21">
        <v>60.95</v>
      </c>
      <c r="G27" s="21">
        <v>0</v>
      </c>
      <c r="H27" s="21">
        <f>F27+G27</f>
        <v>60.95</v>
      </c>
      <c r="I27" s="26" t="s">
        <v>75</v>
      </c>
      <c r="J27" s="32"/>
    </row>
    <row r="28" spans="1:11" ht="21" customHeight="1" x14ac:dyDescent="0.15">
      <c r="A28" s="52"/>
      <c r="B28" s="62"/>
      <c r="C28" s="46"/>
      <c r="D28" s="46"/>
      <c r="E28" s="29"/>
      <c r="F28" s="21">
        <v>134.1</v>
      </c>
      <c r="G28" s="23">
        <v>0</v>
      </c>
      <c r="H28" s="21">
        <f>F28+G28</f>
        <v>134.1</v>
      </c>
      <c r="I28" s="16" t="s">
        <v>78</v>
      </c>
      <c r="J28" s="32"/>
    </row>
    <row r="29" spans="1:11" ht="21" customHeight="1" x14ac:dyDescent="0.15">
      <c r="A29" s="52"/>
      <c r="B29" s="62"/>
      <c r="C29" s="46"/>
      <c r="D29" s="46"/>
      <c r="E29" s="29"/>
      <c r="F29" s="21">
        <v>388</v>
      </c>
      <c r="G29" s="23">
        <v>0</v>
      </c>
      <c r="H29" s="21">
        <f>F29+G29</f>
        <v>388</v>
      </c>
      <c r="I29" s="16" t="s">
        <v>90</v>
      </c>
      <c r="J29" s="32"/>
    </row>
    <row r="30" spans="1:11" ht="21" customHeight="1" x14ac:dyDescent="0.15">
      <c r="A30" s="52"/>
      <c r="B30" s="62"/>
      <c r="C30" s="46"/>
      <c r="D30" s="46"/>
      <c r="E30" s="29"/>
      <c r="F30" s="21">
        <v>95.92</v>
      </c>
      <c r="G30" s="23">
        <v>0</v>
      </c>
      <c r="H30" s="21">
        <f>F30+G30</f>
        <v>95.92</v>
      </c>
      <c r="I30" s="16" t="s">
        <v>91</v>
      </c>
      <c r="J30" s="32"/>
    </row>
    <row r="31" spans="1:11" ht="21" customHeight="1" x14ac:dyDescent="0.15">
      <c r="A31" s="52"/>
      <c r="B31" s="62"/>
      <c r="C31" s="46"/>
      <c r="D31" s="46"/>
      <c r="E31" s="29"/>
      <c r="F31" s="21">
        <v>140.43</v>
      </c>
      <c r="G31" s="23">
        <v>0</v>
      </c>
      <c r="H31" s="21">
        <f>F31+G31</f>
        <v>140.43</v>
      </c>
      <c r="I31" s="16" t="s">
        <v>94</v>
      </c>
      <c r="J31" s="32"/>
    </row>
    <row r="32" spans="1:11" ht="21" customHeight="1" x14ac:dyDescent="0.15">
      <c r="A32" s="52"/>
      <c r="B32" s="62"/>
      <c r="C32" s="46"/>
      <c r="D32" s="46"/>
      <c r="E32" s="29"/>
      <c r="F32" s="21">
        <v>127.5</v>
      </c>
      <c r="G32" s="23">
        <v>0</v>
      </c>
      <c r="H32" s="21">
        <f>F32+G32</f>
        <v>127.5</v>
      </c>
      <c r="I32" s="16" t="s">
        <v>56</v>
      </c>
      <c r="J32" s="32"/>
    </row>
    <row r="33" spans="1:10" ht="21" customHeight="1" x14ac:dyDescent="0.15">
      <c r="A33" s="52"/>
      <c r="B33" s="62"/>
      <c r="C33" s="46"/>
      <c r="D33" s="46"/>
      <c r="E33" s="29"/>
      <c r="F33" s="21">
        <v>93.5</v>
      </c>
      <c r="G33" s="21">
        <v>0</v>
      </c>
      <c r="H33" s="21">
        <f>F33+G33</f>
        <v>93.5</v>
      </c>
      <c r="I33" s="26" t="s">
        <v>96</v>
      </c>
      <c r="J33" s="32"/>
    </row>
    <row r="34" spans="1:10" ht="21" customHeight="1" x14ac:dyDescent="0.15">
      <c r="A34" s="52"/>
      <c r="B34" s="62"/>
      <c r="C34" s="46"/>
      <c r="D34" s="46"/>
      <c r="E34" s="29"/>
      <c r="F34" s="21">
        <v>200</v>
      </c>
      <c r="G34" s="21">
        <v>0</v>
      </c>
      <c r="H34" s="21">
        <f>F34+G34</f>
        <v>200</v>
      </c>
      <c r="I34" s="26" t="s">
        <v>84</v>
      </c>
      <c r="J34" s="32"/>
    </row>
    <row r="35" spans="1:10" ht="21" customHeight="1" x14ac:dyDescent="0.15">
      <c r="A35" s="52"/>
      <c r="B35" s="62"/>
      <c r="C35" s="46"/>
      <c r="D35" s="46"/>
      <c r="E35" s="29"/>
      <c r="F35" s="23">
        <v>201.6</v>
      </c>
      <c r="G35" s="23">
        <v>0</v>
      </c>
      <c r="H35" s="21">
        <f>F35+G35</f>
        <v>201.6</v>
      </c>
      <c r="I35" s="16" t="s">
        <v>60</v>
      </c>
      <c r="J35" s="32"/>
    </row>
    <row r="36" spans="1:10" ht="21" customHeight="1" x14ac:dyDescent="0.15">
      <c r="A36" s="52"/>
      <c r="B36" s="62"/>
      <c r="C36" s="46"/>
      <c r="D36" s="46"/>
      <c r="E36" s="29"/>
      <c r="F36" s="23">
        <v>60.74</v>
      </c>
      <c r="G36" s="23">
        <v>0</v>
      </c>
      <c r="H36" s="21">
        <f>F36+G36</f>
        <v>60.74</v>
      </c>
      <c r="I36" s="16" t="s">
        <v>87</v>
      </c>
      <c r="J36" s="32"/>
    </row>
    <row r="37" spans="1:10" ht="21" customHeight="1" x14ac:dyDescent="0.15">
      <c r="A37" s="52"/>
      <c r="B37" s="62"/>
      <c r="C37" s="46"/>
      <c r="D37" s="46"/>
      <c r="E37" s="29"/>
      <c r="F37" s="23">
        <v>567.83000000000004</v>
      </c>
      <c r="G37" s="23">
        <v>0</v>
      </c>
      <c r="H37" s="21">
        <f>F37+G37</f>
        <v>567.83000000000004</v>
      </c>
      <c r="I37" s="16" t="s">
        <v>58</v>
      </c>
      <c r="J37" s="32"/>
    </row>
    <row r="38" spans="1:10" ht="21" customHeight="1" x14ac:dyDescent="0.15">
      <c r="A38" s="52"/>
      <c r="B38" s="62"/>
      <c r="C38" s="46"/>
      <c r="D38" s="46"/>
      <c r="E38" s="29"/>
      <c r="F38" s="23">
        <v>136.02000000000001</v>
      </c>
      <c r="G38" s="23">
        <v>0</v>
      </c>
      <c r="H38" s="21">
        <f>F38+G38</f>
        <v>136.02000000000001</v>
      </c>
      <c r="I38" s="16" t="s">
        <v>88</v>
      </c>
      <c r="J38" s="32"/>
    </row>
    <row r="39" spans="1:10" ht="21" customHeight="1" x14ac:dyDescent="0.15">
      <c r="A39" s="52"/>
      <c r="B39" s="62"/>
      <c r="C39" s="46"/>
      <c r="D39" s="46"/>
      <c r="E39" s="29"/>
      <c r="F39" s="23">
        <v>165.75</v>
      </c>
      <c r="G39" s="23">
        <v>0</v>
      </c>
      <c r="H39" s="21">
        <f>F39+G39</f>
        <v>165.75</v>
      </c>
      <c r="I39" s="16" t="s">
        <v>77</v>
      </c>
      <c r="J39" s="32"/>
    </row>
    <row r="40" spans="1:10" ht="21" customHeight="1" x14ac:dyDescent="0.15">
      <c r="A40" s="52"/>
      <c r="B40" s="62"/>
      <c r="C40" s="46"/>
      <c r="D40" s="46"/>
      <c r="E40" s="29"/>
      <c r="F40" s="23">
        <v>60</v>
      </c>
      <c r="G40" s="23">
        <v>0</v>
      </c>
      <c r="H40" s="21">
        <f>F40+G40</f>
        <v>60</v>
      </c>
      <c r="I40" s="16" t="s">
        <v>59</v>
      </c>
      <c r="J40" s="32"/>
    </row>
    <row r="41" spans="1:10" ht="21" customHeight="1" x14ac:dyDescent="0.15">
      <c r="A41" s="52"/>
      <c r="B41" s="62"/>
      <c r="C41" s="46"/>
      <c r="D41" s="46"/>
      <c r="E41" s="29"/>
      <c r="F41" s="23">
        <v>31.5</v>
      </c>
      <c r="G41" s="23">
        <v>0</v>
      </c>
      <c r="H41" s="21">
        <f>F41+G41</f>
        <v>31.5</v>
      </c>
      <c r="I41" s="16" t="s">
        <v>66</v>
      </c>
      <c r="J41" s="32"/>
    </row>
    <row r="42" spans="1:10" ht="21" customHeight="1" x14ac:dyDescent="0.15">
      <c r="A42" s="52"/>
      <c r="B42" s="62"/>
      <c r="C42" s="46"/>
      <c r="D42" s="46"/>
      <c r="E42" s="29"/>
      <c r="F42" s="23">
        <v>118</v>
      </c>
      <c r="G42" s="23">
        <v>0</v>
      </c>
      <c r="H42" s="21">
        <f>F42+G42</f>
        <v>118</v>
      </c>
      <c r="I42" s="16" t="s">
        <v>64</v>
      </c>
      <c r="J42" s="32"/>
    </row>
    <row r="43" spans="1:10" ht="21" customHeight="1" x14ac:dyDescent="0.15">
      <c r="A43" s="52"/>
      <c r="B43" s="62"/>
      <c r="C43" s="46"/>
      <c r="D43" s="46"/>
      <c r="E43" s="29"/>
      <c r="F43" s="23">
        <v>173.01</v>
      </c>
      <c r="G43" s="23">
        <v>0</v>
      </c>
      <c r="H43" s="21">
        <f>F43+G43</f>
        <v>173.01</v>
      </c>
      <c r="I43" s="16" t="s">
        <v>100</v>
      </c>
      <c r="J43" s="32"/>
    </row>
    <row r="44" spans="1:10" ht="21" customHeight="1" x14ac:dyDescent="0.15">
      <c r="A44" s="52"/>
      <c r="B44" s="62"/>
      <c r="C44" s="46"/>
      <c r="D44" s="46"/>
      <c r="E44" s="29"/>
      <c r="F44" s="23">
        <v>107.3</v>
      </c>
      <c r="G44" s="23">
        <v>0</v>
      </c>
      <c r="H44" s="21">
        <f>F44+G44</f>
        <v>107.3</v>
      </c>
      <c r="I44" s="16" t="s">
        <v>65</v>
      </c>
      <c r="J44" s="32"/>
    </row>
    <row r="45" spans="1:10" ht="21" customHeight="1" x14ac:dyDescent="0.15">
      <c r="A45" s="52"/>
      <c r="B45" s="62"/>
      <c r="C45" s="46"/>
      <c r="D45" s="46"/>
      <c r="E45" s="29"/>
      <c r="F45" s="21">
        <v>123.2</v>
      </c>
      <c r="G45" s="23">
        <v>0</v>
      </c>
      <c r="H45" s="21">
        <f>F45+G45</f>
        <v>123.2</v>
      </c>
      <c r="I45" s="16" t="s">
        <v>99</v>
      </c>
      <c r="J45" s="32"/>
    </row>
    <row r="46" spans="1:10" ht="21" customHeight="1" x14ac:dyDescent="0.15">
      <c r="A46" s="52"/>
      <c r="B46" s="62"/>
      <c r="C46" s="46"/>
      <c r="D46" s="46"/>
      <c r="E46" s="29"/>
      <c r="F46" s="21">
        <v>1800</v>
      </c>
      <c r="G46" s="21">
        <v>0</v>
      </c>
      <c r="H46" s="21">
        <f>F46+G46</f>
        <v>1800</v>
      </c>
      <c r="I46" s="26" t="s">
        <v>97</v>
      </c>
      <c r="J46" s="32"/>
    </row>
    <row r="47" spans="1:10" ht="21" customHeight="1" x14ac:dyDescent="0.15">
      <c r="A47" s="52"/>
      <c r="B47" s="62"/>
      <c r="C47" s="46"/>
      <c r="D47" s="46"/>
      <c r="E47" s="29"/>
      <c r="F47" s="21">
        <v>1420</v>
      </c>
      <c r="G47" s="23">
        <v>0</v>
      </c>
      <c r="H47" s="21">
        <f>F47+G47</f>
        <v>1420</v>
      </c>
      <c r="I47" s="16" t="s">
        <v>73</v>
      </c>
      <c r="J47" s="32"/>
    </row>
    <row r="48" spans="1:10" ht="21" customHeight="1" x14ac:dyDescent="0.15">
      <c r="A48" s="52"/>
      <c r="B48" s="62"/>
      <c r="C48" s="46"/>
      <c r="D48" s="46"/>
      <c r="E48" s="29"/>
      <c r="F48" s="21">
        <v>1330</v>
      </c>
      <c r="G48" s="23">
        <v>0</v>
      </c>
      <c r="H48" s="21">
        <f>F48+G48</f>
        <v>1330</v>
      </c>
      <c r="I48" s="16" t="s">
        <v>72</v>
      </c>
      <c r="J48" s="32"/>
    </row>
    <row r="49" spans="1:10" ht="21" customHeight="1" x14ac:dyDescent="0.15">
      <c r="A49" s="52"/>
      <c r="B49" s="62"/>
      <c r="C49" s="46"/>
      <c r="D49" s="46"/>
      <c r="E49" s="29"/>
      <c r="F49" s="21">
        <v>1007</v>
      </c>
      <c r="G49" s="23">
        <v>0</v>
      </c>
      <c r="H49" s="21">
        <f>F49+G49</f>
        <v>1007</v>
      </c>
      <c r="I49" s="16" t="s">
        <v>70</v>
      </c>
      <c r="J49" s="32"/>
    </row>
    <row r="50" spans="1:10" ht="21" customHeight="1" x14ac:dyDescent="0.15">
      <c r="A50" s="52"/>
      <c r="B50" s="62"/>
      <c r="C50" s="46"/>
      <c r="D50" s="46"/>
      <c r="E50" s="29"/>
      <c r="F50" s="21">
        <v>724</v>
      </c>
      <c r="G50" s="21">
        <v>0</v>
      </c>
      <c r="H50" s="21">
        <f>F50+G50</f>
        <v>724</v>
      </c>
      <c r="I50" s="26" t="s">
        <v>79</v>
      </c>
      <c r="J50" s="32"/>
    </row>
    <row r="51" spans="1:10" ht="21" customHeight="1" x14ac:dyDescent="0.15">
      <c r="A51" s="52"/>
      <c r="B51" s="62"/>
      <c r="C51" s="46"/>
      <c r="D51" s="46"/>
      <c r="E51" s="29"/>
      <c r="F51" s="21">
        <v>264</v>
      </c>
      <c r="G51" s="21">
        <v>0</v>
      </c>
      <c r="H51" s="21">
        <f>F51+G51</f>
        <v>264</v>
      </c>
      <c r="I51" s="26" t="s">
        <v>74</v>
      </c>
      <c r="J51" s="32"/>
    </row>
    <row r="52" spans="1:10" ht="21" customHeight="1" x14ac:dyDescent="0.15">
      <c r="A52" s="52"/>
      <c r="B52" s="62"/>
      <c r="C52" s="46"/>
      <c r="D52" s="46"/>
      <c r="E52" s="29"/>
      <c r="F52" s="21">
        <v>199.81</v>
      </c>
      <c r="G52" s="23">
        <v>0</v>
      </c>
      <c r="H52" s="21">
        <f>F52+G52</f>
        <v>199.81</v>
      </c>
      <c r="I52" s="16" t="s">
        <v>68</v>
      </c>
      <c r="J52" s="32"/>
    </row>
    <row r="53" spans="1:10" ht="21" customHeight="1" x14ac:dyDescent="0.15">
      <c r="A53" s="52"/>
      <c r="B53" s="62"/>
      <c r="C53" s="46"/>
      <c r="D53" s="46"/>
      <c r="E53" s="29"/>
      <c r="F53" s="21">
        <v>78.8</v>
      </c>
      <c r="G53" s="23">
        <v>0</v>
      </c>
      <c r="H53" s="21">
        <f>F53+G53</f>
        <v>78.8</v>
      </c>
      <c r="I53" s="16" t="s">
        <v>63</v>
      </c>
      <c r="J53" s="32"/>
    </row>
    <row r="54" spans="1:10" ht="21" customHeight="1" x14ac:dyDescent="0.15">
      <c r="A54" s="52"/>
      <c r="B54" s="62"/>
      <c r="C54" s="46"/>
      <c r="D54" s="46"/>
      <c r="E54" s="29"/>
      <c r="F54" s="21">
        <v>39.799999999999997</v>
      </c>
      <c r="G54" s="21">
        <v>0</v>
      </c>
      <c r="H54" s="21">
        <f>F54+G54</f>
        <v>39.799999999999997</v>
      </c>
      <c r="I54" s="16" t="s">
        <v>61</v>
      </c>
      <c r="J54" s="32"/>
    </row>
    <row r="55" spans="1:10" ht="21" customHeight="1" x14ac:dyDescent="0.15">
      <c r="A55" s="52"/>
      <c r="B55" s="62"/>
      <c r="C55" s="46"/>
      <c r="D55" s="46"/>
      <c r="E55" s="29"/>
      <c r="F55" s="21">
        <v>87.77</v>
      </c>
      <c r="G55" s="23">
        <v>0</v>
      </c>
      <c r="H55" s="21">
        <f>F55+G55</f>
        <v>87.77</v>
      </c>
      <c r="I55" s="16" t="s">
        <v>92</v>
      </c>
      <c r="J55" s="32"/>
    </row>
    <row r="56" spans="1:10" ht="21" customHeight="1" x14ac:dyDescent="0.15">
      <c r="A56" s="52"/>
      <c r="B56" s="62"/>
      <c r="C56" s="46"/>
      <c r="D56" s="46"/>
      <c r="E56" s="29"/>
      <c r="F56" s="21">
        <v>820</v>
      </c>
      <c r="G56" s="23">
        <v>0</v>
      </c>
      <c r="H56" s="21">
        <f>F56+G56</f>
        <v>820</v>
      </c>
      <c r="I56" s="16" t="s">
        <v>86</v>
      </c>
      <c r="J56" s="32"/>
    </row>
    <row r="57" spans="1:10" ht="21" customHeight="1" x14ac:dyDescent="0.15">
      <c r="A57" s="52"/>
      <c r="B57" s="62"/>
      <c r="C57" s="46"/>
      <c r="D57" s="46"/>
      <c r="E57" s="29"/>
      <c r="F57" s="21">
        <v>83</v>
      </c>
      <c r="G57" s="23">
        <v>0</v>
      </c>
      <c r="H57" s="21">
        <f>F57+G57</f>
        <v>83</v>
      </c>
      <c r="I57" s="16" t="s">
        <v>76</v>
      </c>
      <c r="J57" s="32"/>
    </row>
    <row r="58" spans="1:10" ht="21" customHeight="1" x14ac:dyDescent="0.15">
      <c r="A58" s="52"/>
      <c r="B58" s="62"/>
      <c r="C58" s="46"/>
      <c r="D58" s="46"/>
      <c r="E58" s="29"/>
      <c r="F58" s="21">
        <v>98.69</v>
      </c>
      <c r="G58" s="23">
        <v>0</v>
      </c>
      <c r="H58" s="21">
        <f>F58+G58</f>
        <v>98.69</v>
      </c>
      <c r="I58" s="16" t="s">
        <v>93</v>
      </c>
      <c r="J58" s="32"/>
    </row>
    <row r="59" spans="1:10" ht="21" customHeight="1" x14ac:dyDescent="0.15">
      <c r="A59" s="52"/>
      <c r="B59" s="62"/>
      <c r="C59" s="46"/>
      <c r="D59" s="46"/>
      <c r="E59" s="29"/>
      <c r="F59" s="21">
        <v>2175.1999999999998</v>
      </c>
      <c r="G59" s="23">
        <v>0</v>
      </c>
      <c r="H59" s="21">
        <f>F59+G59</f>
        <v>2175.1999999999998</v>
      </c>
      <c r="I59" s="16" t="s">
        <v>67</v>
      </c>
      <c r="J59" s="32"/>
    </row>
    <row r="60" spans="1:10" ht="21" customHeight="1" x14ac:dyDescent="0.15">
      <c r="A60" s="52"/>
      <c r="B60" s="62"/>
      <c r="C60" s="46"/>
      <c r="D60" s="46"/>
      <c r="E60" s="29"/>
      <c r="F60" s="21">
        <v>302</v>
      </c>
      <c r="G60" s="23">
        <v>0</v>
      </c>
      <c r="H60" s="21">
        <f t="shared" ref="H60:H68" si="9">F60+G60</f>
        <v>302</v>
      </c>
      <c r="I60" s="16" t="s">
        <v>57</v>
      </c>
      <c r="J60" s="32"/>
    </row>
    <row r="61" spans="1:10" ht="21" customHeight="1" x14ac:dyDescent="0.15">
      <c r="A61" s="52"/>
      <c r="B61" s="62"/>
      <c r="C61" s="46"/>
      <c r="D61" s="46"/>
      <c r="E61" s="29"/>
      <c r="F61" s="21">
        <v>25.37</v>
      </c>
      <c r="G61" s="23">
        <v>0</v>
      </c>
      <c r="H61" s="21">
        <f>F61+G61</f>
        <v>25.37</v>
      </c>
      <c r="I61" s="16" t="s">
        <v>83</v>
      </c>
      <c r="J61" s="32"/>
    </row>
    <row r="62" spans="1:10" ht="21" customHeight="1" x14ac:dyDescent="0.15">
      <c r="A62" s="52"/>
      <c r="B62" s="62"/>
      <c r="C62" s="46"/>
      <c r="D62" s="46"/>
      <c r="E62" s="29"/>
      <c r="F62" s="21">
        <v>94.5</v>
      </c>
      <c r="G62" s="24">
        <v>18</v>
      </c>
      <c r="H62" s="21">
        <f>F62+G62</f>
        <v>112.5</v>
      </c>
      <c r="I62" s="16" t="s">
        <v>69</v>
      </c>
      <c r="J62" s="32"/>
    </row>
    <row r="63" spans="1:10" ht="21" customHeight="1" x14ac:dyDescent="0.15">
      <c r="A63" s="52"/>
      <c r="B63" s="62"/>
      <c r="C63" s="46"/>
      <c r="D63" s="46"/>
      <c r="E63" s="29"/>
      <c r="F63" s="21">
        <v>230</v>
      </c>
      <c r="G63" s="21">
        <v>0</v>
      </c>
      <c r="H63" s="21">
        <f>F63+G63</f>
        <v>230</v>
      </c>
      <c r="I63" s="26" t="s">
        <v>95</v>
      </c>
      <c r="J63" s="32"/>
    </row>
    <row r="64" spans="1:10" ht="21" customHeight="1" x14ac:dyDescent="0.15">
      <c r="A64" s="52"/>
      <c r="B64" s="62"/>
      <c r="C64" s="46"/>
      <c r="D64" s="46"/>
      <c r="E64" s="29"/>
      <c r="F64" s="21">
        <v>439.3</v>
      </c>
      <c r="G64" s="23">
        <v>0</v>
      </c>
      <c r="H64" s="21">
        <f t="shared" si="9"/>
        <v>439.3</v>
      </c>
      <c r="I64" s="16" t="s">
        <v>101</v>
      </c>
      <c r="J64" s="32"/>
    </row>
    <row r="65" spans="1:10" ht="21" customHeight="1" x14ac:dyDescent="0.15">
      <c r="A65" s="52"/>
      <c r="B65" s="62"/>
      <c r="C65" s="46"/>
      <c r="D65" s="46"/>
      <c r="E65" s="29"/>
      <c r="F65" s="21">
        <v>100.67</v>
      </c>
      <c r="G65" s="23">
        <v>0</v>
      </c>
      <c r="H65" s="21">
        <f t="shared" si="9"/>
        <v>100.67</v>
      </c>
      <c r="I65" s="16" t="s">
        <v>103</v>
      </c>
      <c r="J65" s="32"/>
    </row>
    <row r="66" spans="1:10" ht="21" customHeight="1" x14ac:dyDescent="0.15">
      <c r="A66" s="52"/>
      <c r="B66" s="62"/>
      <c r="C66" s="46"/>
      <c r="D66" s="46"/>
      <c r="E66" s="29"/>
      <c r="F66" s="21">
        <v>256.38</v>
      </c>
      <c r="G66" s="28">
        <v>0</v>
      </c>
      <c r="H66" s="21">
        <f t="shared" si="9"/>
        <v>256.38</v>
      </c>
      <c r="I66" s="16" t="s">
        <v>109</v>
      </c>
      <c r="J66" s="32"/>
    </row>
    <row r="67" spans="1:10" ht="21" customHeight="1" x14ac:dyDescent="0.15">
      <c r="A67" s="52"/>
      <c r="B67" s="62"/>
      <c r="C67" s="46"/>
      <c r="D67" s="46"/>
      <c r="E67" s="29"/>
      <c r="F67" s="28">
        <v>288</v>
      </c>
      <c r="G67" s="28">
        <v>0</v>
      </c>
      <c r="H67" s="21">
        <f t="shared" ref="H67" si="10">F67+G67</f>
        <v>288</v>
      </c>
      <c r="I67" s="16" t="s">
        <v>110</v>
      </c>
      <c r="J67" s="32"/>
    </row>
    <row r="68" spans="1:10" ht="21" customHeight="1" x14ac:dyDescent="0.15">
      <c r="A68" s="52"/>
      <c r="B68" s="62"/>
      <c r="C68" s="46"/>
      <c r="D68" s="46"/>
      <c r="E68" s="29"/>
      <c r="F68" s="21">
        <v>0</v>
      </c>
      <c r="G68" s="24">
        <v>280</v>
      </c>
      <c r="H68" s="21">
        <f t="shared" si="9"/>
        <v>280</v>
      </c>
      <c r="I68" s="16" t="s">
        <v>104</v>
      </c>
      <c r="J68" s="32"/>
    </row>
    <row r="69" spans="1:10" ht="21" customHeight="1" x14ac:dyDescent="0.15">
      <c r="A69" s="52"/>
      <c r="B69" s="62"/>
      <c r="C69" s="46"/>
      <c r="D69" s="46"/>
      <c r="E69" s="29"/>
      <c r="F69" s="21">
        <v>0</v>
      </c>
      <c r="G69" s="24">
        <v>2460</v>
      </c>
      <c r="H69" s="21">
        <f>F69+G69</f>
        <v>2460</v>
      </c>
      <c r="I69" s="16" t="s">
        <v>102</v>
      </c>
      <c r="J69" s="32"/>
    </row>
    <row r="70" spans="1:10" ht="21" customHeight="1" x14ac:dyDescent="0.15">
      <c r="A70" s="52"/>
      <c r="B70" s="62"/>
      <c r="C70" s="46"/>
      <c r="D70" s="46"/>
      <c r="E70" s="29"/>
      <c r="F70" s="21">
        <v>0</v>
      </c>
      <c r="G70" s="24">
        <v>63.14</v>
      </c>
      <c r="H70" s="21">
        <f t="shared" ref="H70" si="11">F70+G70</f>
        <v>63.14</v>
      </c>
      <c r="I70" s="16" t="s">
        <v>82</v>
      </c>
      <c r="J70" s="32"/>
    </row>
    <row r="71" spans="1:10" ht="21" customHeight="1" x14ac:dyDescent="0.15">
      <c r="A71" s="52"/>
      <c r="B71" s="62"/>
      <c r="C71" s="46"/>
      <c r="D71" s="46"/>
      <c r="E71" s="29"/>
      <c r="F71" s="23">
        <v>0</v>
      </c>
      <c r="G71" s="24">
        <v>258.8</v>
      </c>
      <c r="H71" s="21">
        <f>F71+G71</f>
        <v>258.8</v>
      </c>
      <c r="I71" s="16" t="s">
        <v>54</v>
      </c>
      <c r="J71" s="32"/>
    </row>
    <row r="72" spans="1:10" ht="21" customHeight="1" x14ac:dyDescent="0.15">
      <c r="A72" s="52"/>
      <c r="B72" s="62"/>
      <c r="C72" s="46"/>
      <c r="D72" s="46"/>
      <c r="E72" s="29"/>
      <c r="F72" s="23">
        <v>0</v>
      </c>
      <c r="G72" s="24">
        <v>55</v>
      </c>
      <c r="H72" s="21">
        <f>F72+G72</f>
        <v>55</v>
      </c>
      <c r="I72" s="16" t="s">
        <v>55</v>
      </c>
      <c r="J72" s="32"/>
    </row>
    <row r="73" spans="1:10" ht="21" customHeight="1" x14ac:dyDescent="0.15">
      <c r="A73" s="52"/>
      <c r="B73" s="62"/>
      <c r="C73" s="46"/>
      <c r="D73" s="46"/>
      <c r="E73" s="29"/>
      <c r="F73" s="23">
        <v>0</v>
      </c>
      <c r="G73" s="24">
        <v>141.91999999999999</v>
      </c>
      <c r="H73" s="21">
        <f>F73+G73</f>
        <v>141.91999999999999</v>
      </c>
      <c r="I73" s="16" t="s">
        <v>62</v>
      </c>
      <c r="J73" s="32"/>
    </row>
    <row r="74" spans="1:10" ht="21" customHeight="1" x14ac:dyDescent="0.15">
      <c r="A74" s="52"/>
      <c r="B74" s="62"/>
      <c r="C74" s="46"/>
      <c r="D74" s="46"/>
      <c r="E74" s="29"/>
      <c r="F74" s="23">
        <v>0</v>
      </c>
      <c r="G74" s="24">
        <v>118.48</v>
      </c>
      <c r="H74" s="21">
        <f>F74+G74</f>
        <v>118.48</v>
      </c>
      <c r="I74" s="16" t="s">
        <v>55</v>
      </c>
      <c r="J74" s="32"/>
    </row>
    <row r="75" spans="1:10" ht="21" customHeight="1" x14ac:dyDescent="0.15">
      <c r="A75" s="52"/>
      <c r="B75" s="62"/>
      <c r="C75" s="46"/>
      <c r="D75" s="46"/>
      <c r="E75" s="29"/>
      <c r="F75" s="23">
        <v>0</v>
      </c>
      <c r="G75" s="24">
        <v>170.6</v>
      </c>
      <c r="H75" s="21">
        <f>F75+G75</f>
        <v>170.6</v>
      </c>
      <c r="I75" s="16" t="s">
        <v>71</v>
      </c>
      <c r="J75" s="32"/>
    </row>
    <row r="76" spans="1:10" ht="21" customHeight="1" x14ac:dyDescent="0.15">
      <c r="A76" s="52"/>
      <c r="B76" s="62"/>
      <c r="C76" s="46"/>
      <c r="D76" s="46"/>
      <c r="E76" s="29"/>
      <c r="F76" s="21">
        <v>0</v>
      </c>
      <c r="G76" s="24">
        <v>32</v>
      </c>
      <c r="H76" s="21">
        <f>F76+G76</f>
        <v>32</v>
      </c>
      <c r="I76" s="16" t="s">
        <v>81</v>
      </c>
      <c r="J76" s="32"/>
    </row>
    <row r="77" spans="1:10" ht="21" customHeight="1" x14ac:dyDescent="0.15">
      <c r="A77" s="52"/>
      <c r="B77" s="62"/>
      <c r="C77" s="46"/>
      <c r="D77" s="46"/>
      <c r="E77" s="29"/>
      <c r="F77" s="21">
        <v>0</v>
      </c>
      <c r="G77" s="24">
        <v>137</v>
      </c>
      <c r="H77" s="21">
        <f>F77+G77</f>
        <v>137</v>
      </c>
      <c r="I77" s="26" t="s">
        <v>85</v>
      </c>
      <c r="J77" s="32"/>
    </row>
    <row r="78" spans="1:10" ht="21" customHeight="1" x14ac:dyDescent="0.15">
      <c r="A78" s="52"/>
      <c r="B78" s="62"/>
      <c r="C78" s="46"/>
      <c r="D78" s="46"/>
      <c r="E78" s="29"/>
      <c r="F78" s="21">
        <v>0</v>
      </c>
      <c r="G78" s="24">
        <v>92.7</v>
      </c>
      <c r="H78" s="21">
        <f>F78+G78</f>
        <v>92.7</v>
      </c>
      <c r="I78" s="25" t="s">
        <v>89</v>
      </c>
      <c r="J78" s="32"/>
    </row>
    <row r="79" spans="1:10" ht="21" customHeight="1" x14ac:dyDescent="0.15">
      <c r="A79" s="52"/>
      <c r="B79" s="62"/>
      <c r="C79" s="46"/>
      <c r="D79" s="46"/>
      <c r="E79" s="29"/>
      <c r="F79" s="21">
        <v>0</v>
      </c>
      <c r="G79" s="24">
        <v>81.38</v>
      </c>
      <c r="H79" s="21">
        <f>F79+G79</f>
        <v>81.38</v>
      </c>
      <c r="I79" s="16" t="s">
        <v>53</v>
      </c>
      <c r="J79" s="32"/>
    </row>
    <row r="80" spans="1:10" ht="21" customHeight="1" x14ac:dyDescent="0.15">
      <c r="A80" s="48"/>
      <c r="B80" s="61"/>
      <c r="C80" s="44"/>
      <c r="D80" s="44"/>
      <c r="E80" s="29"/>
      <c r="F80" s="21">
        <v>0</v>
      </c>
      <c r="G80" s="24">
        <v>174.83</v>
      </c>
      <c r="H80" s="21">
        <f>F80+G80</f>
        <v>174.83</v>
      </c>
      <c r="I80" s="16" t="s">
        <v>98</v>
      </c>
      <c r="J80" s="32"/>
    </row>
    <row r="81" spans="1:11" s="1" customFormat="1" ht="21" customHeight="1" x14ac:dyDescent="0.15">
      <c r="A81" s="9"/>
      <c r="B81" s="10" t="s">
        <v>27</v>
      </c>
      <c r="C81" s="11">
        <f>SUM(C25)</f>
        <v>45000</v>
      </c>
      <c r="D81" s="11">
        <f>SUM(D25)</f>
        <v>1</v>
      </c>
      <c r="E81" s="11">
        <f>SUM(E25:E80)</f>
        <v>45000</v>
      </c>
      <c r="F81" s="11">
        <f>SUM(F25:F80)</f>
        <v>15713.389999999998</v>
      </c>
      <c r="G81" s="11">
        <f>SUM(G25:G80)</f>
        <v>4083.85</v>
      </c>
      <c r="H81" s="11">
        <f>SUM(H25:H80)</f>
        <v>19797.239999999998</v>
      </c>
      <c r="I81" s="17"/>
      <c r="J81" s="33"/>
      <c r="K81" s="63"/>
    </row>
    <row r="82" spans="1:11" ht="21" customHeight="1" x14ac:dyDescent="0.15">
      <c r="A82" s="51">
        <v>6</v>
      </c>
      <c r="B82" s="49" t="s">
        <v>28</v>
      </c>
      <c r="C82" s="29">
        <v>0</v>
      </c>
      <c r="D82" s="30"/>
      <c r="E82" s="29">
        <f>C82*D82</f>
        <v>0</v>
      </c>
      <c r="F82" s="8">
        <v>500</v>
      </c>
      <c r="G82" s="8">
        <v>0</v>
      </c>
      <c r="H82" s="8">
        <f>F82+G82</f>
        <v>500</v>
      </c>
      <c r="I82" s="16" t="s">
        <v>105</v>
      </c>
      <c r="J82" s="31" t="s">
        <v>29</v>
      </c>
    </row>
    <row r="83" spans="1:11" ht="21" customHeight="1" x14ac:dyDescent="0.15">
      <c r="A83" s="51"/>
      <c r="B83" s="49"/>
      <c r="C83" s="29"/>
      <c r="D83" s="30"/>
      <c r="E83" s="29"/>
      <c r="F83" s="8">
        <v>0</v>
      </c>
      <c r="G83" s="8">
        <v>400</v>
      </c>
      <c r="H83" s="8">
        <f t="shared" si="0"/>
        <v>400</v>
      </c>
      <c r="I83" s="16"/>
      <c r="J83" s="38"/>
    </row>
    <row r="84" spans="1:11" ht="21" customHeight="1" x14ac:dyDescent="0.15">
      <c r="A84" s="51"/>
      <c r="B84" s="49"/>
      <c r="C84" s="29"/>
      <c r="D84" s="30"/>
      <c r="E84" s="29"/>
      <c r="F84" s="8">
        <v>0</v>
      </c>
      <c r="G84" s="8">
        <v>0</v>
      </c>
      <c r="H84" s="8">
        <f t="shared" si="0"/>
        <v>0</v>
      </c>
      <c r="I84" s="16"/>
      <c r="J84" s="38"/>
    </row>
    <row r="85" spans="1:11" ht="21" customHeight="1" x14ac:dyDescent="0.15">
      <c r="A85" s="51"/>
      <c r="B85" s="49"/>
      <c r="C85" s="29"/>
      <c r="D85" s="30"/>
      <c r="E85" s="29"/>
      <c r="F85" s="8">
        <v>0</v>
      </c>
      <c r="G85" s="8">
        <v>0</v>
      </c>
      <c r="H85" s="8">
        <f t="shared" si="0"/>
        <v>0</v>
      </c>
      <c r="I85" s="16"/>
      <c r="J85" s="38"/>
    </row>
    <row r="86" spans="1:11" s="1" customFormat="1" ht="21" customHeight="1" x14ac:dyDescent="0.15">
      <c r="A86" s="9"/>
      <c r="B86" s="10" t="s">
        <v>30</v>
      </c>
      <c r="C86" s="11">
        <f>SUM(C82)</f>
        <v>0</v>
      </c>
      <c r="D86" s="11">
        <f t="shared" ref="D86:E86" si="12">SUM(D82)</f>
        <v>0</v>
      </c>
      <c r="E86" s="11">
        <f t="shared" si="12"/>
        <v>0</v>
      </c>
      <c r="F86" s="11">
        <f>SUM(F82:F85)</f>
        <v>500</v>
      </c>
      <c r="G86" s="11">
        <f t="shared" ref="G86" si="13">SUM(G82:G85)</f>
        <v>400</v>
      </c>
      <c r="H86" s="11">
        <f>SUM(H82:H85)</f>
        <v>900</v>
      </c>
      <c r="I86" s="17"/>
      <c r="J86" s="39"/>
      <c r="K86" s="63"/>
    </row>
    <row r="87" spans="1:11" ht="21" customHeight="1" x14ac:dyDescent="0.15">
      <c r="A87" s="51">
        <v>7</v>
      </c>
      <c r="B87" s="49" t="s">
        <v>31</v>
      </c>
      <c r="C87" s="29">
        <v>0</v>
      </c>
      <c r="D87" s="30"/>
      <c r="E87" s="29">
        <f t="shared" si="2"/>
        <v>0</v>
      </c>
      <c r="F87" s="8">
        <v>0</v>
      </c>
      <c r="G87" s="8">
        <v>0</v>
      </c>
      <c r="H87" s="8">
        <f t="shared" si="0"/>
        <v>0</v>
      </c>
      <c r="I87" s="16"/>
      <c r="J87" s="34"/>
    </row>
    <row r="88" spans="1:11" ht="21" customHeight="1" x14ac:dyDescent="0.15">
      <c r="A88" s="51"/>
      <c r="B88" s="49"/>
      <c r="C88" s="29"/>
      <c r="D88" s="30"/>
      <c r="E88" s="29"/>
      <c r="F88" s="8">
        <v>0</v>
      </c>
      <c r="G88" s="8">
        <v>0</v>
      </c>
      <c r="H88" s="8">
        <f t="shared" si="0"/>
        <v>0</v>
      </c>
      <c r="I88" s="16"/>
      <c r="J88" s="35"/>
    </row>
    <row r="89" spans="1:11" ht="21" customHeight="1" x14ac:dyDescent="0.15">
      <c r="A89" s="51"/>
      <c r="B89" s="49"/>
      <c r="C89" s="29"/>
      <c r="D89" s="30"/>
      <c r="E89" s="29"/>
      <c r="F89" s="8">
        <v>0</v>
      </c>
      <c r="G89" s="8">
        <v>0</v>
      </c>
      <c r="H89" s="8">
        <f t="shared" si="0"/>
        <v>0</v>
      </c>
      <c r="I89" s="16"/>
      <c r="J89" s="35"/>
    </row>
    <row r="90" spans="1:11" ht="21" customHeight="1" x14ac:dyDescent="0.15">
      <c r="A90" s="51"/>
      <c r="B90" s="49"/>
      <c r="C90" s="29"/>
      <c r="D90" s="30"/>
      <c r="E90" s="29"/>
      <c r="F90" s="8">
        <v>0</v>
      </c>
      <c r="G90" s="8">
        <v>0</v>
      </c>
      <c r="H90" s="8">
        <f t="shared" si="0"/>
        <v>0</v>
      </c>
      <c r="I90" s="16"/>
      <c r="J90" s="35"/>
    </row>
    <row r="91" spans="1:11" s="1" customFormat="1" ht="21" customHeight="1" x14ac:dyDescent="0.15">
      <c r="A91" s="9"/>
      <c r="B91" s="10" t="s">
        <v>32</v>
      </c>
      <c r="C91" s="11">
        <f>SUM(C87)</f>
        <v>0</v>
      </c>
      <c r="D91" s="11">
        <f t="shared" ref="D91:E91" si="14">SUM(D87)</f>
        <v>0</v>
      </c>
      <c r="E91" s="11">
        <f t="shared" si="14"/>
        <v>0</v>
      </c>
      <c r="F91" s="11">
        <f>SUM(F87:F90)</f>
        <v>0</v>
      </c>
      <c r="G91" s="11">
        <f t="shared" ref="G91:H91" si="15">SUM(G87:G90)</f>
        <v>0</v>
      </c>
      <c r="H91" s="11">
        <f t="shared" si="15"/>
        <v>0</v>
      </c>
      <c r="I91" s="17"/>
      <c r="J91" s="36"/>
      <c r="K91" s="63"/>
    </row>
    <row r="92" spans="1:11" ht="21" customHeight="1" x14ac:dyDescent="0.15">
      <c r="A92" s="51">
        <v>8</v>
      </c>
      <c r="B92" s="49" t="s">
        <v>33</v>
      </c>
      <c r="C92" s="29">
        <v>0</v>
      </c>
      <c r="D92" s="30"/>
      <c r="E92" s="29">
        <f t="shared" si="2"/>
        <v>0</v>
      </c>
      <c r="F92" s="8">
        <v>0</v>
      </c>
      <c r="G92" s="8">
        <v>0</v>
      </c>
      <c r="H92" s="8">
        <f t="shared" si="0"/>
        <v>0</v>
      </c>
      <c r="I92" s="16"/>
      <c r="J92" s="37" t="s">
        <v>34</v>
      </c>
    </row>
    <row r="93" spans="1:11" ht="21" customHeight="1" x14ac:dyDescent="0.15">
      <c r="A93" s="51"/>
      <c r="B93" s="49"/>
      <c r="C93" s="29"/>
      <c r="D93" s="30"/>
      <c r="E93" s="29"/>
      <c r="F93" s="8">
        <v>0</v>
      </c>
      <c r="G93" s="8">
        <v>0</v>
      </c>
      <c r="H93" s="8">
        <f t="shared" si="0"/>
        <v>0</v>
      </c>
      <c r="I93" s="16"/>
      <c r="J93" s="38"/>
    </row>
    <row r="94" spans="1:11" s="1" customFormat="1" ht="21" customHeight="1" x14ac:dyDescent="0.15">
      <c r="A94" s="9"/>
      <c r="B94" s="10" t="s">
        <v>35</v>
      </c>
      <c r="C94" s="11">
        <f>SUM(C92)</f>
        <v>0</v>
      </c>
      <c r="D94" s="11">
        <f t="shared" ref="D94:E94" si="16">SUM(D92)</f>
        <v>0</v>
      </c>
      <c r="E94" s="11">
        <f t="shared" si="16"/>
        <v>0</v>
      </c>
      <c r="F94" s="11">
        <f>SUM(F92:F93)</f>
        <v>0</v>
      </c>
      <c r="G94" s="11">
        <f t="shared" ref="G94:H94" si="17">SUM(G92:G93)</f>
        <v>0</v>
      </c>
      <c r="H94" s="11">
        <f t="shared" si="17"/>
        <v>0</v>
      </c>
      <c r="I94" s="17"/>
      <c r="J94" s="39"/>
      <c r="K94" s="63"/>
    </row>
    <row r="95" spans="1:11" ht="21" customHeight="1" x14ac:dyDescent="0.15">
      <c r="A95" s="51">
        <v>9</v>
      </c>
      <c r="B95" s="49" t="s">
        <v>36</v>
      </c>
      <c r="C95" s="29">
        <v>0</v>
      </c>
      <c r="D95" s="30"/>
      <c r="E95" s="29">
        <f t="shared" si="2"/>
        <v>0</v>
      </c>
      <c r="F95" s="8">
        <v>0</v>
      </c>
      <c r="G95" s="8">
        <v>0</v>
      </c>
      <c r="H95" s="8">
        <f t="shared" si="0"/>
        <v>0</v>
      </c>
      <c r="I95" s="16"/>
      <c r="J95" s="31" t="s">
        <v>37</v>
      </c>
    </row>
    <row r="96" spans="1:11" ht="21" customHeight="1" x14ac:dyDescent="0.15">
      <c r="A96" s="51"/>
      <c r="B96" s="49"/>
      <c r="C96" s="29"/>
      <c r="D96" s="30"/>
      <c r="E96" s="29"/>
      <c r="F96" s="8">
        <v>0</v>
      </c>
      <c r="G96" s="8">
        <v>0</v>
      </c>
      <c r="H96" s="8">
        <f t="shared" si="0"/>
        <v>0</v>
      </c>
      <c r="I96" s="16"/>
      <c r="J96" s="32"/>
    </row>
    <row r="97" spans="1:11" ht="21" customHeight="1" x14ac:dyDescent="0.15">
      <c r="A97" s="51"/>
      <c r="B97" s="49"/>
      <c r="C97" s="29"/>
      <c r="D97" s="30"/>
      <c r="E97" s="29"/>
      <c r="F97" s="8">
        <v>0</v>
      </c>
      <c r="G97" s="8">
        <v>0</v>
      </c>
      <c r="H97" s="8">
        <f t="shared" si="0"/>
        <v>0</v>
      </c>
      <c r="I97" s="16"/>
      <c r="J97" s="32"/>
    </row>
    <row r="98" spans="1:11" s="1" customFormat="1" ht="21" customHeight="1" x14ac:dyDescent="0.15">
      <c r="A98" s="9"/>
      <c r="B98" s="10" t="s">
        <v>38</v>
      </c>
      <c r="C98" s="11">
        <f>SUM(C95)</f>
        <v>0</v>
      </c>
      <c r="D98" s="11">
        <f t="shared" ref="D98:E98" si="18">SUM(D95)</f>
        <v>0</v>
      </c>
      <c r="E98" s="11">
        <f t="shared" si="18"/>
        <v>0</v>
      </c>
      <c r="F98" s="11">
        <f>SUM(F95:F97)</f>
        <v>0</v>
      </c>
      <c r="G98" s="11">
        <f t="shared" ref="G98:H98" si="19">SUM(G95:G97)</f>
        <v>0</v>
      </c>
      <c r="H98" s="11">
        <f t="shared" si="19"/>
        <v>0</v>
      </c>
      <c r="I98" s="17"/>
      <c r="J98" s="33"/>
      <c r="K98" s="63"/>
    </row>
    <row r="99" spans="1:11" ht="21" customHeight="1" x14ac:dyDescent="0.15">
      <c r="A99" s="47">
        <v>10</v>
      </c>
      <c r="B99" s="49" t="s">
        <v>39</v>
      </c>
      <c r="C99" s="29">
        <v>5000</v>
      </c>
      <c r="D99" s="30">
        <v>1</v>
      </c>
      <c r="E99" s="29">
        <f t="shared" si="2"/>
        <v>5000</v>
      </c>
      <c r="F99" s="8">
        <v>4100</v>
      </c>
      <c r="G99" s="8">
        <v>0</v>
      </c>
      <c r="H99" s="8">
        <f>F99+G99</f>
        <v>4100</v>
      </c>
      <c r="I99" s="16" t="s">
        <v>52</v>
      </c>
      <c r="J99" s="34"/>
    </row>
    <row r="100" spans="1:11" ht="21" customHeight="1" x14ac:dyDescent="0.15">
      <c r="A100" s="52"/>
      <c r="B100" s="49"/>
      <c r="C100" s="29"/>
      <c r="D100" s="30"/>
      <c r="E100" s="29"/>
      <c r="F100" s="22">
        <v>99</v>
      </c>
      <c r="G100" s="8">
        <v>0</v>
      </c>
      <c r="H100" s="8">
        <f>F100+G100</f>
        <v>99</v>
      </c>
      <c r="I100" s="16" t="s">
        <v>108</v>
      </c>
      <c r="J100" s="35"/>
    </row>
    <row r="101" spans="1:11" ht="21" customHeight="1" x14ac:dyDescent="0.15">
      <c r="A101" s="52"/>
      <c r="B101" s="49"/>
      <c r="C101" s="29"/>
      <c r="D101" s="30"/>
      <c r="E101" s="29"/>
      <c r="F101" s="22">
        <v>0</v>
      </c>
      <c r="G101" s="8">
        <v>0</v>
      </c>
      <c r="H101" s="8">
        <f t="shared" ref="H101:H105" si="20">F101+G101</f>
        <v>0</v>
      </c>
      <c r="I101" s="16"/>
      <c r="J101" s="35"/>
    </row>
    <row r="102" spans="1:11" ht="21" customHeight="1" x14ac:dyDescent="0.15">
      <c r="A102" s="52"/>
      <c r="B102" s="49"/>
      <c r="C102" s="29"/>
      <c r="D102" s="30"/>
      <c r="E102" s="29"/>
      <c r="F102" s="22">
        <v>0</v>
      </c>
      <c r="G102" s="8">
        <v>0</v>
      </c>
      <c r="H102" s="8">
        <f t="shared" si="20"/>
        <v>0</v>
      </c>
      <c r="I102" s="16"/>
      <c r="J102" s="35"/>
    </row>
    <row r="103" spans="1:11" ht="21" customHeight="1" x14ac:dyDescent="0.15">
      <c r="A103" s="52"/>
      <c r="B103" s="49"/>
      <c r="C103" s="29"/>
      <c r="D103" s="30"/>
      <c r="E103" s="29"/>
      <c r="F103" s="22">
        <v>0</v>
      </c>
      <c r="G103" s="8">
        <v>0</v>
      </c>
      <c r="H103" s="8">
        <f t="shared" si="20"/>
        <v>0</v>
      </c>
      <c r="I103" s="16"/>
      <c r="J103" s="35"/>
    </row>
    <row r="104" spans="1:11" ht="21" customHeight="1" x14ac:dyDescent="0.15">
      <c r="A104" s="52"/>
      <c r="B104" s="49"/>
      <c r="C104" s="29"/>
      <c r="D104" s="30"/>
      <c r="E104" s="29"/>
      <c r="F104" s="22">
        <v>0</v>
      </c>
      <c r="G104" s="8">
        <v>0</v>
      </c>
      <c r="H104" s="8">
        <f t="shared" si="20"/>
        <v>0</v>
      </c>
      <c r="I104" s="16"/>
      <c r="J104" s="35"/>
    </row>
    <row r="105" spans="1:11" ht="21" customHeight="1" x14ac:dyDescent="0.15">
      <c r="A105" s="48"/>
      <c r="B105" s="49"/>
      <c r="C105" s="29"/>
      <c r="D105" s="30"/>
      <c r="E105" s="29"/>
      <c r="F105" s="8">
        <v>0</v>
      </c>
      <c r="G105" s="8">
        <v>0</v>
      </c>
      <c r="H105" s="8">
        <f t="shared" si="20"/>
        <v>0</v>
      </c>
      <c r="I105" s="16"/>
      <c r="J105" s="35"/>
    </row>
    <row r="106" spans="1:11" s="1" customFormat="1" ht="21" customHeight="1" x14ac:dyDescent="0.15">
      <c r="A106" s="9"/>
      <c r="B106" s="10" t="s">
        <v>40</v>
      </c>
      <c r="C106" s="11">
        <f>SUM(C99)</f>
        <v>5000</v>
      </c>
      <c r="D106" s="11">
        <f t="shared" ref="D106:E106" si="21">SUM(D99)</f>
        <v>1</v>
      </c>
      <c r="E106" s="11">
        <f t="shared" si="21"/>
        <v>5000</v>
      </c>
      <c r="F106" s="11">
        <f>SUM(F99:F105)</f>
        <v>4199</v>
      </c>
      <c r="G106" s="11">
        <f t="shared" ref="G106" si="22">SUM(G99:G105)</f>
        <v>0</v>
      </c>
      <c r="H106" s="11">
        <f>SUM(H99:H105)</f>
        <v>4199</v>
      </c>
      <c r="I106" s="17"/>
      <c r="J106" s="36"/>
      <c r="K106" s="63"/>
    </row>
    <row r="107" spans="1:11" ht="21" customHeight="1" x14ac:dyDescent="0.15">
      <c r="A107" s="9"/>
      <c r="B107" s="10" t="s">
        <v>41</v>
      </c>
      <c r="C107" s="11">
        <f>SUM(C106,C98,C94,C91,C86,C81,C24,C21,C16,C13)</f>
        <v>50000</v>
      </c>
      <c r="D107" s="11">
        <f>SUM(D106,D98,D94,D91,D86,D81,D24,D21,D16,D13)</f>
        <v>2</v>
      </c>
      <c r="E107" s="11">
        <f>SUM(E106,E98,E94,E91,E86,E81,E24,E21,E16,E13)</f>
        <v>50000</v>
      </c>
      <c r="F107" s="11">
        <f>SUM(F106,F98,F94,F91,F86,F81,F24,F21,F16,F13)</f>
        <v>20412.39</v>
      </c>
      <c r="G107" s="11">
        <f>SUM(G106,G98,G94,G91,G86,G81,G24,G21,G16,G13)</f>
        <v>4483.8500000000004</v>
      </c>
      <c r="H107" s="11">
        <f>SUM(H106,H98,H94,H91,H86,H81,H24,H21,H16,H13)</f>
        <v>24896.239999999998</v>
      </c>
      <c r="I107" s="17"/>
      <c r="J107" s="18"/>
    </row>
    <row r="111" spans="1:11" ht="21" customHeight="1" x14ac:dyDescent="0.15">
      <c r="A111" s="57" t="s">
        <v>42</v>
      </c>
      <c r="B111" s="58"/>
      <c r="C111" s="59" t="s">
        <v>43</v>
      </c>
      <c r="D111" s="59"/>
      <c r="E111" s="59" t="s">
        <v>44</v>
      </c>
      <c r="F111" s="59"/>
      <c r="G111" s="59" t="s">
        <v>45</v>
      </c>
      <c r="H111" s="59"/>
      <c r="I111" s="19" t="s">
        <v>46</v>
      </c>
    </row>
    <row r="112" spans="1:11" ht="21" customHeight="1" x14ac:dyDescent="0.15">
      <c r="A112" s="53">
        <f>E107</f>
        <v>50000</v>
      </c>
      <c r="B112" s="45"/>
      <c r="C112" s="45">
        <f>H107</f>
        <v>24896.239999999998</v>
      </c>
      <c r="D112" s="45"/>
      <c r="E112" s="45">
        <f>F107</f>
        <v>20412.39</v>
      </c>
      <c r="F112" s="45"/>
      <c r="G112" s="45">
        <f>G107</f>
        <v>4483.8500000000004</v>
      </c>
      <c r="H112" s="45"/>
      <c r="I112" s="20">
        <f>A112-C112</f>
        <v>25103.760000000002</v>
      </c>
    </row>
    <row r="114" spans="1:9" ht="21" customHeight="1" x14ac:dyDescent="0.15">
      <c r="A114" s="12" t="s">
        <v>47</v>
      </c>
      <c r="B114" s="13"/>
      <c r="C114" s="14" t="s">
        <v>48</v>
      </c>
      <c r="D114" s="12"/>
      <c r="E114" s="12" t="s">
        <v>49</v>
      </c>
      <c r="F114" s="12"/>
      <c r="G114" s="12" t="s">
        <v>50</v>
      </c>
      <c r="H114" s="12"/>
      <c r="I114" s="13"/>
    </row>
  </sheetData>
  <mergeCells count="76">
    <mergeCell ref="C2:H2"/>
    <mergeCell ref="C6:E6"/>
    <mergeCell ref="F6:I6"/>
    <mergeCell ref="A111:B111"/>
    <mergeCell ref="C111:D111"/>
    <mergeCell ref="E111:F111"/>
    <mergeCell ref="G111:H111"/>
    <mergeCell ref="B8:B12"/>
    <mergeCell ref="B14:B15"/>
    <mergeCell ref="B17:B20"/>
    <mergeCell ref="B22:B23"/>
    <mergeCell ref="B25:B80"/>
    <mergeCell ref="B82:B85"/>
    <mergeCell ref="B87:B90"/>
    <mergeCell ref="B92:B93"/>
    <mergeCell ref="B95:B97"/>
    <mergeCell ref="G112:H112"/>
    <mergeCell ref="A6:A7"/>
    <mergeCell ref="A8:A12"/>
    <mergeCell ref="A14:A15"/>
    <mergeCell ref="A17:A20"/>
    <mergeCell ref="A22:A23"/>
    <mergeCell ref="A25:A80"/>
    <mergeCell ref="A82:A85"/>
    <mergeCell ref="A87:A90"/>
    <mergeCell ref="A92:A93"/>
    <mergeCell ref="A95:A97"/>
    <mergeCell ref="A99:A105"/>
    <mergeCell ref="B6:B7"/>
    <mergeCell ref="D95:D97"/>
    <mergeCell ref="D99:D105"/>
    <mergeCell ref="A112:B112"/>
    <mergeCell ref="B99:B105"/>
    <mergeCell ref="C8:C12"/>
    <mergeCell ref="C14:C15"/>
    <mergeCell ref="C17:C20"/>
    <mergeCell ref="C22:C23"/>
    <mergeCell ref="C82:C85"/>
    <mergeCell ref="C87:C90"/>
    <mergeCell ref="C92:C93"/>
    <mergeCell ref="C95:C97"/>
    <mergeCell ref="C99:C105"/>
    <mergeCell ref="C25:C80"/>
    <mergeCell ref="E8:E12"/>
    <mergeCell ref="E14:E15"/>
    <mergeCell ref="E17:E20"/>
    <mergeCell ref="C112:D112"/>
    <mergeCell ref="E112:F112"/>
    <mergeCell ref="E87:E90"/>
    <mergeCell ref="E92:E93"/>
    <mergeCell ref="E95:E97"/>
    <mergeCell ref="E99:E105"/>
    <mergeCell ref="D25:D80"/>
    <mergeCell ref="E25:E80"/>
    <mergeCell ref="D22:D23"/>
    <mergeCell ref="D82:D85"/>
    <mergeCell ref="D87:D90"/>
    <mergeCell ref="D8:D12"/>
    <mergeCell ref="D14:D15"/>
    <mergeCell ref="H4:I5"/>
    <mergeCell ref="J22:J24"/>
    <mergeCell ref="J25:J81"/>
    <mergeCell ref="J82:J86"/>
    <mergeCell ref="J87:J91"/>
    <mergeCell ref="J4:J5"/>
    <mergeCell ref="J6:J7"/>
    <mergeCell ref="J8:J13"/>
    <mergeCell ref="J14:J16"/>
    <mergeCell ref="J17:J21"/>
    <mergeCell ref="E82:E85"/>
    <mergeCell ref="D17:D20"/>
    <mergeCell ref="D92:D93"/>
    <mergeCell ref="J95:J98"/>
    <mergeCell ref="J99:J106"/>
    <mergeCell ref="J92:J94"/>
    <mergeCell ref="E22:E23"/>
  </mergeCells>
  <phoneticPr fontId="9" type="noConversion"/>
  <pageMargins left="0.69930555555555596" right="0.69930555555555596" top="0.75" bottom="0.75" header="0.3" footer="0.3"/>
  <pageSetup paperSize="9" scale="51" fitToHeight="2" orientation="portrait" verticalDpi="300"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用户</cp:lastModifiedBy>
  <cp:lastPrinted>2022-05-31T06:18:29Z</cp:lastPrinted>
  <dcterms:created xsi:type="dcterms:W3CDTF">2014-04-15T08:52:00Z</dcterms:created>
  <dcterms:modified xsi:type="dcterms:W3CDTF">2022-05-31T06:18:31Z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2052-10.1.0.7106</vt:lpwstr>
  </property>
</Properties>
</file>