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82184FF-9AD6-4464-8967-7B989B4B43A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11" i="4" l="1"/>
  <c r="F13" i="4" s="1"/>
  <c r="F12" i="4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<sst xmlns="http://schemas.openxmlformats.org/spreadsheetml/2006/main" count="21" uniqueCount="21">
  <si>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</si>
  <si>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</si>
  <si>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</si>
  <si>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</si>
  <si>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</si>
  <si>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</si>
  <si>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</si>
  <si>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</si>
  <si>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</si>
  <si>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</si>
  <si>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</si>
  <si>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</si>
  <si>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元/月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</si>
  <si>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</si>
  <si>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</si>
  <si>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</si>
  <si>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</si>
  <si>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广州市精品商务服务有限公司</t>
    <phoneticPr fontId="31" type="noConversion"/>
  </si>
  <si>
    <t xml:space="preserve">发票项目：经营租赁*不动产经营租赁 </t>
    <phoneticPr fontId="31" type="noConversion"/>
  </si>
  <si>
    <t>（预计5.26-8.26季付租金+押金，以实际签约日为准，共四个月租金）</t>
    <phoneticPr fontId="31" type="noConversion"/>
  </si>
  <si>
    <t>场租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</si>
</sst>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G21" sqref="G21"/>
    </sheetView>
  </sheetViews>
  <sheetFormatPr defaultColWidth="9" defaultRowHeight="14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>
      <c r="A1" s="27" t="s">
        <v>0</v>
      </c>
      <c r="B1" s="27"/>
      <c r="C1" s="27"/>
      <c r="D1" s="27"/>
      <c r="E1" s="27"/>
      <c r="F1" s="27"/>
      <c r="G1" s="27"/>
    </row>
    <row r="2" spans="1:14">
      <c r="A2" s="27"/>
      <c r="B2" s="27"/>
      <c r="C2" s="27"/>
      <c r="D2" s="27"/>
      <c r="E2" s="27"/>
      <c r="F2" s="27"/>
      <c r="G2" s="27"/>
    </row>
    <row r="3" spans="1:14" ht="19.5" customHeight="1">
      <c r="A3" s="28"/>
      <c r="B3" s="28"/>
      <c r="C3" s="28"/>
      <c r="D3" s="28"/>
      <c r="E3" s="28"/>
      <c r="F3" s="28"/>
    </row>
    <row r="4" spans="1:14" ht="18.75" customHeight="1">
      <c r="A4" s="29"/>
      <c r="B4" s="29"/>
      <c r="C4" s="29"/>
      <c r="D4" s="29"/>
      <c r="E4" s="29"/>
      <c r="F4" s="29"/>
    </row>
    <row r="5" spans="1:14" ht="20" customHeight="1">
      <c r="A5" s="3" t="s">
        <v>1</v>
      </c>
      <c r="B5" s="4"/>
      <c r="C5" s="5"/>
      <c r="D5" s="4"/>
      <c r="E5" s="4"/>
      <c r="F5" s="4"/>
      <c r="G5" s="25" t="s">
        <v>16</v>
      </c>
    </row>
    <row r="6" spans="1:14" ht="20" customHeight="1">
      <c r="A6" s="3" t="s">
        <v>2</v>
      </c>
      <c r="B6" s="4"/>
      <c r="C6" s="4"/>
      <c r="D6" s="4"/>
      <c r="E6" s="4"/>
      <c r="F6" s="4"/>
      <c r="G6" s="25"/>
    </row>
    <row r="7" spans="1:14" ht="20" customHeight="1">
      <c r="A7" s="3" t="s">
        <v>3</v>
      </c>
      <c r="B7" s="4"/>
      <c r="C7" s="4"/>
      <c r="D7" s="4"/>
      <c r="E7" s="4"/>
      <c r="F7" s="4"/>
      <c r="G7" s="25"/>
    </row>
    <row r="8" spans="1:14" ht="20" customHeight="1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>
      <c r="A10" s="7" t="s">
        <v>20</v>
      </c>
      <c r="B10" s="8" t="s">
        <v>17</v>
      </c>
      <c r="C10" s="9">
        <v>6200</v>
      </c>
      <c r="D10" s="10" t="s">
        <v>12</v>
      </c>
      <c r="E10" s="10">
        <v>4</v>
      </c>
      <c r="F10" s="11">
        <f>C10*E10</f>
        <v>24800</v>
      </c>
      <c r="G10" s="12" t="s">
        <v>19</v>
      </c>
      <c r="I10" s="19"/>
      <c r="J10" s="19"/>
      <c r="K10" s="19"/>
      <c r="L10" s="19"/>
      <c r="M10" s="19"/>
      <c r="N10" s="20"/>
    </row>
    <row r="11" spans="1:14" ht="20" customHeight="1">
      <c r="A11" s="21" t="s">
        <v>13</v>
      </c>
      <c r="B11" s="22"/>
      <c r="C11" s="22"/>
      <c r="D11" s="22"/>
      <c r="E11" s="13">
        <v>0.1</v>
      </c>
      <c r="F11" s="14">
        <f>(F10)*10%</f>
        <v>2480</v>
      </c>
      <c r="G11" s="15"/>
    </row>
    <row r="12" spans="1:14" ht="20" customHeight="1">
      <c r="A12" s="21" t="s">
        <v>14</v>
      </c>
      <c r="B12" s="22"/>
      <c r="C12" s="22"/>
      <c r="D12" s="22"/>
      <c r="E12" s="13">
        <v>0.09</v>
      </c>
      <c r="F12" s="14">
        <f>(F10+F11)*E12</f>
        <v>2455.1999999999998</v>
      </c>
      <c r="G12" s="15" t="s">
        <v>18</v>
      </c>
    </row>
    <row r="13" spans="1:14" ht="19.5" customHeight="1">
      <c r="A13" s="23" t="s">
        <v>15</v>
      </c>
      <c r="B13" s="24"/>
      <c r="C13" s="24"/>
      <c r="D13" s="24"/>
      <c r="E13" s="16"/>
      <c r="F13" s="17">
        <f>F10+F11+F12</f>
        <v>29735.200000000001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2023-06-05T04:18:43Z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