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<sst xmlns="http://schemas.openxmlformats.org/spreadsheetml/2006/main" count="118" uniqueCount="91">
  <si>
    <t>【借款报销单】</t>
  </si>
  <si>
    <t>团号：HMEA-210419-STY200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</si>
  <si>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</si>
  <si>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</si>
  <si>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</si>
  <si>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</si>
  <si>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</si>
  <si>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</si>
  <si>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</si>
  <si>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</si>
  <si>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</si>
  <si>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</si>
  <si>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</si>
  <si>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</si>
  <si>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</si>
  <si>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</si>
  <si>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</si>
  <si>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</si>
  <si>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</si>
  <si>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</si>
  <si>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</si>
  <si>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</si>
  <si>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</si>
  <si>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</si>
  <si>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</si>
  <si>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</si>
  <si>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</si>
  <si>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</si>
  <si>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</si>
  <si>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</si>
  <si>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</si>
  <si>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</si>
  <si>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</si>
  <si>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</si>
  <si>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</si>
  <si>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</si>
  <si>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</si>
  <si>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</si>
  <si>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</si>
  <si>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</si>
  <si>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</si>
  <si>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</si>
  <si>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</si>
  <si>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</si>
  <si>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</si>
  <si>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</si>
  <si>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</si>
  <si>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</si>
  <si>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</si>
  <si>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</si>
  <si>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</si>
  <si>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</si>
  <si>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</si>
  <si>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</si>
  <si>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</si>
  <si>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李嘉慧</t>
  </si>
  <si>
    <t>职位:</t>
  </si>
  <si>
    <t>实习生</t>
  </si>
  <si>
    <t>发生地:</t>
  </si>
  <si>
    <t>上海</t>
  </si>
  <si>
    <t>部门:</t>
  </si>
  <si>
    <t>上海办公室</t>
  </si>
  <si>
    <t>发生日期:</t>
  </si>
  <si>
    <t>2021年9月15-16日</t>
  </si>
  <si>
    <t>报销日期:</t>
  </si>
  <si>
    <t>团号:</t>
  </si>
  <si>
    <t>HMEA-210913-HCB299A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</si>
  <si>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</si>
  <si>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</si>
  <si>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</si>
  <si>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</si>
  <si>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</si>
  <si>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</si>
  <si>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</si>
  <si>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</si>
  <si>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15日早家-酒店</t>
  </si>
  <si>
    <t>15日晚4S店-家</t>
  </si>
  <si>
    <t>16日早家-酒店</t>
  </si>
  <si>
    <t>16日晚4S店-家</t>
  </si>
  <si>
    <t>餐费</t>
  </si>
  <si>
    <t>代驾费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</si>
  <si>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</si>
  <si>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</si>
  <si>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</si>
  <si>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</si>
  <si>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</si>
  <si>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</si>
  <si>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</si>
  <si>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</si>
  <si>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</si>
  <si>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9月15-16日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</si>
</sst>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43" formatCode="_ * #,##0.00_ ;_ * \-#,##0.00_ ;_ * &quot;-&quot;??_ ;_ @_ "/>
    <numFmt numFmtId="177" formatCode="0.00_ "/>
    <numFmt numFmtId="178" formatCode="#,##0.00;[Red]#,##0.00"/>
    <numFmt numFmtId="179" formatCode="#,##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7" borderId="18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17" borderId="17" applyNumberFormat="0" applyAlignment="0" applyProtection="0">
      <alignment vertical="center"/>
    </xf>
    <xf numFmtId="0" fontId="29" fillId="17" borderId="16" applyNumberFormat="0" applyAlignment="0" applyProtection="0">
      <alignment vertical="center"/>
    </xf>
    <xf numFmtId="0" fontId="31" fillId="35" borderId="21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9" fontId="5" fillId="3" borderId="8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 wrapText="1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9" fontId="4" fillId="0" borderId="0" xfId="50" applyNumberFormat="1" applyFont="1" applyBorder="1" applyAlignment="1">
      <alignment horizontal="left" vertical="center"/>
    </xf>
    <xf numFmtId="177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177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745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19" workbookViewId="0">
      <selection activeCell="F15" sqref="F15"/>
    </sheetView>
  </sheetViews>
  <sheetFormatPr defaultColWidth="9" defaultRowHeight="21" customHeight="1"/>
  <cols>
    <col min="1" max="1" width="9" style="52"/>
    <col min="2" max="2" width="16.7818181818182" customWidth="1"/>
    <col min="3" max="3" width="9" style="53"/>
    <col min="6" max="6" width="11.6636363636364" customWidth="1"/>
    <col min="8" max="8" width="11.6636363636364" customWidth="1"/>
    <col min="9" max="9" width="24.8909090909091" customWidth="1"/>
    <col min="10" max="10" width="39.445454545454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1581.44</v>
      </c>
      <c r="G14" s="64">
        <v>0</v>
      </c>
      <c r="H14" s="64">
        <f t="shared" si="0"/>
        <v>1581.44</v>
      </c>
      <c r="I14" s="85"/>
      <c r="J14" s="90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1581.44</v>
      </c>
      <c r="G16" s="68">
        <f>SUM(G14:G15)</f>
        <v>0</v>
      </c>
      <c r="H16" s="68">
        <f>SUM(H14:H15)</f>
        <v>1581.44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1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2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2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3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1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3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90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90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2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2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3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4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5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5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5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6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1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3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90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4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5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5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5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5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5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5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6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1581.44</v>
      </c>
      <c r="G53" s="68">
        <f t="shared" si="22"/>
        <v>0</v>
      </c>
      <c r="H53" s="68">
        <f t="shared" si="22"/>
        <v>1581.44</v>
      </c>
      <c r="I53" s="88"/>
      <c r="J53" s="97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8" t="s">
        <v>48</v>
      </c>
    </row>
    <row r="58" customHeight="1" spans="1:9">
      <c r="A58" s="79">
        <f>E53</f>
        <v>0</v>
      </c>
      <c r="B58" s="80"/>
      <c r="C58" s="80">
        <f>H53</f>
        <v>1581.44</v>
      </c>
      <c r="D58" s="80"/>
      <c r="E58" s="80">
        <f>F53</f>
        <v>1581.44</v>
      </c>
      <c r="F58" s="80"/>
      <c r="G58" s="80">
        <f>G53</f>
        <v>0</v>
      </c>
      <c r="H58" s="80"/>
      <c r="I58" s="99">
        <f>A58-C58</f>
        <v>-1581.44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view="pageBreakPreview" zoomScaleNormal="100" workbookViewId="0">
      <selection activeCell="J31" sqref="J31:K31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90909090909091" customWidth="1"/>
    <col min="6" max="6" width="18" customWidth="1"/>
    <col min="7" max="7" width="11.6636363636364" customWidth="1"/>
    <col min="8" max="8" width="11.1090909090909" customWidth="1"/>
    <col min="9" max="9" width="1" customWidth="1"/>
    <col min="10" max="10" width="11.8909090909091" customWidth="1"/>
    <col min="11" max="11" width="31.7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44461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58</v>
      </c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2" t="s">
        <v>74</v>
      </c>
      <c r="F12" s="23"/>
      <c r="G12" s="25">
        <v>0</v>
      </c>
      <c r="H12" s="25">
        <v>90</v>
      </c>
      <c r="I12" s="41"/>
      <c r="J12" s="42"/>
      <c r="K12" s="44" t="s">
        <v>76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>
        <v>59</v>
      </c>
      <c r="I13" s="41"/>
      <c r="J13" s="42"/>
      <c r="K13" s="43" t="s">
        <v>77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>
        <v>78.37</v>
      </c>
      <c r="I14" s="41"/>
      <c r="J14" s="42"/>
      <c r="K14" s="44" t="s">
        <v>78</v>
      </c>
    </row>
    <row r="15" ht="20.1" customHeight="1" spans="2:11">
      <c r="B15" s="22">
        <v>5</v>
      </c>
      <c r="C15" s="23"/>
      <c r="D15" s="24" t="s">
        <v>41</v>
      </c>
      <c r="E15" s="22" t="s">
        <v>79</v>
      </c>
      <c r="F15" s="23"/>
      <c r="G15" s="25">
        <v>0</v>
      </c>
      <c r="H15" s="25">
        <v>0</v>
      </c>
      <c r="I15" s="41"/>
      <c r="J15" s="42"/>
      <c r="K15" s="44"/>
    </row>
    <row r="16" ht="20.1" customHeight="1" spans="2:11">
      <c r="B16" s="22">
        <v>6</v>
      </c>
      <c r="C16" s="23"/>
      <c r="D16" s="26"/>
      <c r="E16" s="22" t="s">
        <v>79</v>
      </c>
      <c r="F16" s="23"/>
      <c r="G16" s="25">
        <v>0</v>
      </c>
      <c r="H16" s="25">
        <v>0</v>
      </c>
      <c r="I16" s="41"/>
      <c r="J16" s="42"/>
      <c r="K16" s="44"/>
    </row>
    <row r="17" ht="20.1" customHeight="1" spans="2:11">
      <c r="B17" s="22"/>
      <c r="C17" s="23"/>
      <c r="D17" s="26"/>
      <c r="E17" s="22" t="s">
        <v>74</v>
      </c>
      <c r="F17" s="23"/>
      <c r="G17" s="25">
        <v>0</v>
      </c>
      <c r="H17" s="25">
        <v>0</v>
      </c>
      <c r="I17" s="41"/>
      <c r="J17" s="42"/>
      <c r="K17" s="44"/>
    </row>
    <row r="18" ht="20.1" customHeight="1" spans="2:11">
      <c r="B18" s="22">
        <v>7</v>
      </c>
      <c r="C18" s="23"/>
      <c r="D18" s="27"/>
      <c r="E18" s="22" t="s">
        <v>80</v>
      </c>
      <c r="F18" s="23"/>
      <c r="G18" s="25">
        <v>0</v>
      </c>
      <c r="H18" s="25">
        <v>0</v>
      </c>
      <c r="I18" s="41"/>
      <c r="J18" s="42"/>
      <c r="K18" s="44"/>
    </row>
    <row r="19" ht="20.1" customHeight="1" spans="2:11">
      <c r="B19" s="19" t="s">
        <v>43</v>
      </c>
      <c r="C19" s="28"/>
      <c r="D19" s="28"/>
      <c r="E19" s="28"/>
      <c r="F19" s="20"/>
      <c r="G19" s="29">
        <f>SUM(G11:G18)</f>
        <v>0</v>
      </c>
      <c r="H19" s="29">
        <f>SUM(H11:H18)</f>
        <v>285.37</v>
      </c>
      <c r="I19" s="45">
        <f>SUM(I11:J18)</f>
        <v>0</v>
      </c>
      <c r="J19" s="46"/>
      <c r="K19" s="47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8"/>
      <c r="K20" s="16"/>
    </row>
    <row r="21" ht="20.1" customHeight="1" spans="2:11">
      <c r="B21" s="21" t="s">
        <v>70</v>
      </c>
      <c r="C21" s="21"/>
      <c r="D21" s="21"/>
      <c r="E21" s="21"/>
      <c r="F21" s="21"/>
      <c r="G21" s="21" t="s">
        <v>81</v>
      </c>
      <c r="H21" s="21"/>
      <c r="I21" s="21"/>
      <c r="J21" s="21"/>
      <c r="K21" s="21" t="s">
        <v>82</v>
      </c>
    </row>
    <row r="22" ht="20.1" customHeight="1" spans="2:11">
      <c r="B22" s="30">
        <f>H19</f>
        <v>285.37</v>
      </c>
      <c r="C22" s="30"/>
      <c r="D22" s="30"/>
      <c r="E22" s="30"/>
      <c r="F22" s="30"/>
      <c r="G22" s="30">
        <f>I19</f>
        <v>0</v>
      </c>
      <c r="H22" s="30"/>
      <c r="I22" s="30"/>
      <c r="J22" s="30"/>
      <c r="K22" s="49">
        <f>SUM(B22:J22)</f>
        <v>285.37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83</v>
      </c>
      <c r="C24" s="16"/>
      <c r="D24" s="16"/>
      <c r="E24" s="16"/>
      <c r="F24" s="16" t="s">
        <v>50</v>
      </c>
      <c r="G24" s="16" t="s">
        <v>84</v>
      </c>
      <c r="H24" s="16"/>
      <c r="I24" s="16"/>
      <c r="J24" s="16" t="s">
        <v>52</v>
      </c>
      <c r="K24" s="16"/>
    </row>
    <row r="27" ht="17.5" spans="1:11">
      <c r="A27" s="2" t="s">
        <v>85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7" t="str">
        <f>F5</f>
        <v>李嘉慧</v>
      </c>
      <c r="G29" s="7"/>
      <c r="H29" s="6" t="s">
        <v>56</v>
      </c>
      <c r="I29" s="5"/>
      <c r="J29" s="7" t="str">
        <f>J5</f>
        <v>实习生</v>
      </c>
      <c r="K29" s="35"/>
    </row>
    <row r="30" ht="20.1" customHeight="1" spans="2:11">
      <c r="B30" s="8"/>
      <c r="C30" s="9"/>
      <c r="D30" s="10" t="s">
        <v>58</v>
      </c>
      <c r="E30" s="10"/>
      <c r="F30" s="11" t="str">
        <f>F6</f>
        <v>上海</v>
      </c>
      <c r="G30" s="11"/>
      <c r="H30" s="10" t="s">
        <v>60</v>
      </c>
      <c r="I30" s="9"/>
      <c r="J30" s="11" t="str">
        <f>J6</f>
        <v>上海办公室</v>
      </c>
      <c r="K30" s="36"/>
    </row>
    <row r="31" ht="20.1" customHeight="1" spans="2:11">
      <c r="B31" s="8"/>
      <c r="C31" s="9"/>
      <c r="D31" s="10" t="s">
        <v>62</v>
      </c>
      <c r="E31" s="10"/>
      <c r="F31" s="11" t="str">
        <f>F7</f>
        <v>2021年9月15-16日</v>
      </c>
      <c r="G31" s="11"/>
      <c r="H31" s="10" t="s">
        <v>64</v>
      </c>
      <c r="I31" s="37"/>
      <c r="J31" s="38">
        <f>J7</f>
        <v>44461</v>
      </c>
      <c r="K31" s="36"/>
    </row>
    <row r="32" ht="20.1" customHeight="1" spans="2:11">
      <c r="B32" s="12"/>
      <c r="C32" s="13"/>
      <c r="D32" s="14"/>
      <c r="E32" s="14"/>
      <c r="F32" s="15"/>
      <c r="G32" s="15"/>
      <c r="H32" s="14" t="s">
        <v>65</v>
      </c>
      <c r="I32" s="39"/>
      <c r="J32" s="15" t="str">
        <f>J8</f>
        <v>HMEA-210913-HCB299A</v>
      </c>
      <c r="K32" s="40"/>
    </row>
    <row r="33" ht="20.1" customHeight="1"/>
    <row r="34" ht="20.1" customHeight="1" spans="2:11">
      <c r="B34" s="31"/>
      <c r="C34" s="31"/>
      <c r="D34" s="32" t="s">
        <v>86</v>
      </c>
      <c r="E34" s="31" t="s">
        <v>87</v>
      </c>
      <c r="F34" s="31"/>
      <c r="G34" s="25" t="s">
        <v>88</v>
      </c>
      <c r="H34" s="25" t="s">
        <v>89</v>
      </c>
      <c r="I34" s="25" t="s">
        <v>43</v>
      </c>
      <c r="J34" s="25"/>
      <c r="K34" s="50" t="s">
        <v>72</v>
      </c>
    </row>
    <row r="35" ht="20.1" customHeight="1" spans="2:11">
      <c r="B35" s="31">
        <v>1</v>
      </c>
      <c r="C35" s="31"/>
      <c r="D35" s="33" t="s">
        <v>59</v>
      </c>
      <c r="E35" s="31" t="s">
        <v>90</v>
      </c>
      <c r="F35" s="31"/>
      <c r="G35" s="25">
        <v>100</v>
      </c>
      <c r="H35" s="25">
        <v>2</v>
      </c>
      <c r="I35" s="41">
        <f>G35*H35</f>
        <v>200</v>
      </c>
      <c r="J35" s="42"/>
      <c r="K35" s="43"/>
    </row>
    <row r="36" ht="20.1" customHeight="1" spans="2:11">
      <c r="B36" s="31">
        <v>2</v>
      </c>
      <c r="C36" s="31"/>
      <c r="D36" s="33" t="s">
        <v>59</v>
      </c>
      <c r="E36" s="31"/>
      <c r="F36" s="31"/>
      <c r="G36" s="25">
        <v>0</v>
      </c>
      <c r="H36" s="25">
        <v>0</v>
      </c>
      <c r="I36" s="41">
        <f t="shared" ref="I36:I37" si="0">G36*H36</f>
        <v>0</v>
      </c>
      <c r="J36" s="42"/>
      <c r="K36" s="43"/>
    </row>
    <row r="37" ht="20.1" customHeight="1" spans="2:11">
      <c r="B37" s="31">
        <v>3</v>
      </c>
      <c r="C37" s="31"/>
      <c r="D37" s="33"/>
      <c r="E37" s="31"/>
      <c r="F37" s="31"/>
      <c r="G37" s="25">
        <v>0</v>
      </c>
      <c r="H37" s="25">
        <v>0</v>
      </c>
      <c r="I37" s="41">
        <f t="shared" si="0"/>
        <v>0</v>
      </c>
      <c r="J37" s="42"/>
      <c r="K37" s="43"/>
    </row>
    <row r="38" ht="20.1" customHeight="1" spans="2:11">
      <c r="B38" s="19" t="s">
        <v>43</v>
      </c>
      <c r="C38" s="28"/>
      <c r="D38" s="28"/>
      <c r="E38" s="28"/>
      <c r="F38" s="20"/>
      <c r="G38" s="29"/>
      <c r="H38" s="29">
        <f>SUM(H20:H37)</f>
        <v>2</v>
      </c>
      <c r="I38" s="45">
        <f>SUM(I35:J37)</f>
        <v>200</v>
      </c>
      <c r="J38" s="46"/>
      <c r="K38" s="47"/>
    </row>
    <row r="39" ht="20.1" customHeight="1" spans="2:11">
      <c r="B39" s="16" t="s">
        <v>83</v>
      </c>
      <c r="C39" s="16"/>
      <c r="D39" s="16"/>
      <c r="E39" s="16"/>
      <c r="F39" s="16" t="s">
        <v>50</v>
      </c>
      <c r="G39" s="16" t="s">
        <v>84</v>
      </c>
      <c r="H39" s="16"/>
      <c r="I39" s="16"/>
      <c r="J39" s="16" t="s">
        <v>52</v>
      </c>
      <c r="K39" s="1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8"/>
  </mergeCells>
  <pageMargins left="0.7" right="0.7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2021-09-22T03:37:00Z</cp:lastPrinted>
  <dcterms:modified xsi:type="dcterms:W3CDTF">2021-09-23T04:57:13Z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F1774F094A804C13B0C5CD63EB881601</vt:lpwstr>
  </property>
  <property fmtid="{D5CDD505-2E9C-101B-9397-08002B2CF9AE}" pid="3" name="KSOProductBuildVer">
    <vt:lpwstr>2052-11.1.0.10700</vt:lpwstr>
  </property>
</Properties>
</file>