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刷卡" sheetId="1" r:id="rId1"/>
  </sheets>
  <calcPr calcId="144525" concurrentCalc="0"/>
</workbook>
</file>

<file path=xl/sharedStrings.xml><?xml version="1.0" encoding="utf-8"?>
<sst xmlns="http://schemas.openxmlformats.org/spreadsheetml/2006/main" count="67">
  <si>
    <t>【借款报销单】</t>
  </si>
  <si>
    <t>团号： HMZA-200101-QDH689</t>
  </si>
  <si>
    <t>会议日期：1.1-1.12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</si>
  <si>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</si>
  <si>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</si>
  <si>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</si>
  <si>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</si>
  <si>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</si>
  <si>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</si>
  <si>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</si>
  <si>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</si>
  <si>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发票金额/美元</t>
  </si>
  <si>
    <t>其他金额/美元</t>
  </si>
  <si>
    <t>还款金额/美元</t>
  </si>
  <si>
    <t>还款金额/人民帀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</si>
  <si>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</si>
  <si>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</si>
  <si>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</si>
  <si>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</si>
  <si>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</si>
  <si>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</si>
  <si>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</si>
  <si>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</si>
  <si>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</si>
  <si>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</si>
  <si>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</si>
  <si>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</si>
  <si>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</si>
  <si>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</si>
  <si>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</si>
  <si>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</si>
  <si>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</si>
  <si>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</si>
  <si>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</si>
  <si>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</si>
  <si>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</si>
  <si>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</si>
  <si>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</si>
  <si>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</si>
  <si>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</si>
  <si>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1月3日中餐啤酒</t>
  </si>
  <si>
    <t>离境税、落地签签证、小费，写清名单,提供收据并补票或交税</t>
  </si>
  <si>
    <t>1月3日水果</t>
  </si>
  <si>
    <t>1月3日口香糖</t>
  </si>
  <si>
    <t>1月3日晚餐，酒、甜品、茶</t>
  </si>
  <si>
    <t xml:space="preserve">1月4日午餐啤酒 </t>
  </si>
  <si>
    <t>1月4日零食</t>
  </si>
  <si>
    <t>1月5日客户围巾（2714.92）</t>
  </si>
  <si>
    <t>1月7日茅台2瓶</t>
  </si>
  <si>
    <t>1月11日水</t>
  </si>
  <si>
    <t>1月11日房间消费无票</t>
  </si>
  <si>
    <t>境外费用合计</t>
  </si>
  <si>
    <t>其他</t>
  </si>
  <si>
    <t>1月2日行李托运费</t>
  </si>
  <si>
    <t>1月7日奥兰多-拉斯 行李托运费</t>
  </si>
  <si>
    <t>1月9日行李托运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</si>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</sst>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_ "/>
    <numFmt numFmtId="178" formatCode="#,##0.00_);[Red]\(#,##0.00\)"/>
    <numFmt numFmtId="43" formatCode="_ * #,##0.00_ ;_ * \-#,##0.00_ ;_ * &quot;-&quot;??_ ;_ @_ "/>
    <numFmt numFmtId="42" formatCode="_ &quot;￥&quot;* #,##0_ ;_ &quot;￥&quot;* \-#,##0_ ;_ &quot;￥&quot;* &quot;-&quot;_ ;_ @_ "/>
    <numFmt numFmtId="26" formatCode="\$#,##0.00_);[Red]\(\$#,##0.00\)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\$#,##0.00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0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3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6" fillId="23" borderId="10" applyNumberFormat="0" applyAlignment="0" applyProtection="0">
      <alignment vertical="center"/>
    </xf>
    <xf numFmtId="0" fontId="21" fillId="23" borderId="13" applyNumberFormat="0" applyAlignment="0" applyProtection="0">
      <alignment vertical="center"/>
    </xf>
    <xf numFmtId="0" fontId="23" fillId="36" borderId="14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26" fontId="2" fillId="0" borderId="2" xfId="0" applyNumberFormat="1" applyFont="1" applyBorder="1" applyAlignment="1">
      <alignment vertical="center"/>
    </xf>
    <xf numFmtId="179" fontId="2" fillId="0" borderId="5" xfId="0" applyNumberFormat="1" applyFont="1" applyBorder="1" applyAlignment="1">
      <alignment vertical="center"/>
    </xf>
    <xf numFmtId="26" fontId="2" fillId="0" borderId="2" xfId="0" applyNumberFormat="1" applyFont="1" applyFill="1" applyBorder="1" applyAlignment="1">
      <alignment horizontal="right" vertical="center"/>
    </xf>
    <xf numFmtId="26" fontId="2" fillId="0" borderId="2" xfId="0" applyNumberFormat="1" applyFont="1" applyFill="1" applyBorder="1" applyAlignment="1">
      <alignment vertical="center" wrapText="1"/>
    </xf>
    <xf numFmtId="179" fontId="2" fillId="0" borderId="2" xfId="0" applyNumberFormat="1" applyFont="1" applyFill="1" applyBorder="1" applyAlignment="1">
      <alignment vertical="center" wrapText="1"/>
    </xf>
    <xf numFmtId="26" fontId="4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26" fontId="5" fillId="0" borderId="2" xfId="0" applyNumberFormat="1" applyFont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179" fontId="2" fillId="0" borderId="2" xfId="0" applyNumberFormat="1" applyFont="1" applyFill="1" applyBorder="1" applyAlignment="1">
      <alignment vertical="center"/>
    </xf>
    <xf numFmtId="179" fontId="2" fillId="0" borderId="5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9" fontId="5" fillId="0" borderId="7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78" fontId="2" fillId="0" borderId="4" xfId="0" applyNumberFormat="1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left" vertical="center"/>
    </xf>
    <xf numFmtId="179" fontId="2" fillId="0" borderId="0" xfId="0" applyNumberFormat="1" applyFont="1" applyFill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77" fontId="1" fillId="6" borderId="2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M73"/>
  <sheetViews>
    <sheetView tabSelected="1" workbookViewId="0">
      <selection activeCell="I60" sqref="I60"/>
    </sheetView>
  </sheetViews>
  <sheetFormatPr defaultColWidth="9" defaultRowHeight="21" customHeight="1"/>
  <cols>
    <col min="1" max="1" width="9" style="3"/>
    <col min="2" max="2" width="17.625" style="2" customWidth="1"/>
    <col min="3" max="3" width="14.1666666666667" style="4" customWidth="1"/>
    <col min="4" max="4" width="7" style="2" customWidth="1"/>
    <col min="5" max="5" width="14.1666666666667" style="2" customWidth="1"/>
    <col min="6" max="8" width="13.25" style="2" customWidth="1"/>
    <col min="9" max="9" width="15.125" style="2" customWidth="1"/>
    <col min="10" max="10" width="32.1666666666667" style="2" customWidth="1"/>
    <col min="11" max="11" width="33.1666666666667" style="2" hidden="1" customWidth="1"/>
    <col min="12" max="16384" width="9" style="2"/>
  </cols>
  <sheetData>
    <row r="2" customHeight="1" spans="3:13">
      <c r="C2" s="5" t="s">
        <v>0</v>
      </c>
      <c r="D2" s="5"/>
      <c r="E2" s="5"/>
      <c r="F2" s="5"/>
      <c r="G2" s="5"/>
      <c r="H2" s="5"/>
      <c r="I2" s="5"/>
      <c r="J2" s="41"/>
      <c r="K2" s="41"/>
      <c r="L2" s="41"/>
      <c r="M2" s="41"/>
    </row>
    <row r="4" customHeight="1" spans="8:11">
      <c r="H4" s="6" t="s">
        <v>1</v>
      </c>
      <c r="I4" s="6"/>
      <c r="J4" s="42" t="s">
        <v>2</v>
      </c>
      <c r="K4" s="42" t="s">
        <v>2</v>
      </c>
    </row>
    <row r="5" customHeight="1" spans="8:11">
      <c r="H5" s="7"/>
      <c r="I5" s="7"/>
      <c r="J5" s="43"/>
      <c r="K5" s="43"/>
    </row>
    <row r="6" customHeight="1" spans="1:11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11"/>
      <c r="K6" s="9" t="s">
        <v>7</v>
      </c>
    </row>
    <row r="7" customHeight="1" spans="1:11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11" t="s">
        <v>15</v>
      </c>
      <c r="K7" s="9"/>
    </row>
    <row r="8" customHeight="1" spans="1:11">
      <c r="A8" s="14">
        <v>1</v>
      </c>
      <c r="B8" s="15" t="s">
        <v>16</v>
      </c>
      <c r="C8" s="16">
        <v>0</v>
      </c>
      <c r="D8" s="17">
        <v>1</v>
      </c>
      <c r="E8" s="16">
        <f>C8*D8</f>
        <v>0</v>
      </c>
      <c r="F8" s="16">
        <v>0</v>
      </c>
      <c r="G8" s="16">
        <v>0</v>
      </c>
      <c r="H8" s="16">
        <f t="shared" ref="H8:H10" si="0">F8+G8</f>
        <v>0</v>
      </c>
      <c r="I8" s="16"/>
      <c r="J8" s="40"/>
      <c r="K8" s="44" t="s">
        <v>17</v>
      </c>
    </row>
    <row r="9" customHeight="1" spans="1:11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16"/>
      <c r="J9" s="40"/>
      <c r="K9" s="45"/>
    </row>
    <row r="10" customHeight="1" spans="1:11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6"/>
      <c r="J10" s="40"/>
      <c r="K10" s="45"/>
    </row>
    <row r="11" s="1" customFormat="1" customHeight="1" spans="1:11">
      <c r="A11" s="18"/>
      <c r="B11" s="18" t="s">
        <v>18</v>
      </c>
      <c r="C11" s="19">
        <f>SUM(C8)</f>
        <v>0</v>
      </c>
      <c r="D11" s="19">
        <f>SUM(D8)</f>
        <v>1</v>
      </c>
      <c r="E11" s="19">
        <f>SUM(E8)</f>
        <v>0</v>
      </c>
      <c r="F11" s="19">
        <f t="shared" ref="F11:H11" si="1">SUM(F8:F10)</f>
        <v>0</v>
      </c>
      <c r="G11" s="19">
        <f t="shared" si="1"/>
        <v>0</v>
      </c>
      <c r="H11" s="19">
        <f t="shared" si="1"/>
        <v>0</v>
      </c>
      <c r="I11" s="19"/>
      <c r="J11" s="46"/>
      <c r="K11" s="47"/>
    </row>
    <row r="12" customHeight="1" spans="1:11">
      <c r="A12" s="20">
        <v>2</v>
      </c>
      <c r="B12" s="21" t="s">
        <v>19</v>
      </c>
      <c r="C12" s="22">
        <v>0</v>
      </c>
      <c r="D12" s="20"/>
      <c r="E12" s="22">
        <f>C12*D12</f>
        <v>0</v>
      </c>
      <c r="F12" s="16">
        <v>0</v>
      </c>
      <c r="G12" s="16">
        <v>0</v>
      </c>
      <c r="H12" s="16">
        <f t="shared" ref="H12:H16" si="2">F12+G12</f>
        <v>0</v>
      </c>
      <c r="I12" s="16"/>
      <c r="J12" s="40"/>
      <c r="K12" s="44" t="s">
        <v>20</v>
      </c>
    </row>
    <row r="13" customHeight="1" spans="1:11">
      <c r="A13" s="23"/>
      <c r="B13" s="24"/>
      <c r="C13" s="25"/>
      <c r="D13" s="23"/>
      <c r="E13" s="25"/>
      <c r="F13" s="16">
        <v>0</v>
      </c>
      <c r="G13" s="16">
        <v>0</v>
      </c>
      <c r="H13" s="16">
        <f t="shared" si="2"/>
        <v>0</v>
      </c>
      <c r="I13" s="16"/>
      <c r="J13" s="40"/>
      <c r="K13" s="45"/>
    </row>
    <row r="14" s="1" customFormat="1" customHeight="1" spans="1:11">
      <c r="A14" s="18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 t="shared" ref="F14:H14" si="3">SUM(F12:F13)</f>
        <v>0</v>
      </c>
      <c r="G14" s="19">
        <f t="shared" si="3"/>
        <v>0</v>
      </c>
      <c r="H14" s="19">
        <f t="shared" si="3"/>
        <v>0</v>
      </c>
      <c r="I14" s="19"/>
      <c r="J14" s="46"/>
      <c r="K14" s="47"/>
    </row>
    <row r="15" customHeight="1" spans="1:11">
      <c r="A15" s="14">
        <v>3</v>
      </c>
      <c r="B15" s="15" t="s">
        <v>22</v>
      </c>
      <c r="C15" s="16">
        <v>0</v>
      </c>
      <c r="D15" s="17"/>
      <c r="E15" s="16">
        <f>C15*D15</f>
        <v>0</v>
      </c>
      <c r="F15" s="16">
        <v>0</v>
      </c>
      <c r="G15" s="16">
        <v>0</v>
      </c>
      <c r="H15" s="16">
        <f t="shared" si="2"/>
        <v>0</v>
      </c>
      <c r="I15" s="16"/>
      <c r="J15" s="40"/>
      <c r="K15" s="48" t="s">
        <v>23</v>
      </c>
    </row>
    <row r="16" customHeight="1" spans="1:11">
      <c r="A16" s="14"/>
      <c r="B16" s="15"/>
      <c r="C16" s="16"/>
      <c r="D16" s="17"/>
      <c r="E16" s="16"/>
      <c r="F16" s="16">
        <v>0</v>
      </c>
      <c r="G16" s="16">
        <v>0</v>
      </c>
      <c r="H16" s="16">
        <f t="shared" si="2"/>
        <v>0</v>
      </c>
      <c r="I16" s="16"/>
      <c r="J16" s="40"/>
      <c r="K16" s="49"/>
    </row>
    <row r="17" s="1" customFormat="1" customHeight="1" spans="1:11">
      <c r="A17" s="18"/>
      <c r="B17" s="18" t="s">
        <v>24</v>
      </c>
      <c r="C17" s="19">
        <f>SUM(C15)</f>
        <v>0</v>
      </c>
      <c r="D17" s="19">
        <f>SUM(D15)</f>
        <v>0</v>
      </c>
      <c r="E17" s="19">
        <f>SUM(E15)</f>
        <v>0</v>
      </c>
      <c r="F17" s="19">
        <f t="shared" ref="F17:H17" si="4">SUM(F15:F16)</f>
        <v>0</v>
      </c>
      <c r="G17" s="19">
        <f t="shared" si="4"/>
        <v>0</v>
      </c>
      <c r="H17" s="19">
        <f t="shared" si="4"/>
        <v>0</v>
      </c>
      <c r="I17" s="19"/>
      <c r="J17" s="46"/>
      <c r="K17" s="50"/>
    </row>
    <row r="18" customHeight="1" spans="1:11">
      <c r="A18" s="14">
        <v>4</v>
      </c>
      <c r="B18" s="15" t="s">
        <v>25</v>
      </c>
      <c r="C18" s="16">
        <v>0</v>
      </c>
      <c r="D18" s="14">
        <v>1</v>
      </c>
      <c r="E18" s="16">
        <f>C18*D18</f>
        <v>0</v>
      </c>
      <c r="F18" s="16">
        <v>0</v>
      </c>
      <c r="G18" s="16">
        <v>0</v>
      </c>
      <c r="H18" s="16">
        <f t="shared" ref="H18:H22" si="5">F18+G18</f>
        <v>0</v>
      </c>
      <c r="I18" s="16"/>
      <c r="J18" s="40"/>
      <c r="K18" s="48" t="s">
        <v>26</v>
      </c>
    </row>
    <row r="19" customHeight="1" spans="1:11">
      <c r="A19" s="14"/>
      <c r="B19" s="15"/>
      <c r="C19" s="16"/>
      <c r="D19" s="14"/>
      <c r="E19" s="16"/>
      <c r="F19" s="16">
        <v>0</v>
      </c>
      <c r="G19" s="16">
        <v>0</v>
      </c>
      <c r="H19" s="16">
        <f t="shared" si="5"/>
        <v>0</v>
      </c>
      <c r="I19" s="16"/>
      <c r="J19" s="40"/>
      <c r="K19" s="49"/>
    </row>
    <row r="20" s="1" customFormat="1" customHeight="1" spans="1:11">
      <c r="A20" s="18"/>
      <c r="B20" s="18" t="s">
        <v>27</v>
      </c>
      <c r="C20" s="19">
        <f>SUM(C18)</f>
        <v>0</v>
      </c>
      <c r="D20" s="19">
        <f>SUM(D18)</f>
        <v>1</v>
      </c>
      <c r="E20" s="19">
        <f>SUM(E18)</f>
        <v>0</v>
      </c>
      <c r="F20" s="19">
        <f t="shared" ref="F20:H20" si="6">SUM(F18:F19)</f>
        <v>0</v>
      </c>
      <c r="G20" s="19">
        <f t="shared" si="6"/>
        <v>0</v>
      </c>
      <c r="H20" s="19">
        <f t="shared" si="6"/>
        <v>0</v>
      </c>
      <c r="I20" s="19"/>
      <c r="J20" s="46"/>
      <c r="K20" s="50"/>
    </row>
    <row r="21" customHeight="1" spans="1:11">
      <c r="A21" s="20">
        <v>5</v>
      </c>
      <c r="B21" s="21" t="s">
        <v>28</v>
      </c>
      <c r="C21" s="22">
        <v>0</v>
      </c>
      <c r="D21" s="20">
        <v>1</v>
      </c>
      <c r="E21" s="22">
        <f>C21*D21</f>
        <v>0</v>
      </c>
      <c r="F21" s="16">
        <v>0</v>
      </c>
      <c r="G21" s="16">
        <v>0</v>
      </c>
      <c r="H21" s="16">
        <f t="shared" si="5"/>
        <v>0</v>
      </c>
      <c r="I21" s="16"/>
      <c r="J21" s="40"/>
      <c r="K21" s="44" t="s">
        <v>29</v>
      </c>
    </row>
    <row r="22" customHeight="1" spans="1:11">
      <c r="A22" s="23"/>
      <c r="B22" s="24"/>
      <c r="C22" s="25"/>
      <c r="D22" s="23"/>
      <c r="E22" s="25"/>
      <c r="F22" s="16">
        <v>0</v>
      </c>
      <c r="G22" s="16">
        <v>0</v>
      </c>
      <c r="H22" s="16">
        <f t="shared" si="5"/>
        <v>0</v>
      </c>
      <c r="I22" s="16"/>
      <c r="J22" s="40"/>
      <c r="K22" s="45"/>
    </row>
    <row r="23" s="1" customFormat="1" customHeight="1" spans="1:11">
      <c r="A23" s="18"/>
      <c r="B23" s="18" t="s">
        <v>30</v>
      </c>
      <c r="C23" s="19">
        <f>SUM(C21)</f>
        <v>0</v>
      </c>
      <c r="D23" s="19">
        <f>SUM(D21)</f>
        <v>1</v>
      </c>
      <c r="E23" s="19">
        <f>SUM(E21)</f>
        <v>0</v>
      </c>
      <c r="F23" s="19">
        <f t="shared" ref="F23:H23" si="7">SUM(F21:F22)</f>
        <v>0</v>
      </c>
      <c r="G23" s="19">
        <f t="shared" si="7"/>
        <v>0</v>
      </c>
      <c r="H23" s="19">
        <f t="shared" si="7"/>
        <v>0</v>
      </c>
      <c r="I23" s="19"/>
      <c r="J23" s="46"/>
      <c r="K23" s="47"/>
    </row>
    <row r="24" customHeight="1" spans="1:11">
      <c r="A24" s="14">
        <v>6</v>
      </c>
      <c r="B24" s="15" t="s">
        <v>31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ref="H24:H27" si="8">F24+G24</f>
        <v>0</v>
      </c>
      <c r="I24" s="16"/>
      <c r="J24" s="40"/>
      <c r="K24" s="44" t="s">
        <v>32</v>
      </c>
    </row>
    <row r="25" customHeight="1" spans="1:11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8"/>
        <v>0</v>
      </c>
      <c r="I25" s="16"/>
      <c r="J25" s="40"/>
      <c r="K25" s="49"/>
    </row>
    <row r="26" customHeight="1" spans="1:11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8"/>
        <v>0</v>
      </c>
      <c r="I26" s="16"/>
      <c r="J26" s="40"/>
      <c r="K26" s="49"/>
    </row>
    <row r="27" customHeight="1" spans="1:11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si="8"/>
        <v>0</v>
      </c>
      <c r="I27" s="16"/>
      <c r="J27" s="40"/>
      <c r="K27" s="49"/>
    </row>
    <row r="28" s="1" customFormat="1" customHeight="1" spans="1:11">
      <c r="A28" s="18"/>
      <c r="B28" s="18" t="s">
        <v>33</v>
      </c>
      <c r="C28" s="19">
        <f>SUM(C24)</f>
        <v>0</v>
      </c>
      <c r="D28" s="19">
        <f>SUM(D24)</f>
        <v>0</v>
      </c>
      <c r="E28" s="19">
        <f>SUM(E24)</f>
        <v>0</v>
      </c>
      <c r="F28" s="19">
        <f t="shared" ref="F28:H28" si="9">SUM(F24:F27)</f>
        <v>0</v>
      </c>
      <c r="G28" s="19">
        <f t="shared" si="9"/>
        <v>0</v>
      </c>
      <c r="H28" s="19">
        <f t="shared" si="9"/>
        <v>0</v>
      </c>
      <c r="I28" s="19"/>
      <c r="J28" s="46"/>
      <c r="K28" s="50"/>
    </row>
    <row r="29" customHeight="1" spans="1:11">
      <c r="A29" s="14">
        <v>7</v>
      </c>
      <c r="B29" s="15" t="s">
        <v>34</v>
      </c>
      <c r="C29" s="16">
        <v>0</v>
      </c>
      <c r="D29" s="17"/>
      <c r="E29" s="16">
        <f>C29*D29</f>
        <v>0</v>
      </c>
      <c r="F29" s="16">
        <v>0</v>
      </c>
      <c r="G29" s="16">
        <v>0</v>
      </c>
      <c r="H29" s="16">
        <f t="shared" ref="H29:H32" si="10">F29+G29</f>
        <v>0</v>
      </c>
      <c r="I29" s="16"/>
      <c r="J29" s="40"/>
      <c r="K29" s="20"/>
    </row>
    <row r="30" customHeight="1" spans="1:11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10"/>
        <v>0</v>
      </c>
      <c r="I30" s="16"/>
      <c r="J30" s="40"/>
      <c r="K30" s="37"/>
    </row>
    <row r="31" customHeight="1" spans="1:11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10"/>
        <v>0</v>
      </c>
      <c r="I31" s="16"/>
      <c r="J31" s="40"/>
      <c r="K31" s="37"/>
    </row>
    <row r="32" customHeight="1" spans="1:11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10"/>
        <v>0</v>
      </c>
      <c r="I32" s="16"/>
      <c r="J32" s="40"/>
      <c r="K32" s="37"/>
    </row>
    <row r="33" s="1" customFormat="1" customHeight="1" spans="1:11">
      <c r="A33" s="18"/>
      <c r="B33" s="18" t="s">
        <v>35</v>
      </c>
      <c r="C33" s="19">
        <f>SUM(C29)</f>
        <v>0</v>
      </c>
      <c r="D33" s="19">
        <f>SUM(D29)</f>
        <v>0</v>
      </c>
      <c r="E33" s="19">
        <f>SUM(E29)</f>
        <v>0</v>
      </c>
      <c r="F33" s="19">
        <f t="shared" ref="F33:H33" si="11">SUM(F29:F32)</f>
        <v>0</v>
      </c>
      <c r="G33" s="19">
        <f t="shared" si="11"/>
        <v>0</v>
      </c>
      <c r="H33" s="19">
        <f t="shared" si="11"/>
        <v>0</v>
      </c>
      <c r="I33" s="19"/>
      <c r="J33" s="46"/>
      <c r="K33" s="23"/>
    </row>
    <row r="34" customHeight="1" spans="1:11">
      <c r="A34" s="14">
        <v>8</v>
      </c>
      <c r="B34" s="15" t="s">
        <v>36</v>
      </c>
      <c r="C34" s="16">
        <v>0</v>
      </c>
      <c r="D34" s="17"/>
      <c r="E34" s="16">
        <f>C34*D34</f>
        <v>0</v>
      </c>
      <c r="F34" s="16">
        <v>0</v>
      </c>
      <c r="G34" s="16">
        <v>0</v>
      </c>
      <c r="H34" s="16">
        <f t="shared" ref="H34:H37" si="12">F34+G34</f>
        <v>0</v>
      </c>
      <c r="I34" s="16"/>
      <c r="J34" s="40"/>
      <c r="K34" s="48" t="s">
        <v>37</v>
      </c>
    </row>
    <row r="35" customHeight="1" spans="1:11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12"/>
        <v>0</v>
      </c>
      <c r="I35" s="16"/>
      <c r="J35" s="40"/>
      <c r="K35" s="49"/>
    </row>
    <row r="36" s="1" customFormat="1" customHeight="1" spans="1:11">
      <c r="A36" s="18"/>
      <c r="B36" s="18" t="s">
        <v>38</v>
      </c>
      <c r="C36" s="19">
        <f>SUM(C34)</f>
        <v>0</v>
      </c>
      <c r="D36" s="19">
        <f>SUM(D34)</f>
        <v>0</v>
      </c>
      <c r="E36" s="19">
        <f>SUM(E34)</f>
        <v>0</v>
      </c>
      <c r="F36" s="19">
        <f t="shared" ref="F36:H36" si="13">SUM(F34:F35)</f>
        <v>0</v>
      </c>
      <c r="G36" s="19">
        <f t="shared" si="13"/>
        <v>0</v>
      </c>
      <c r="H36" s="19">
        <f t="shared" si="13"/>
        <v>0</v>
      </c>
      <c r="I36" s="19"/>
      <c r="J36" s="46"/>
      <c r="K36" s="50"/>
    </row>
    <row r="37" s="2" customFormat="1" customHeight="1" spans="1:11">
      <c r="A37" s="14">
        <v>9</v>
      </c>
      <c r="B37" s="15" t="s">
        <v>39</v>
      </c>
      <c r="C37" s="16">
        <v>0</v>
      </c>
      <c r="D37" s="17">
        <v>1</v>
      </c>
      <c r="E37" s="16">
        <f>C37*D37</f>
        <v>0</v>
      </c>
      <c r="F37" s="26">
        <v>64.8</v>
      </c>
      <c r="G37" s="27"/>
      <c r="H37" s="28">
        <f t="shared" si="12"/>
        <v>64.8</v>
      </c>
      <c r="I37" s="51">
        <f>H37*6.876</f>
        <v>445.5648</v>
      </c>
      <c r="J37" s="52" t="s">
        <v>40</v>
      </c>
      <c r="K37" s="44" t="s">
        <v>41</v>
      </c>
    </row>
    <row r="38" s="2" customFormat="1" customHeight="1" spans="1:11">
      <c r="A38" s="14"/>
      <c r="B38" s="15"/>
      <c r="C38" s="16"/>
      <c r="D38" s="17"/>
      <c r="E38" s="16"/>
      <c r="F38" s="26">
        <v>38.88</v>
      </c>
      <c r="G38" s="27"/>
      <c r="H38" s="28">
        <f t="shared" ref="H38:H60" si="14">F38+G38</f>
        <v>38.88</v>
      </c>
      <c r="I38" s="51">
        <f t="shared" ref="I38:I60" si="15">H38*6.876</f>
        <v>267.33888</v>
      </c>
      <c r="J38" s="52" t="s">
        <v>42</v>
      </c>
      <c r="K38" s="45"/>
    </row>
    <row r="39" s="2" customFormat="1" customHeight="1" spans="1:11">
      <c r="A39" s="14"/>
      <c r="B39" s="15"/>
      <c r="C39" s="16"/>
      <c r="D39" s="17"/>
      <c r="E39" s="16"/>
      <c r="F39" s="26">
        <v>27.43</v>
      </c>
      <c r="G39" s="27"/>
      <c r="H39" s="28">
        <f t="shared" si="14"/>
        <v>27.43</v>
      </c>
      <c r="I39" s="51">
        <f t="shared" si="15"/>
        <v>188.60868</v>
      </c>
      <c r="J39" s="52" t="s">
        <v>43</v>
      </c>
      <c r="K39" s="45"/>
    </row>
    <row r="40" s="2" customFormat="1" customHeight="1" spans="1:11">
      <c r="A40" s="14"/>
      <c r="B40" s="15"/>
      <c r="C40" s="16"/>
      <c r="D40" s="17"/>
      <c r="E40" s="16"/>
      <c r="F40" s="26">
        <v>459.89</v>
      </c>
      <c r="G40" s="27"/>
      <c r="H40" s="28">
        <f t="shared" si="14"/>
        <v>459.89</v>
      </c>
      <c r="I40" s="51">
        <f t="shared" si="15"/>
        <v>3162.20364</v>
      </c>
      <c r="J40" s="52" t="s">
        <v>44</v>
      </c>
      <c r="K40" s="45"/>
    </row>
    <row r="41" s="2" customFormat="1" customHeight="1" spans="1:11">
      <c r="A41" s="14"/>
      <c r="B41" s="15"/>
      <c r="C41" s="16"/>
      <c r="D41" s="17"/>
      <c r="E41" s="16"/>
      <c r="F41" s="29">
        <v>232.63</v>
      </c>
      <c r="G41" s="30"/>
      <c r="H41" s="28">
        <f t="shared" si="14"/>
        <v>232.63</v>
      </c>
      <c r="I41" s="51">
        <f t="shared" si="15"/>
        <v>1599.56388</v>
      </c>
      <c r="J41" s="50" t="s">
        <v>45</v>
      </c>
      <c r="K41" s="45"/>
    </row>
    <row r="42" s="2" customFormat="1" customHeight="1" spans="1:11">
      <c r="A42" s="14"/>
      <c r="B42" s="15"/>
      <c r="C42" s="16"/>
      <c r="D42" s="17"/>
      <c r="E42" s="16"/>
      <c r="F42" s="29">
        <v>66.64</v>
      </c>
      <c r="G42" s="30"/>
      <c r="H42" s="28">
        <f t="shared" si="14"/>
        <v>66.64</v>
      </c>
      <c r="I42" s="51">
        <f t="shared" si="15"/>
        <v>458.21664</v>
      </c>
      <c r="J42" s="50" t="s">
        <v>46</v>
      </c>
      <c r="K42" s="45"/>
    </row>
    <row r="43" s="2" customFormat="1" customHeight="1" spans="1:11">
      <c r="A43" s="14"/>
      <c r="B43" s="15"/>
      <c r="C43" s="16"/>
      <c r="D43" s="17"/>
      <c r="E43" s="16"/>
      <c r="F43" s="31"/>
      <c r="G43" s="31">
        <v>388.99</v>
      </c>
      <c r="H43" s="28">
        <f t="shared" si="14"/>
        <v>388.99</v>
      </c>
      <c r="I43" s="51">
        <v>2714.92</v>
      </c>
      <c r="J43" s="53" t="s">
        <v>47</v>
      </c>
      <c r="K43" s="45"/>
    </row>
    <row r="44" s="2" customFormat="1" customHeight="1" spans="1:11">
      <c r="A44" s="14"/>
      <c r="B44" s="15"/>
      <c r="C44" s="16"/>
      <c r="D44" s="17"/>
      <c r="E44" s="16"/>
      <c r="F44" s="26">
        <v>563.53</v>
      </c>
      <c r="G44" s="32"/>
      <c r="H44" s="28">
        <f t="shared" si="14"/>
        <v>563.53</v>
      </c>
      <c r="I44" s="51">
        <f t="shared" si="15"/>
        <v>3874.83228</v>
      </c>
      <c r="J44" s="50" t="s">
        <v>48</v>
      </c>
      <c r="K44" s="45"/>
    </row>
    <row r="45" s="2" customFormat="1" customHeight="1" spans="1:11">
      <c r="A45" s="14"/>
      <c r="B45" s="15"/>
      <c r="C45" s="16"/>
      <c r="D45" s="17"/>
      <c r="E45" s="16"/>
      <c r="F45" s="33">
        <v>90</v>
      </c>
      <c r="G45" s="34"/>
      <c r="H45" s="28">
        <f t="shared" si="14"/>
        <v>90</v>
      </c>
      <c r="I45" s="51">
        <f t="shared" si="15"/>
        <v>618.84</v>
      </c>
      <c r="J45" s="50" t="s">
        <v>49</v>
      </c>
      <c r="K45" s="45"/>
    </row>
    <row r="46" s="2" customFormat="1" customHeight="1" spans="1:11">
      <c r="A46" s="14"/>
      <c r="B46" s="15"/>
      <c r="C46" s="16"/>
      <c r="D46" s="17"/>
      <c r="E46" s="16"/>
      <c r="F46" s="34"/>
      <c r="G46" s="34">
        <v>9.91</v>
      </c>
      <c r="H46" s="28">
        <f t="shared" si="14"/>
        <v>9.91</v>
      </c>
      <c r="I46" s="51">
        <f t="shared" si="15"/>
        <v>68.14116</v>
      </c>
      <c r="J46" s="40" t="s">
        <v>50</v>
      </c>
      <c r="K46" s="45"/>
    </row>
    <row r="47" s="2" customFormat="1" customHeight="1" spans="1:11">
      <c r="A47" s="14"/>
      <c r="B47" s="15"/>
      <c r="C47" s="16"/>
      <c r="D47" s="17"/>
      <c r="E47" s="16"/>
      <c r="F47" s="34"/>
      <c r="G47" s="34">
        <v>9.91</v>
      </c>
      <c r="H47" s="28">
        <f t="shared" si="14"/>
        <v>9.91</v>
      </c>
      <c r="I47" s="51">
        <f t="shared" si="15"/>
        <v>68.14116</v>
      </c>
      <c r="J47" s="40" t="s">
        <v>50</v>
      </c>
      <c r="K47" s="45"/>
    </row>
    <row r="48" s="2" customFormat="1" customHeight="1" spans="1:11">
      <c r="A48" s="14"/>
      <c r="B48" s="15"/>
      <c r="C48" s="16"/>
      <c r="D48" s="17"/>
      <c r="E48" s="16"/>
      <c r="F48" s="34"/>
      <c r="G48" s="34">
        <v>2.93</v>
      </c>
      <c r="H48" s="28">
        <f t="shared" si="14"/>
        <v>2.93</v>
      </c>
      <c r="I48" s="51">
        <f t="shared" si="15"/>
        <v>20.14668</v>
      </c>
      <c r="J48" s="40" t="s">
        <v>50</v>
      </c>
      <c r="K48" s="45"/>
    </row>
    <row r="49" s="2" customFormat="1" customHeight="1" spans="1:11">
      <c r="A49" s="14"/>
      <c r="B49" s="15"/>
      <c r="C49" s="16"/>
      <c r="D49" s="17"/>
      <c r="E49" s="16"/>
      <c r="F49" s="34"/>
      <c r="G49" s="34">
        <v>5.86</v>
      </c>
      <c r="H49" s="28">
        <f t="shared" si="14"/>
        <v>5.86</v>
      </c>
      <c r="I49" s="51">
        <f t="shared" si="15"/>
        <v>40.29336</v>
      </c>
      <c r="J49" s="40" t="s">
        <v>50</v>
      </c>
      <c r="K49" s="45"/>
    </row>
    <row r="50" s="2" customFormat="1" customHeight="1" spans="1:11">
      <c r="A50" s="14"/>
      <c r="B50" s="15"/>
      <c r="C50" s="16"/>
      <c r="D50" s="17"/>
      <c r="E50" s="16"/>
      <c r="F50" s="34"/>
      <c r="G50" s="34">
        <v>5.86</v>
      </c>
      <c r="H50" s="28">
        <f t="shared" si="14"/>
        <v>5.86</v>
      </c>
      <c r="I50" s="51">
        <f t="shared" si="15"/>
        <v>40.29336</v>
      </c>
      <c r="J50" s="40" t="s">
        <v>50</v>
      </c>
      <c r="K50" s="45"/>
    </row>
    <row r="51" s="2" customFormat="1" customHeight="1" spans="1:11">
      <c r="A51" s="14"/>
      <c r="B51" s="15"/>
      <c r="C51" s="16"/>
      <c r="D51" s="17"/>
      <c r="E51" s="16"/>
      <c r="F51" s="34"/>
      <c r="G51" s="34">
        <v>6.53</v>
      </c>
      <c r="H51" s="28">
        <f t="shared" si="14"/>
        <v>6.53</v>
      </c>
      <c r="I51" s="51">
        <f t="shared" si="15"/>
        <v>44.90028</v>
      </c>
      <c r="J51" s="40" t="s">
        <v>50</v>
      </c>
      <c r="K51" s="45"/>
    </row>
    <row r="52" s="2" customFormat="1" customHeight="1" spans="1:11">
      <c r="A52" s="14"/>
      <c r="B52" s="15"/>
      <c r="C52" s="16"/>
      <c r="D52" s="17"/>
      <c r="E52" s="16"/>
      <c r="F52" s="34"/>
      <c r="G52" s="34">
        <v>5.86</v>
      </c>
      <c r="H52" s="28">
        <f t="shared" si="14"/>
        <v>5.86</v>
      </c>
      <c r="I52" s="51">
        <f t="shared" si="15"/>
        <v>40.29336</v>
      </c>
      <c r="J52" s="40" t="s">
        <v>50</v>
      </c>
      <c r="K52" s="45"/>
    </row>
    <row r="53" s="2" customFormat="1" customHeight="1" spans="1:11">
      <c r="A53" s="14"/>
      <c r="B53" s="15"/>
      <c r="C53" s="16"/>
      <c r="D53" s="17"/>
      <c r="E53" s="16"/>
      <c r="F53" s="34"/>
      <c r="G53" s="34">
        <v>3.6</v>
      </c>
      <c r="H53" s="28">
        <f t="shared" si="14"/>
        <v>3.6</v>
      </c>
      <c r="I53" s="51">
        <f t="shared" si="15"/>
        <v>24.7536</v>
      </c>
      <c r="J53" s="40" t="s">
        <v>50</v>
      </c>
      <c r="K53" s="45"/>
    </row>
    <row r="54" s="2" customFormat="1" customHeight="1" spans="1:11">
      <c r="A54" s="14"/>
      <c r="B54" s="15"/>
      <c r="C54" s="16"/>
      <c r="D54" s="17"/>
      <c r="E54" s="16"/>
      <c r="F54" s="34"/>
      <c r="G54" s="34">
        <v>2.94</v>
      </c>
      <c r="H54" s="28">
        <f t="shared" si="14"/>
        <v>2.94</v>
      </c>
      <c r="I54" s="51">
        <f t="shared" si="15"/>
        <v>20.21544</v>
      </c>
      <c r="J54" s="40" t="s">
        <v>50</v>
      </c>
      <c r="K54" s="45"/>
    </row>
    <row r="55" s="2" customFormat="1" customHeight="1" spans="1:11">
      <c r="A55" s="14"/>
      <c r="B55" s="15"/>
      <c r="C55" s="16"/>
      <c r="D55" s="17"/>
      <c r="E55" s="16"/>
      <c r="F55" s="34"/>
      <c r="G55" s="34">
        <v>6.53</v>
      </c>
      <c r="H55" s="28">
        <f t="shared" si="14"/>
        <v>6.53</v>
      </c>
      <c r="I55" s="51">
        <f t="shared" si="15"/>
        <v>44.90028</v>
      </c>
      <c r="J55" s="40" t="s">
        <v>50</v>
      </c>
      <c r="K55" s="45"/>
    </row>
    <row r="56" s="2" customFormat="1" customHeight="1" spans="1:11">
      <c r="A56" s="14"/>
      <c r="B56" s="15"/>
      <c r="C56" s="16"/>
      <c r="D56" s="17"/>
      <c r="E56" s="16"/>
      <c r="F56" s="34"/>
      <c r="G56" s="34">
        <v>5.86</v>
      </c>
      <c r="H56" s="28">
        <f t="shared" si="14"/>
        <v>5.86</v>
      </c>
      <c r="I56" s="51">
        <f t="shared" si="15"/>
        <v>40.29336</v>
      </c>
      <c r="J56" s="40" t="s">
        <v>50</v>
      </c>
      <c r="K56" s="45"/>
    </row>
    <row r="57" s="2" customFormat="1" customHeight="1" spans="1:11">
      <c r="A57" s="14"/>
      <c r="B57" s="15"/>
      <c r="C57" s="16"/>
      <c r="D57" s="17"/>
      <c r="E57" s="16"/>
      <c r="F57" s="34"/>
      <c r="G57" s="34">
        <v>5.86</v>
      </c>
      <c r="H57" s="28">
        <f t="shared" si="14"/>
        <v>5.86</v>
      </c>
      <c r="I57" s="51">
        <f t="shared" si="15"/>
        <v>40.29336</v>
      </c>
      <c r="J57" s="40" t="s">
        <v>50</v>
      </c>
      <c r="K57" s="45"/>
    </row>
    <row r="58" s="2" customFormat="1" customHeight="1" spans="1:11">
      <c r="A58" s="14"/>
      <c r="B58" s="15"/>
      <c r="C58" s="16"/>
      <c r="D58" s="17"/>
      <c r="E58" s="16"/>
      <c r="F58" s="34"/>
      <c r="G58" s="34">
        <v>2.93</v>
      </c>
      <c r="H58" s="28">
        <f t="shared" si="14"/>
        <v>2.93</v>
      </c>
      <c r="I58" s="51">
        <f t="shared" si="15"/>
        <v>20.14668</v>
      </c>
      <c r="J58" s="40" t="s">
        <v>50</v>
      </c>
      <c r="K58" s="45"/>
    </row>
    <row r="59" s="2" customFormat="1" customHeight="1" spans="1:11">
      <c r="A59" s="14"/>
      <c r="B59" s="15"/>
      <c r="C59" s="16"/>
      <c r="D59" s="17"/>
      <c r="E59" s="16"/>
      <c r="F59" s="34"/>
      <c r="G59" s="34">
        <v>5.86</v>
      </c>
      <c r="H59" s="28">
        <f t="shared" si="14"/>
        <v>5.86</v>
      </c>
      <c r="I59" s="51">
        <f t="shared" si="15"/>
        <v>40.29336</v>
      </c>
      <c r="J59" s="40" t="s">
        <v>50</v>
      </c>
      <c r="K59" s="45"/>
    </row>
    <row r="60" s="2" customFormat="1" customHeight="1" spans="1:11">
      <c r="A60" s="14"/>
      <c r="B60" s="15"/>
      <c r="C60" s="16"/>
      <c r="D60" s="17"/>
      <c r="E60" s="16"/>
      <c r="F60" s="34"/>
      <c r="G60" s="34">
        <v>2.93</v>
      </c>
      <c r="H60" s="28">
        <f t="shared" si="14"/>
        <v>2.93</v>
      </c>
      <c r="I60" s="51">
        <f t="shared" si="15"/>
        <v>20.14668</v>
      </c>
      <c r="J60" s="40" t="s">
        <v>50</v>
      </c>
      <c r="K60" s="45"/>
    </row>
    <row r="61" s="1" customFormat="1" customHeight="1" spans="1:11">
      <c r="A61" s="18"/>
      <c r="B61" s="18" t="s">
        <v>51</v>
      </c>
      <c r="C61" s="19">
        <f>SUM(C37)</f>
        <v>0</v>
      </c>
      <c r="D61" s="19">
        <f>SUM(D37)</f>
        <v>1</v>
      </c>
      <c r="E61" s="19">
        <f>SUM(E37)</f>
        <v>0</v>
      </c>
      <c r="F61" s="19">
        <f t="shared" ref="F61:I61" si="16">SUM(F37:F60)</f>
        <v>1543.8</v>
      </c>
      <c r="G61" s="19">
        <f t="shared" si="16"/>
        <v>472.36</v>
      </c>
      <c r="H61" s="19">
        <f t="shared" si="16"/>
        <v>2016.16</v>
      </c>
      <c r="I61" s="19">
        <f t="shared" si="16"/>
        <v>13903.34092</v>
      </c>
      <c r="J61" s="46"/>
      <c r="K61" s="47"/>
    </row>
    <row r="62" s="2" customFormat="1" customHeight="1" spans="1:11">
      <c r="A62" s="20">
        <v>10</v>
      </c>
      <c r="B62" s="14" t="s">
        <v>52</v>
      </c>
      <c r="C62" s="16">
        <v>0</v>
      </c>
      <c r="D62" s="17">
        <v>1</v>
      </c>
      <c r="E62" s="16">
        <f>C62*D62</f>
        <v>0</v>
      </c>
      <c r="F62" s="35">
        <v>90</v>
      </c>
      <c r="G62" s="36"/>
      <c r="H62" s="28">
        <f t="shared" ref="H62:H64" si="17">F62</f>
        <v>90</v>
      </c>
      <c r="I62" s="51">
        <f t="shared" ref="I62:I64" si="18">H62*6.876</f>
        <v>618.84</v>
      </c>
      <c r="J62" s="40" t="s">
        <v>53</v>
      </c>
      <c r="K62" s="20"/>
    </row>
    <row r="63" s="2" customFormat="1" customHeight="1" spans="1:11">
      <c r="A63" s="37"/>
      <c r="B63" s="14"/>
      <c r="C63" s="16"/>
      <c r="D63" s="17"/>
      <c r="E63" s="16"/>
      <c r="F63" s="35">
        <v>55</v>
      </c>
      <c r="G63" s="38"/>
      <c r="H63" s="28">
        <f t="shared" si="17"/>
        <v>55</v>
      </c>
      <c r="I63" s="51">
        <f t="shared" si="18"/>
        <v>378.18</v>
      </c>
      <c r="J63" s="50" t="s">
        <v>54</v>
      </c>
      <c r="K63" s="37"/>
    </row>
    <row r="64" s="2" customFormat="1" customHeight="1" spans="1:11">
      <c r="A64" s="37"/>
      <c r="B64" s="14"/>
      <c r="C64" s="16"/>
      <c r="D64" s="17"/>
      <c r="E64" s="16"/>
      <c r="F64" s="39">
        <v>540</v>
      </c>
      <c r="G64" s="40"/>
      <c r="H64" s="28">
        <f t="shared" si="17"/>
        <v>540</v>
      </c>
      <c r="I64" s="51">
        <f t="shared" si="18"/>
        <v>3713.04</v>
      </c>
      <c r="J64" s="50" t="s">
        <v>55</v>
      </c>
      <c r="K64" s="37"/>
    </row>
    <row r="65" s="1" customFormat="1" customHeight="1" spans="1:11">
      <c r="A65" s="18"/>
      <c r="B65" s="18" t="s">
        <v>56</v>
      </c>
      <c r="C65" s="19">
        <f>SUM(C62)</f>
        <v>0</v>
      </c>
      <c r="D65" s="19">
        <f>SUM(D62)</f>
        <v>1</v>
      </c>
      <c r="E65" s="19">
        <f>SUM(E62)</f>
        <v>0</v>
      </c>
      <c r="F65" s="19">
        <f t="shared" ref="F65:I65" si="19">SUM(F62:F64)</f>
        <v>685</v>
      </c>
      <c r="G65" s="19">
        <f t="shared" si="19"/>
        <v>0</v>
      </c>
      <c r="H65" s="19">
        <f t="shared" si="19"/>
        <v>685</v>
      </c>
      <c r="I65" s="19">
        <f t="shared" si="19"/>
        <v>4710.06</v>
      </c>
      <c r="J65" s="46"/>
      <c r="K65" s="23"/>
    </row>
    <row r="66" customHeight="1" spans="1:11">
      <c r="A66" s="18"/>
      <c r="B66" s="18" t="s">
        <v>57</v>
      </c>
      <c r="C66" s="19">
        <f t="shared" ref="C66:H66" si="20">SUM(C65,C61,C36,C33,C28,C23,C20,C17,C14,C11)</f>
        <v>0</v>
      </c>
      <c r="D66" s="19">
        <f t="shared" si="20"/>
        <v>5</v>
      </c>
      <c r="E66" s="19">
        <f t="shared" si="20"/>
        <v>0</v>
      </c>
      <c r="F66" s="19">
        <f t="shared" si="20"/>
        <v>2228.8</v>
      </c>
      <c r="G66" s="19">
        <f t="shared" si="20"/>
        <v>472.36</v>
      </c>
      <c r="H66" s="19">
        <f t="shared" si="20"/>
        <v>2701.16</v>
      </c>
      <c r="I66" s="19">
        <f>I65+I61</f>
        <v>18613.40092</v>
      </c>
      <c r="J66" s="46"/>
      <c r="K66" s="40"/>
    </row>
    <row r="68" customHeight="1" spans="7:10">
      <c r="G68" s="54"/>
      <c r="H68" s="2">
        <v>2701.16</v>
      </c>
      <c r="J68" s="54"/>
    </row>
    <row r="70" customHeight="1" spans="1:10">
      <c r="A70" s="55" t="s">
        <v>58</v>
      </c>
      <c r="B70" s="55"/>
      <c r="C70" s="56" t="s">
        <v>59</v>
      </c>
      <c r="D70" s="56"/>
      <c r="E70" s="56" t="s">
        <v>60</v>
      </c>
      <c r="F70" s="56"/>
      <c r="G70" s="56" t="s">
        <v>61</v>
      </c>
      <c r="H70" s="56"/>
      <c r="I70" s="56"/>
      <c r="J70" s="59" t="s">
        <v>62</v>
      </c>
    </row>
    <row r="71" customHeight="1" spans="1:10">
      <c r="A71" s="57">
        <f>E66</f>
        <v>0</v>
      </c>
      <c r="B71" s="57"/>
      <c r="C71" s="57">
        <f>I66</f>
        <v>18613.40092</v>
      </c>
      <c r="D71" s="57"/>
      <c r="E71" s="57">
        <f>F66*6.876</f>
        <v>15325.2288</v>
      </c>
      <c r="F71" s="57"/>
      <c r="G71" s="57">
        <f>(G66-H43)*6.876+2714.92</f>
        <v>3288.17212</v>
      </c>
      <c r="H71" s="57"/>
      <c r="I71" s="57"/>
      <c r="J71" s="60">
        <f>A71-C71</f>
        <v>-18613.40092</v>
      </c>
    </row>
    <row r="73" customHeight="1" spans="1:10">
      <c r="A73" s="6" t="s">
        <v>63</v>
      </c>
      <c r="B73" s="1"/>
      <c r="C73" s="58" t="s">
        <v>64</v>
      </c>
      <c r="D73" s="6"/>
      <c r="E73" s="6" t="s">
        <v>65</v>
      </c>
      <c r="F73" s="6"/>
      <c r="G73" s="6" t="s">
        <v>66</v>
      </c>
      <c r="H73" s="6"/>
      <c r="I73" s="6"/>
      <c r="J73" s="1"/>
    </row>
  </sheetData>
  <mergeCells count="77">
    <mergeCell ref="C2:H2"/>
    <mergeCell ref="C6:E6"/>
    <mergeCell ref="F6:J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0"/>
    <mergeCell ref="A12:A13"/>
    <mergeCell ref="A15:A16"/>
    <mergeCell ref="A18:A19"/>
    <mergeCell ref="A21:A22"/>
    <mergeCell ref="A24:A27"/>
    <mergeCell ref="A29:A32"/>
    <mergeCell ref="A34:A35"/>
    <mergeCell ref="A37:A39"/>
    <mergeCell ref="A62:A64"/>
    <mergeCell ref="B6:B7"/>
    <mergeCell ref="B8:B10"/>
    <mergeCell ref="B12:B13"/>
    <mergeCell ref="B15:B16"/>
    <mergeCell ref="B18:B19"/>
    <mergeCell ref="B21:B22"/>
    <mergeCell ref="B24:B27"/>
    <mergeCell ref="B29:B32"/>
    <mergeCell ref="B34:B35"/>
    <mergeCell ref="B37:B39"/>
    <mergeCell ref="B62:B64"/>
    <mergeCell ref="C8:C10"/>
    <mergeCell ref="C12:C13"/>
    <mergeCell ref="C15:C16"/>
    <mergeCell ref="C18:C19"/>
    <mergeCell ref="C21:C22"/>
    <mergeCell ref="C24:C27"/>
    <mergeCell ref="C29:C32"/>
    <mergeCell ref="C34:C35"/>
    <mergeCell ref="C37:C39"/>
    <mergeCell ref="C62:C64"/>
    <mergeCell ref="D8:D10"/>
    <mergeCell ref="D12:D13"/>
    <mergeCell ref="D15:D16"/>
    <mergeCell ref="D18:D19"/>
    <mergeCell ref="D21:D22"/>
    <mergeCell ref="D24:D27"/>
    <mergeCell ref="D29:D32"/>
    <mergeCell ref="D34:D35"/>
    <mergeCell ref="D37:D39"/>
    <mergeCell ref="D62:D64"/>
    <mergeCell ref="E8:E10"/>
    <mergeCell ref="E12:E13"/>
    <mergeCell ref="E15:E16"/>
    <mergeCell ref="E18:E19"/>
    <mergeCell ref="E21:E22"/>
    <mergeCell ref="E24:E27"/>
    <mergeCell ref="E29:E32"/>
    <mergeCell ref="E34:E35"/>
    <mergeCell ref="E37:E39"/>
    <mergeCell ref="E62:E64"/>
    <mergeCell ref="J4:J5"/>
    <mergeCell ref="K4:K5"/>
    <mergeCell ref="K6:K7"/>
    <mergeCell ref="K8:K11"/>
    <mergeCell ref="K12:K14"/>
    <mergeCell ref="K15:K17"/>
    <mergeCell ref="K18:K20"/>
    <mergeCell ref="K21:K23"/>
    <mergeCell ref="K24:K28"/>
    <mergeCell ref="K29:K33"/>
    <mergeCell ref="K34:K36"/>
    <mergeCell ref="K37:K61"/>
    <mergeCell ref="K62:K65"/>
    <mergeCell ref="H4:I5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刷卡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majie</dc:creator>
  <cp:lastModifiedBy>张 蓉蓉</cp:lastModifiedBy>
  <dcterms:created xsi:type="dcterms:W3CDTF">2020-01-13T03:52:00Z</dcterms:created>
  <dcterms:modified xsi:type="dcterms:W3CDTF">2020-05-14T06:40:50Z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