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/>
  <mc:AlternateContent xmlns:mc="http://schemas.openxmlformats.org/markup-compatibility/2006">
    <mc:Choice Requires="x15">
      <x15ac:absPath xmlns:x15ac="http://schemas.microsoft.com/office/spreadsheetml/2010/11/ac" url="C:\Users\宋小🐟\Desktop\"/>
    </mc:Choice>
  </mc:AlternateContent>
  <xr:revisionPtr revIDLastSave="0" documentId="8_{5A46D6F7-C4D6-46EC-9141-45970FDCB262}" xr6:coauthVersionLast="45" xr6:coauthVersionMax="45" xr10:uidLastSave="{00000000-0000-0000-0000-000000000000}"/>
  <bookViews>
    <workbookView xWindow="-103" yWindow="-103" windowWidth="18720" windowHeight="11949" tabRatio="536" firstSheet="1" activeTab="1" xr2:uid="{00000000-000D-0000-FFFF-FFFF00000000}"/>
  </bookViews>
  <sheets>
    <sheet name="Sheet2" sheetId="2" state="hidden" r:id="rId1"/>
    <sheet name="报价单" sheetId="7" r:id="rId2"/>
  </sheets>
  <externalReferences>
    <externalReference r:id="rId3"/>
  </externalReferences>
  <definedNames>
    <definedName name="_xlnm._FilterDatabase" localSheetId="0" hidden="1">Sheet2!$A$1:$K$114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21" i="7" l="1"/>
  <c r="I20" i="7"/>
  <c r="I19" i="7"/>
  <c r="I10" i="7"/>
  <c r="I9" i="7"/>
  <c r="I17" i="7" l="1"/>
  <c r="I18" i="7" l="1"/>
  <c r="I8" i="7" l="1"/>
  <c r="I11" i="7" s="1"/>
  <c r="I15" i="7" l="1"/>
  <c r="I13" i="7"/>
  <c r="I12" i="7"/>
  <c r="I16" i="7" l="1"/>
  <c r="I14" i="7"/>
  <c r="I22" i="7" l="1"/>
  <c r="I23" i="7"/>
  <c r="I24" i="7" l="1"/>
  <c r="K102" i="2"/>
  <c r="J102" i="2"/>
  <c r="K101" i="2"/>
  <c r="J101" i="2"/>
  <c r="K100" i="2"/>
  <c r="J100" i="2"/>
  <c r="K99" i="2"/>
  <c r="J99" i="2"/>
  <c r="K98" i="2"/>
  <c r="J98" i="2"/>
  <c r="K97" i="2"/>
  <c r="J97" i="2"/>
  <c r="K96" i="2"/>
  <c r="J96" i="2"/>
  <c r="K95" i="2"/>
  <c r="J95" i="2"/>
  <c r="K94" i="2"/>
  <c r="J94" i="2"/>
  <c r="K93" i="2"/>
  <c r="J93" i="2"/>
  <c r="K92" i="2"/>
  <c r="J92" i="2"/>
  <c r="K91" i="2"/>
  <c r="J91" i="2"/>
  <c r="K90" i="2"/>
  <c r="J90" i="2"/>
  <c r="K89" i="2"/>
  <c r="J89" i="2"/>
  <c r="K88" i="2"/>
  <c r="J88" i="2"/>
  <c r="K87" i="2"/>
  <c r="J87" i="2"/>
  <c r="K86" i="2"/>
  <c r="J86" i="2"/>
  <c r="K85" i="2"/>
  <c r="J85" i="2"/>
  <c r="K84" i="2"/>
  <c r="J84" i="2"/>
  <c r="K83" i="2"/>
  <c r="J83" i="2"/>
  <c r="K82" i="2"/>
  <c r="J82" i="2"/>
  <c r="K81" i="2"/>
  <c r="J81" i="2"/>
  <c r="K80" i="2"/>
  <c r="J80" i="2"/>
  <c r="K79" i="2"/>
  <c r="J79" i="2"/>
  <c r="K78" i="2"/>
  <c r="J78" i="2"/>
  <c r="K77" i="2"/>
  <c r="J77" i="2"/>
  <c r="K76" i="2"/>
  <c r="J76" i="2"/>
  <c r="K75" i="2"/>
  <c r="J75" i="2"/>
  <c r="K74" i="2"/>
  <c r="J74" i="2"/>
  <c r="K73" i="2"/>
  <c r="J73" i="2"/>
  <c r="K72" i="2"/>
  <c r="J72" i="2"/>
  <c r="K71" i="2"/>
  <c r="J71" i="2"/>
  <c r="K70" i="2"/>
  <c r="J70" i="2"/>
  <c r="K69" i="2"/>
  <c r="J69" i="2"/>
  <c r="K68" i="2"/>
  <c r="J68" i="2"/>
  <c r="K67" i="2"/>
  <c r="J67" i="2"/>
  <c r="K66" i="2"/>
  <c r="J66" i="2"/>
  <c r="K65" i="2"/>
  <c r="J65" i="2"/>
  <c r="K64" i="2"/>
  <c r="J64" i="2"/>
  <c r="K63" i="2"/>
  <c r="J63" i="2"/>
  <c r="K62" i="2"/>
  <c r="J62" i="2"/>
  <c r="K61" i="2"/>
  <c r="J61" i="2"/>
  <c r="K60" i="2"/>
  <c r="J60" i="2"/>
  <c r="K59" i="2"/>
  <c r="J59" i="2"/>
  <c r="J58" i="2"/>
  <c r="K57" i="2"/>
  <c r="J57" i="2"/>
  <c r="K56" i="2"/>
  <c r="J56" i="2"/>
  <c r="K55" i="2"/>
  <c r="J55" i="2"/>
  <c r="K54" i="2"/>
  <c r="J54" i="2"/>
  <c r="K53" i="2"/>
  <c r="J53" i="2"/>
  <c r="K52" i="2"/>
  <c r="J52" i="2"/>
  <c r="K51" i="2"/>
  <c r="J51" i="2"/>
  <c r="K50" i="2"/>
  <c r="J50" i="2"/>
  <c r="K49" i="2"/>
  <c r="J49" i="2"/>
  <c r="K48" i="2"/>
  <c r="J48" i="2"/>
  <c r="K47" i="2"/>
  <c r="J47" i="2"/>
  <c r="K46" i="2"/>
  <c r="J46" i="2"/>
  <c r="K45" i="2"/>
  <c r="J45" i="2"/>
  <c r="K44" i="2"/>
  <c r="J44" i="2"/>
  <c r="K43" i="2"/>
  <c r="J43" i="2"/>
  <c r="K42" i="2"/>
  <c r="J42" i="2"/>
  <c r="K41" i="2"/>
  <c r="J41" i="2"/>
  <c r="K40" i="2"/>
  <c r="J40" i="2"/>
  <c r="K39" i="2"/>
  <c r="J39" i="2"/>
  <c r="K38" i="2"/>
  <c r="J38" i="2"/>
  <c r="K37" i="2"/>
  <c r="J37" i="2"/>
  <c r="K36" i="2"/>
  <c r="J36" i="2"/>
  <c r="K35" i="2"/>
  <c r="J35" i="2"/>
  <c r="K34" i="2"/>
  <c r="J34" i="2"/>
  <c r="K33" i="2"/>
  <c r="J33" i="2"/>
  <c r="K32" i="2"/>
  <c r="J32" i="2"/>
  <c r="K31" i="2"/>
  <c r="J31" i="2"/>
  <c r="K30" i="2"/>
  <c r="J30" i="2"/>
  <c r="K29" i="2"/>
  <c r="J29" i="2"/>
  <c r="K28" i="2"/>
  <c r="J28" i="2"/>
  <c r="K27" i="2"/>
  <c r="J27" i="2"/>
  <c r="K26" i="2"/>
  <c r="J26" i="2"/>
  <c r="K25" i="2"/>
  <c r="J25" i="2"/>
  <c r="K24" i="2"/>
  <c r="J24" i="2"/>
  <c r="K23" i="2"/>
  <c r="J23" i="2"/>
  <c r="K22" i="2"/>
  <c r="J22" i="2"/>
  <c r="K21" i="2"/>
  <c r="J21" i="2"/>
  <c r="K20" i="2"/>
  <c r="J20" i="2"/>
  <c r="K19" i="2"/>
  <c r="J19" i="2"/>
  <c r="K18" i="2"/>
  <c r="J18" i="2"/>
  <c r="K17" i="2"/>
  <c r="J17" i="2"/>
  <c r="K16" i="2"/>
  <c r="J16" i="2"/>
  <c r="K15" i="2"/>
  <c r="J15" i="2"/>
  <c r="K14" i="2"/>
  <c r="J14" i="2"/>
  <c r="K13" i="2"/>
  <c r="J13" i="2"/>
  <c r="K12" i="2"/>
  <c r="J12" i="2"/>
  <c r="O11" i="2"/>
  <c r="P11" i="2" s="1"/>
  <c r="K11" i="2"/>
  <c r="J11" i="2"/>
  <c r="P10" i="2"/>
  <c r="K10" i="2"/>
  <c r="J10" i="2"/>
  <c r="P9" i="2"/>
  <c r="K9" i="2"/>
  <c r="J9" i="2"/>
  <c r="P8" i="2"/>
  <c r="K8" i="2"/>
  <c r="J8" i="2"/>
  <c r="P7" i="2"/>
  <c r="K7" i="2"/>
  <c r="J7" i="2"/>
  <c r="P6" i="2"/>
  <c r="K6" i="2"/>
  <c r="J6" i="2"/>
  <c r="P5" i="2"/>
  <c r="K5" i="2"/>
  <c r="J5" i="2"/>
  <c r="P4" i="2"/>
  <c r="K4" i="2"/>
  <c r="J4" i="2"/>
  <c r="P3" i="2"/>
  <c r="K3" i="2"/>
  <c r="J3" i="2"/>
  <c r="K2" i="2"/>
  <c r="J2" i="2"/>
  <c r="J103" i="2" s="1"/>
  <c r="J114" i="2" l="1"/>
  <c r="J113" i="2"/>
</calcChain>
</file>

<file path=xl/sharedStrings.xml><?xml version="1.0" encoding="utf-8"?>
<sst xmlns="http://schemas.openxmlformats.org/spreadsheetml/2006/main" count="604" uniqueCount="294">
  <si>
    <t>REGION</t>
  </si>
  <si>
    <t>MAC</t>
  </si>
  <si>
    <t>PROVINCE</t>
  </si>
  <si>
    <t>DEALERNAME</t>
  </si>
  <si>
    <t>CODE</t>
  </si>
  <si>
    <t>总经理</t>
  </si>
  <si>
    <t>销售经理</t>
  </si>
  <si>
    <t>市场经理</t>
  </si>
  <si>
    <t>售后站长</t>
  </si>
  <si>
    <t>总人数</t>
  </si>
  <si>
    <t>规模</t>
  </si>
  <si>
    <t>雪佛兰6区</t>
  </si>
  <si>
    <t>陈昱</t>
  </si>
  <si>
    <t>江苏</t>
  </si>
  <si>
    <t>淮安舜天元泰</t>
  </si>
  <si>
    <t>CH1353</t>
  </si>
  <si>
    <t>行标签</t>
  </si>
  <si>
    <t>求和项:总人数</t>
  </si>
  <si>
    <t>实际报名人数</t>
  </si>
  <si>
    <t>GAP</t>
  </si>
  <si>
    <t>江苏舜天元泰</t>
  </si>
  <si>
    <t>CH1304</t>
  </si>
  <si>
    <t>金湖舜天元泰</t>
  </si>
  <si>
    <t>CH1328</t>
  </si>
  <si>
    <t>丁胜</t>
  </si>
  <si>
    <t>邳州润东瑞景</t>
  </si>
  <si>
    <t>CH1338</t>
  </si>
  <si>
    <t>刘江涛</t>
  </si>
  <si>
    <t>宿迁恒驰</t>
  </si>
  <si>
    <t>CH1343</t>
  </si>
  <si>
    <t>刘寅旭</t>
  </si>
  <si>
    <t>宿迁盛辉腾跃</t>
  </si>
  <si>
    <t>CH2315</t>
  </si>
  <si>
    <t>陆家俊</t>
  </si>
  <si>
    <t>宿迁永驰</t>
  </si>
  <si>
    <t>CH1308</t>
  </si>
  <si>
    <t>毛正伟</t>
  </si>
  <si>
    <t>睢宁安达</t>
  </si>
  <si>
    <t>CH1339</t>
  </si>
  <si>
    <t>王辉</t>
  </si>
  <si>
    <t>新沂润东瑞景</t>
  </si>
  <si>
    <t>CH1337</t>
  </si>
  <si>
    <t>谢子毅</t>
  </si>
  <si>
    <t>盱眙舜天元泰</t>
  </si>
  <si>
    <t>CH1324</t>
  </si>
  <si>
    <t>总计</t>
  </si>
  <si>
    <t>徐州安达</t>
  </si>
  <si>
    <t>CH1336</t>
  </si>
  <si>
    <t>徐州润东瑞辰</t>
  </si>
  <si>
    <t>CH2311</t>
  </si>
  <si>
    <t>徐州润东瑞景</t>
  </si>
  <si>
    <t>CH1335</t>
  </si>
  <si>
    <t>安徽</t>
  </si>
  <si>
    <t>安徽惠和</t>
  </si>
  <si>
    <t>CH1795</t>
  </si>
  <si>
    <t>安徽瑞利丰</t>
  </si>
  <si>
    <t>CH1796</t>
  </si>
  <si>
    <t>安徽省易和福来</t>
  </si>
  <si>
    <t>CH1799</t>
  </si>
  <si>
    <t>安徽星光大道</t>
  </si>
  <si>
    <t>CH2797</t>
  </si>
  <si>
    <t>安徽泽通</t>
  </si>
  <si>
    <t>CH1794</t>
  </si>
  <si>
    <t>蚌埠尚通</t>
  </si>
  <si>
    <t>CH1809</t>
  </si>
  <si>
    <t>亳州亚夏景程</t>
  </si>
  <si>
    <t>CH2801</t>
  </si>
  <si>
    <t>巢湖亚景</t>
  </si>
  <si>
    <t>CH1807</t>
  </si>
  <si>
    <t>阜阳乐源</t>
  </si>
  <si>
    <t>CH1808</t>
  </si>
  <si>
    <t>阜阳申源</t>
  </si>
  <si>
    <t>CH1793</t>
  </si>
  <si>
    <t>合肥恒信永安</t>
  </si>
  <si>
    <t>CH2800</t>
  </si>
  <si>
    <t>淮北恒昌</t>
  </si>
  <si>
    <t>CH1803</t>
  </si>
  <si>
    <t>淮南盛世通</t>
  </si>
  <si>
    <t>CH1801</t>
  </si>
  <si>
    <t>六安凯迪</t>
  </si>
  <si>
    <t>CH1800</t>
  </si>
  <si>
    <t>六安泽通</t>
  </si>
  <si>
    <t>CH2799</t>
  </si>
  <si>
    <t>江苏冠松</t>
  </si>
  <si>
    <t>CH2310</t>
  </si>
  <si>
    <t>江苏华海雪莱</t>
  </si>
  <si>
    <t>CH1317</t>
  </si>
  <si>
    <t>江苏米兰</t>
  </si>
  <si>
    <t>CH1315</t>
  </si>
  <si>
    <t>江苏天泓雪莱</t>
  </si>
  <si>
    <t>CH1310</t>
  </si>
  <si>
    <t>江阴海雪</t>
  </si>
  <si>
    <t>CH1380</t>
  </si>
  <si>
    <t>江阴吉运</t>
  </si>
  <si>
    <t>CH1376</t>
  </si>
  <si>
    <t>南京昌润</t>
  </si>
  <si>
    <t>CH1316</t>
  </si>
  <si>
    <t>南京华海海莱</t>
  </si>
  <si>
    <t>CH1322</t>
  </si>
  <si>
    <t>南京华海雪莱</t>
  </si>
  <si>
    <t>CH1309</t>
  </si>
  <si>
    <t>无锡东方美通</t>
  </si>
  <si>
    <t>CH1330</t>
  </si>
  <si>
    <t>无锡泓通</t>
  </si>
  <si>
    <t>CH1320</t>
  </si>
  <si>
    <t>无锡泓通雪斓</t>
  </si>
  <si>
    <t>CH1323</t>
  </si>
  <si>
    <t>宜兴汇通</t>
  </si>
  <si>
    <t>CH1385</t>
  </si>
  <si>
    <t>宜兴天予</t>
  </si>
  <si>
    <t>CH2308</t>
  </si>
  <si>
    <t>池州明恒</t>
  </si>
  <si>
    <t>CH2795</t>
  </si>
  <si>
    <t>滁州明恒</t>
  </si>
  <si>
    <t>CH1798</t>
  </si>
  <si>
    <t>黄山惠和</t>
  </si>
  <si>
    <t>CH1797</t>
  </si>
  <si>
    <t>马鞍山弘达</t>
  </si>
  <si>
    <t>CH1806</t>
  </si>
  <si>
    <t>天长明恒</t>
  </si>
  <si>
    <t>CH1804</t>
  </si>
  <si>
    <t>铜陵惠和</t>
  </si>
  <si>
    <t>CH2794</t>
  </si>
  <si>
    <t>海门新城</t>
  </si>
  <si>
    <t>CH1342</t>
  </si>
  <si>
    <t>江苏金铁蹄</t>
  </si>
  <si>
    <t>CH8314</t>
  </si>
  <si>
    <t>连云港润南</t>
  </si>
  <si>
    <t>CH1348</t>
  </si>
  <si>
    <t>连云港润宇</t>
  </si>
  <si>
    <t>CH1344</t>
  </si>
  <si>
    <t>连云港万运</t>
  </si>
  <si>
    <t>CH1345</t>
  </si>
  <si>
    <t>连云港翔盛仁通</t>
  </si>
  <si>
    <t>CH2314</t>
  </si>
  <si>
    <t>连云港雪华</t>
  </si>
  <si>
    <t>CH1347</t>
  </si>
  <si>
    <t>南京蓝盾</t>
  </si>
  <si>
    <t>CH1398</t>
  </si>
  <si>
    <t>南通恒大行</t>
  </si>
  <si>
    <t>CH1332</t>
  </si>
  <si>
    <t>4S店</t>
  </si>
  <si>
    <t>南通长江星河</t>
  </si>
  <si>
    <t>CH1326</t>
  </si>
  <si>
    <t>南通金天福大</t>
  </si>
  <si>
    <t>CH1314</t>
  </si>
  <si>
    <t>南通新城</t>
  </si>
  <si>
    <t>CH1340</t>
  </si>
  <si>
    <t>南通益通</t>
  </si>
  <si>
    <t>CH1327</t>
  </si>
  <si>
    <t>启东新城</t>
  </si>
  <si>
    <t>CH1318</t>
  </si>
  <si>
    <t>如东新城</t>
  </si>
  <si>
    <t>CH1341</t>
  </si>
  <si>
    <t>盐城东顺</t>
  </si>
  <si>
    <t>CH1362</t>
  </si>
  <si>
    <t>盐城金聚</t>
  </si>
  <si>
    <t>CH1361</t>
  </si>
  <si>
    <t>盐城仁德</t>
  </si>
  <si>
    <t>CH1360</t>
  </si>
  <si>
    <t>安庆环雪</t>
  </si>
  <si>
    <t>CH1805</t>
  </si>
  <si>
    <t>芜湖易和福来</t>
  </si>
  <si>
    <t>CH2796</t>
  </si>
  <si>
    <t>芜湖易和来福</t>
  </si>
  <si>
    <t>CH2802</t>
  </si>
  <si>
    <t>宣城易和</t>
  </si>
  <si>
    <t>CH2798</t>
  </si>
  <si>
    <t>江苏海雪</t>
  </si>
  <si>
    <t>CH1386</t>
  </si>
  <si>
    <t>泰兴嘉通</t>
  </si>
  <si>
    <t>CH1307</t>
  </si>
  <si>
    <t>泰州宝通</t>
  </si>
  <si>
    <t>CH1395</t>
  </si>
  <si>
    <t>泰州姜堰区海鹏</t>
  </si>
  <si>
    <t>CH1321</t>
  </si>
  <si>
    <t>泰州景泰</t>
  </si>
  <si>
    <t>CH1396</t>
  </si>
  <si>
    <t>兴化海通</t>
  </si>
  <si>
    <t>CH1025</t>
  </si>
  <si>
    <t>常熟亚豪</t>
  </si>
  <si>
    <t>CH1312</t>
  </si>
  <si>
    <t>常熟亚泰</t>
  </si>
  <si>
    <t>CH1305</t>
  </si>
  <si>
    <t>昆山华峻</t>
  </si>
  <si>
    <t>CH2309</t>
  </si>
  <si>
    <t>昆山华阳</t>
  </si>
  <si>
    <t>CH1370</t>
  </si>
  <si>
    <t>苏州东昌雪莱</t>
  </si>
  <si>
    <t>CH2300</t>
  </si>
  <si>
    <t>苏州华胜</t>
  </si>
  <si>
    <t>CH1302</t>
  </si>
  <si>
    <t>苏州华田</t>
  </si>
  <si>
    <t>CH1300</t>
  </si>
  <si>
    <t>苏州甪直东昌雪莱</t>
  </si>
  <si>
    <t>CH2313</t>
  </si>
  <si>
    <t>苏州亚奥</t>
  </si>
  <si>
    <t>CH1306</t>
  </si>
  <si>
    <t>太仓森太</t>
  </si>
  <si>
    <t>CH1365</t>
  </si>
  <si>
    <t>吴江明诚</t>
  </si>
  <si>
    <t>CH1303</t>
  </si>
  <si>
    <t>张家港森久</t>
  </si>
  <si>
    <t>CH1375</t>
  </si>
  <si>
    <t>常州常申</t>
  </si>
  <si>
    <t>CH1351</t>
  </si>
  <si>
    <t>常州常雪</t>
  </si>
  <si>
    <t>CH1350</t>
  </si>
  <si>
    <t>常州外汽新来</t>
  </si>
  <si>
    <t>CH1399</t>
  </si>
  <si>
    <t>丹阳恒隆</t>
  </si>
  <si>
    <t>CH1325</t>
  </si>
  <si>
    <t>高邮润通</t>
  </si>
  <si>
    <t>CH1313</t>
  </si>
  <si>
    <t>金坛常雪</t>
  </si>
  <si>
    <t>CH1352</t>
  </si>
  <si>
    <t>句容圆鼎</t>
  </si>
  <si>
    <t>CH2312</t>
  </si>
  <si>
    <t>溧阳常雪</t>
  </si>
  <si>
    <t>CH1346</t>
  </si>
  <si>
    <t>扬州佳润</t>
  </si>
  <si>
    <t>CH1329</t>
  </si>
  <si>
    <t>扬州润通</t>
  </si>
  <si>
    <t>CH1390</t>
  </si>
  <si>
    <t>扬州润彦</t>
  </si>
  <si>
    <t>CH1311</t>
  </si>
  <si>
    <t>仪征润通</t>
  </si>
  <si>
    <t>CH1319</t>
  </si>
  <si>
    <t>镇江恒隆</t>
  </si>
  <si>
    <t>CH1397</t>
  </si>
  <si>
    <t>经销商人数</t>
  </si>
  <si>
    <t>区域人数</t>
  </si>
  <si>
    <t>电声人数</t>
  </si>
  <si>
    <t>GMAC</t>
  </si>
  <si>
    <t>安吉星</t>
  </si>
  <si>
    <t>延保</t>
  </si>
  <si>
    <t>二手车</t>
  </si>
  <si>
    <t>配件</t>
  </si>
  <si>
    <t>网发培训</t>
  </si>
  <si>
    <t>总部预计参会人数</t>
  </si>
  <si>
    <t>会议总人数</t>
  </si>
  <si>
    <r>
      <rPr>
        <sz val="12"/>
        <color theme="1"/>
        <rFont val="华文细黑"/>
        <family val="3"/>
        <charset val="134"/>
      </rPr>
      <t>预计总人数（*600/每人）</t>
    </r>
    <r>
      <rPr>
        <sz val="12"/>
        <color rgb="FFFF0000"/>
        <rFont val="华文细黑"/>
        <family val="3"/>
        <charset val="134"/>
      </rPr>
      <t>预算</t>
    </r>
  </si>
  <si>
    <t>供应商名称：</t>
  </si>
  <si>
    <t>康辉集团北京国际会议展览有限公司</t>
  </si>
  <si>
    <t>项目名称:</t>
  </si>
  <si>
    <t>人数:</t>
  </si>
  <si>
    <t>报价项目</t>
  </si>
  <si>
    <t>报价</t>
  </si>
  <si>
    <t>备注/差额</t>
  </si>
  <si>
    <t>数量</t>
  </si>
  <si>
    <t>价格</t>
  </si>
  <si>
    <t>NO.</t>
  </si>
  <si>
    <t>单位</t>
  </si>
  <si>
    <t>单价</t>
  </si>
  <si>
    <t>小计</t>
  </si>
  <si>
    <t>净价合计</t>
  </si>
  <si>
    <t>税费6%</t>
  </si>
  <si>
    <t>联系人</t>
    <phoneticPr fontId="14" type="noConversion"/>
  </si>
  <si>
    <t>宋双双/18930055715/songshuangshuang@cct.cn</t>
    <phoneticPr fontId="14" type="noConversion"/>
  </si>
  <si>
    <t>用餐费用合计</t>
    <phoneticPr fontId="14" type="noConversion"/>
  </si>
  <si>
    <t>人</t>
    <phoneticPr fontId="14" type="noConversion"/>
  </si>
  <si>
    <t>场</t>
    <phoneticPr fontId="14" type="noConversion"/>
  </si>
  <si>
    <t>次</t>
    <phoneticPr fontId="14" type="noConversion"/>
  </si>
  <si>
    <t>天</t>
    <phoneticPr fontId="14" type="noConversion"/>
  </si>
  <si>
    <t>工作人员费用</t>
    <phoneticPr fontId="14" type="noConversion"/>
  </si>
  <si>
    <t>工作人员费用合计</t>
    <phoneticPr fontId="14" type="noConversion"/>
  </si>
  <si>
    <t>含税总价（RMB)</t>
    <phoneticPr fontId="14" type="noConversion"/>
  </si>
  <si>
    <t>55</t>
    <phoneticPr fontId="14" type="noConversion"/>
  </si>
  <si>
    <t>2019年营销中心渠道团队单一核心代理产品沟通推介会-华东</t>
    <phoneticPr fontId="14" type="noConversion"/>
  </si>
  <si>
    <t>会议</t>
    <phoneticPr fontId="14" type="noConversion"/>
  </si>
  <si>
    <t>全程用餐</t>
    <phoneticPr fontId="14" type="noConversion"/>
  </si>
  <si>
    <t>会议费用合计</t>
    <phoneticPr fontId="14" type="noConversion"/>
  </si>
  <si>
    <t>服务费10%</t>
    <phoneticPr fontId="14" type="noConversion"/>
  </si>
  <si>
    <t>霸道火锅（延安西路817号）</t>
    <phoneticPr fontId="14" type="noConversion"/>
  </si>
  <si>
    <t>乐轩和牛（浦东南路899号）</t>
    <phoneticPr fontId="14" type="noConversion"/>
  </si>
  <si>
    <t>浦东四季酒店万荣沙龙厅</t>
    <phoneticPr fontId="14" type="noConversion"/>
  </si>
  <si>
    <t>波特曼丽思卡尔顿酒店屈原厅</t>
    <phoneticPr fontId="14" type="noConversion"/>
  </si>
  <si>
    <t>会议时间：10月31日下午16：00-18：00</t>
    <phoneticPr fontId="14" type="noConversion"/>
  </si>
  <si>
    <t>会议时间：10月25日下午16：00-18：00</t>
    <phoneticPr fontId="14" type="noConversion"/>
  </si>
  <si>
    <t>物料制作费</t>
    <phoneticPr fontId="14" type="noConversion"/>
  </si>
  <si>
    <t>制作费合计</t>
    <phoneticPr fontId="14" type="noConversion"/>
  </si>
  <si>
    <t>易拉宝</t>
    <phoneticPr fontId="14" type="noConversion"/>
  </si>
  <si>
    <t>个</t>
    <phoneticPr fontId="14" type="noConversion"/>
  </si>
  <si>
    <t>活动执行</t>
    <phoneticPr fontId="14" type="noConversion"/>
  </si>
  <si>
    <t>酒水</t>
    <phoneticPr fontId="14" type="noConversion"/>
  </si>
  <si>
    <t>瓶</t>
    <phoneticPr fontId="14" type="noConversion"/>
  </si>
  <si>
    <t>次</t>
    <phoneticPr fontId="14" type="noConversion"/>
  </si>
  <si>
    <t>其他</t>
    <phoneticPr fontId="14" type="noConversion"/>
  </si>
  <si>
    <t>娱乐</t>
    <phoneticPr fontId="14" type="noConversion"/>
  </si>
  <si>
    <t>其他合计</t>
    <phoneticPr fontId="14" type="noConversion"/>
  </si>
  <si>
    <t>纯k充值</t>
    <phoneticPr fontId="14" type="noConversion"/>
  </si>
  <si>
    <t>4瓶五粮液</t>
    <phoneticPr fontId="14" type="noConversion"/>
  </si>
  <si>
    <t>10月31日晚餐，4桌，约30人</t>
    <phoneticPr fontId="14" type="noConversion"/>
  </si>
  <si>
    <t>10月25日晚餐，2桌，约25人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</si>
</sst>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\¥#,##0.00;\¥\-#,##0.00"/>
    <numFmt numFmtId="177" formatCode="\¥#,##0.00_);[Red]\(\¥#,##0.00\)"/>
    <numFmt numFmtId="178" formatCode="\¥#,##0_);[Red]\(\¥#,##0\)"/>
  </numFmts>
  <fonts count="16" x14ac:knownFonts="1">
    <font>
      <sz val="11"/>
      <color theme="1"/>
      <name val="宋体"/>
      <charset val="134"/>
      <scheme val="minor"/>
    </font>
    <font>
      <b/>
      <sz val="11"/>
      <color indexed="8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12"/>
      <color theme="1"/>
      <name val="华文细黑"/>
      <family val="3"/>
      <charset val="134"/>
    </font>
    <font>
      <sz val="11"/>
      <color theme="1"/>
      <name val="华文细黑"/>
      <family val="3"/>
      <charset val="134"/>
    </font>
    <font>
      <b/>
      <sz val="12"/>
      <color indexed="8"/>
      <name val="华文细黑"/>
      <family val="3"/>
      <charset val="134"/>
    </font>
    <font>
      <b/>
      <sz val="10"/>
      <color rgb="FFFFFFFF"/>
      <name val="华文细黑"/>
      <family val="3"/>
      <charset val="134"/>
    </font>
    <font>
      <b/>
      <sz val="11"/>
      <color theme="0"/>
      <name val="宋体"/>
      <family val="3"/>
      <charset val="134"/>
      <scheme val="minor"/>
    </font>
    <font>
      <sz val="10"/>
      <name val="Arial"/>
      <family val="2"/>
    </font>
    <font>
      <u/>
      <sz val="11"/>
      <color rgb="FF0000FF"/>
      <name val="宋体"/>
      <family val="3"/>
      <charset val="134"/>
      <scheme val="minor"/>
    </font>
    <font>
      <sz val="12"/>
      <color rgb="FFFF0000"/>
      <name val="华文细黑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u/>
      <sz val="11"/>
      <color rgb="FF0000FF"/>
      <name val="Microsoft YaHei Light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0B64A0"/>
        <bgColor rgb="FFFFFFFF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4"/>
        <bgColor theme="4"/>
      </patternFill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theme="4" tint="-0.249977111117893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/>
  </cellStyleXfs>
  <cellXfs count="97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77" fontId="2" fillId="0" borderId="0" xfId="0" applyNumberFormat="1" applyFont="1" applyFill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5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177" fontId="1" fillId="2" borderId="8" xfId="0" applyNumberFormat="1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1" fillId="2" borderId="14" xfId="0" applyFont="1" applyFill="1" applyBorder="1" applyAlignment="1">
      <alignment horizontal="center" vertical="center"/>
    </xf>
    <xf numFmtId="177" fontId="1" fillId="2" borderId="14" xfId="0" applyNumberFormat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177" fontId="3" fillId="4" borderId="14" xfId="1" applyNumberFormat="1" applyFont="1" applyFill="1" applyBorder="1" applyAlignment="1">
      <alignment horizontal="right" vertical="center"/>
    </xf>
    <xf numFmtId="177" fontId="1" fillId="2" borderId="18" xfId="1" applyNumberFormat="1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center" vertical="center"/>
    </xf>
    <xf numFmtId="176" fontId="2" fillId="2" borderId="10" xfId="0" applyNumberFormat="1" applyFont="1" applyFill="1" applyBorder="1" applyAlignment="1">
      <alignment horizontal="center" vertical="center"/>
    </xf>
    <xf numFmtId="0" fontId="1" fillId="5" borderId="18" xfId="0" applyFont="1" applyFill="1" applyBorder="1" applyAlignment="1">
      <alignment vertical="center"/>
    </xf>
    <xf numFmtId="0" fontId="1" fillId="5" borderId="9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vertical="center"/>
    </xf>
    <xf numFmtId="0" fontId="1" fillId="5" borderId="10" xfId="0" applyFont="1" applyFill="1" applyBorder="1" applyAlignment="1">
      <alignment vertical="center"/>
    </xf>
    <xf numFmtId="177" fontId="1" fillId="6" borderId="18" xfId="1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1" fillId="2" borderId="23" xfId="0" applyFont="1" applyFill="1" applyBorder="1" applyAlignment="1">
      <alignment vertical="center"/>
    </xf>
    <xf numFmtId="0" fontId="1" fillId="2" borderId="24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vertical="center"/>
    </xf>
    <xf numFmtId="177" fontId="1" fillId="2" borderId="26" xfId="0" applyNumberFormat="1" applyFont="1" applyFill="1" applyBorder="1" applyAlignment="1">
      <alignment horizontal="left" vertical="center"/>
    </xf>
    <xf numFmtId="177" fontId="1" fillId="5" borderId="26" xfId="0" applyNumberFormat="1" applyFont="1" applyFill="1" applyBorder="1" applyAlignment="1">
      <alignment horizontal="left" vertical="center"/>
    </xf>
    <xf numFmtId="177" fontId="1" fillId="6" borderId="26" xfId="0" applyNumberFormat="1" applyFont="1" applyFill="1" applyBorder="1" applyAlignment="1">
      <alignment horizontal="left" vertical="center"/>
    </xf>
    <xf numFmtId="177" fontId="4" fillId="7" borderId="27" xfId="0" applyNumberFormat="1" applyFont="1" applyFill="1" applyBorder="1" applyAlignment="1">
      <alignment horizontal="left" vertical="center"/>
    </xf>
    <xf numFmtId="0" fontId="5" fillId="0" borderId="0" xfId="0" applyFont="1"/>
    <xf numFmtId="0" fontId="6" fillId="0" borderId="0" xfId="0" applyFont="1"/>
    <xf numFmtId="0" fontId="7" fillId="0" borderId="14" xfId="0" applyFont="1" applyFill="1" applyBorder="1" applyAlignment="1">
      <alignment horizontal="left" vertical="center"/>
    </xf>
    <xf numFmtId="49" fontId="8" fillId="8" borderId="14" xfId="0" applyNumberFormat="1" applyFont="1" applyFill="1" applyBorder="1" applyAlignment="1">
      <alignment horizontal="left" vertical="center"/>
    </xf>
    <xf numFmtId="0" fontId="6" fillId="0" borderId="14" xfId="0" applyFont="1" applyBorder="1"/>
    <xf numFmtId="0" fontId="6" fillId="9" borderId="14" xfId="0" applyFont="1" applyFill="1" applyBorder="1"/>
    <xf numFmtId="0" fontId="7" fillId="0" borderId="14" xfId="0" applyFont="1" applyFill="1" applyBorder="1" applyAlignment="1">
      <alignment horizontal="center" vertical="center"/>
    </xf>
    <xf numFmtId="0" fontId="9" fillId="10" borderId="28" xfId="0" applyFont="1" applyFill="1" applyBorder="1"/>
    <xf numFmtId="0" fontId="5" fillId="0" borderId="29" xfId="0" applyFont="1" applyFill="1" applyBorder="1" applyAlignment="1">
      <alignment vertical="center"/>
    </xf>
    <xf numFmtId="0" fontId="5" fillId="0" borderId="12" xfId="0" applyFont="1" applyFill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0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4" xfId="0" applyFont="1" applyBorder="1" applyAlignment="1">
      <alignment horizontal="center" vertical="center"/>
    </xf>
    <xf numFmtId="49" fontId="15" fillId="0" borderId="0" xfId="2" applyNumberFormat="1" applyFont="1" applyFill="1" applyAlignment="1">
      <alignment horizontal="left" vertical="center"/>
    </xf>
    <xf numFmtId="49" fontId="2" fillId="0" borderId="0" xfId="0" applyNumberFormat="1" applyFont="1" applyFill="1" applyAlignment="1">
      <alignment horizontal="left" vertical="center"/>
    </xf>
    <xf numFmtId="177" fontId="1" fillId="6" borderId="9" xfId="1" applyNumberFormat="1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177" fontId="2" fillId="2" borderId="9" xfId="1" applyNumberFormat="1" applyFont="1" applyFill="1" applyBorder="1" applyAlignment="1">
      <alignment vertical="center"/>
    </xf>
    <xf numFmtId="0" fontId="3" fillId="0" borderId="14" xfId="0" applyFont="1" applyFill="1" applyBorder="1" applyAlignment="1">
      <alignment horizontal="left" vertical="center" wrapText="1"/>
    </xf>
    <xf numFmtId="177" fontId="1" fillId="2" borderId="14" xfId="0" applyNumberFormat="1" applyFont="1" applyFill="1" applyBorder="1" applyAlignment="1">
      <alignment horizontal="left" vertical="center"/>
    </xf>
    <xf numFmtId="178" fontId="2" fillId="0" borderId="0" xfId="0" applyNumberFormat="1" applyFont="1" applyFill="1" applyBorder="1" applyAlignment="1">
      <alignment vertical="center"/>
    </xf>
    <xf numFmtId="178" fontId="1" fillId="3" borderId="22" xfId="0" applyNumberFormat="1" applyFont="1" applyFill="1" applyBorder="1" applyAlignment="1">
      <alignment vertical="center"/>
    </xf>
    <xf numFmtId="178" fontId="1" fillId="2" borderId="10" xfId="0" applyNumberFormat="1" applyFont="1" applyFill="1" applyBorder="1" applyAlignment="1">
      <alignment vertical="center"/>
    </xf>
    <xf numFmtId="178" fontId="1" fillId="2" borderId="14" xfId="0" applyNumberFormat="1" applyFont="1" applyFill="1" applyBorder="1" applyAlignment="1">
      <alignment horizontal="right" vertical="center"/>
    </xf>
    <xf numFmtId="178" fontId="2" fillId="4" borderId="14" xfId="0" applyNumberFormat="1" applyFont="1" applyFill="1" applyBorder="1" applyAlignment="1">
      <alignment horizontal="right" vertical="center"/>
    </xf>
    <xf numFmtId="178" fontId="1" fillId="5" borderId="26" xfId="0" applyNumberFormat="1" applyFont="1" applyFill="1" applyBorder="1" applyAlignment="1">
      <alignment horizontal="right" vertical="center"/>
    </xf>
    <xf numFmtId="178" fontId="1" fillId="5" borderId="14" xfId="0" applyNumberFormat="1" applyFont="1" applyFill="1" applyBorder="1" applyAlignment="1">
      <alignment horizontal="right" vertical="center"/>
    </xf>
    <xf numFmtId="178" fontId="1" fillId="6" borderId="14" xfId="0" applyNumberFormat="1" applyFont="1" applyFill="1" applyBorder="1" applyAlignment="1">
      <alignment horizontal="right" vertical="center"/>
    </xf>
    <xf numFmtId="178" fontId="4" fillId="7" borderId="21" xfId="0" applyNumberFormat="1" applyFont="1" applyFill="1" applyBorder="1" applyAlignment="1">
      <alignment horizontal="right" vertical="center"/>
    </xf>
    <xf numFmtId="178" fontId="2" fillId="0" borderId="0" xfId="0" applyNumberFormat="1" applyFont="1" applyFill="1" applyAlignment="1">
      <alignment horizontal="right" vertical="center"/>
    </xf>
    <xf numFmtId="0" fontId="1" fillId="0" borderId="16" xfId="0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left" vertical="center"/>
    </xf>
    <xf numFmtId="177" fontId="1" fillId="2" borderId="15" xfId="1" applyNumberFormat="1" applyFont="1" applyFill="1" applyBorder="1" applyAlignment="1">
      <alignment horizontal="left" vertical="center"/>
    </xf>
    <xf numFmtId="177" fontId="1" fillId="2" borderId="14" xfId="1" applyNumberFormat="1" applyFont="1" applyFill="1" applyBorder="1" applyAlignment="1">
      <alignment horizontal="left" vertical="center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177" fontId="1" fillId="0" borderId="17" xfId="1" applyNumberFormat="1" applyFont="1" applyFill="1" applyBorder="1" applyAlignment="1">
      <alignment horizontal="center" vertical="center"/>
    </xf>
    <xf numFmtId="0" fontId="4" fillId="7" borderId="19" xfId="0" applyFont="1" applyFill="1" applyBorder="1" applyAlignment="1">
      <alignment horizontal="left" vertical="center"/>
    </xf>
    <xf numFmtId="0" fontId="4" fillId="7" borderId="20" xfId="0" applyFont="1" applyFill="1" applyBorder="1" applyAlignment="1">
      <alignment horizontal="left" vertical="center"/>
    </xf>
    <xf numFmtId="177" fontId="2" fillId="2" borderId="9" xfId="1" applyNumberFormat="1" applyFont="1" applyFill="1" applyBorder="1" applyAlignment="1">
      <alignment horizontal="center" vertical="center"/>
    </xf>
    <xf numFmtId="177" fontId="1" fillId="6" borderId="9" xfId="1" applyNumberFormat="1" applyFont="1" applyFill="1" applyBorder="1" applyAlignment="1">
      <alignment horizontal="center" vertical="center"/>
    </xf>
    <xf numFmtId="177" fontId="1" fillId="6" borderId="10" xfId="1" applyNumberFormat="1" applyFont="1" applyFill="1" applyBorder="1" applyAlignment="1">
      <alignment horizontal="center" vertical="center"/>
    </xf>
    <xf numFmtId="177" fontId="1" fillId="0" borderId="16" xfId="1" applyNumberFormat="1" applyFont="1" applyFill="1" applyBorder="1" applyAlignment="1">
      <alignment horizontal="center" vertical="center"/>
    </xf>
    <xf numFmtId="177" fontId="1" fillId="0" borderId="31" xfId="1" applyNumberFormat="1" applyFont="1" applyFill="1" applyBorder="1" applyAlignment="1">
      <alignment horizontal="center" vertical="center"/>
    </xf>
    <xf numFmtId="178" fontId="1" fillId="2" borderId="8" xfId="0" applyNumberFormat="1" applyFont="1" applyFill="1" applyBorder="1" applyAlignment="1">
      <alignment horizontal="right" vertical="center"/>
    </xf>
  </cellXfs>
  <cellStyles count="4">
    <cellStyle name="Style 1" xfId="3" xr:uid="{00000000-0005-0000-0000-000031000000}"/>
    <cellStyle name="常规" xfId="0" builtinId="0"/>
    <cellStyle name="超链接" xfId="2" builtinId="8"/>
    <cellStyle name="千位分隔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gmuserprofile\zhu%20hong\&#24120;&#29992;&#34920;&#26684;\&#38634;&#20315;&#20848;&#32463;&#38144;&#21830;&#24320;&#19994;&#29366;&#20917;%20REVIEW_201504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开业总数"/>
      <sheetName val="已开业时间"/>
      <sheetName val="Sales Data"/>
      <sheetName val="Special Status"/>
      <sheetName val="卫星店"/>
      <sheetName val="Aftersales Data"/>
      <sheetName val="销售待上线"/>
      <sheetName val="售后待上线"/>
    </sheetNames>
    <sheetDataSet>
      <sheetData sheetId="0"/>
      <sheetData sheetId="1"/>
      <sheetData sheetId="2">
        <row r="1">
          <cell r="G1" t="str">
            <v>CODE</v>
          </cell>
          <cell r="H1" t="str">
            <v>CITY</v>
          </cell>
          <cell r="I1" t="str">
            <v>MAC</v>
          </cell>
          <cell r="J1" t="str">
            <v>DEALERNAME</v>
          </cell>
          <cell r="K1" t="str">
            <v>SAP Account</v>
          </cell>
          <cell r="L1" t="str">
            <v>Open Date</v>
          </cell>
          <cell r="M1" t="str">
            <v>已开业时间</v>
          </cell>
          <cell r="N1" t="str">
            <v>规模</v>
          </cell>
        </row>
        <row r="2">
          <cell r="G2" t="str">
            <v>CH1500</v>
          </cell>
          <cell r="H2" t="str">
            <v>杭州</v>
          </cell>
          <cell r="I2" t="str">
            <v>朱晓俊</v>
          </cell>
          <cell r="J2" t="str">
            <v>浙江元通兰通</v>
          </cell>
          <cell r="K2">
            <v>1200022</v>
          </cell>
          <cell r="L2">
            <v>38387.441747685203</v>
          </cell>
          <cell r="M2" t="str">
            <v>开业超过7个月</v>
          </cell>
          <cell r="N2" t="str">
            <v>4S店</v>
          </cell>
        </row>
        <row r="3">
          <cell r="G3" t="str">
            <v>CH1501</v>
          </cell>
          <cell r="H3" t="str">
            <v>杭州</v>
          </cell>
          <cell r="I3" t="str">
            <v>朱晓俊</v>
          </cell>
          <cell r="J3" t="str">
            <v>浙江瑞雪</v>
          </cell>
          <cell r="K3">
            <v>1200280</v>
          </cell>
          <cell r="L3">
            <v>39114.584421296298</v>
          </cell>
          <cell r="M3" t="str">
            <v>开业超过7个月</v>
          </cell>
          <cell r="N3" t="str">
            <v>4S店</v>
          </cell>
        </row>
        <row r="4">
          <cell r="G4" t="str">
            <v>CH1505</v>
          </cell>
          <cell r="H4" t="str">
            <v>杭州</v>
          </cell>
          <cell r="I4" t="str">
            <v>朱晓俊</v>
          </cell>
          <cell r="J4" t="str">
            <v>杭州米家铭杰</v>
          </cell>
          <cell r="K4">
            <v>1200024</v>
          </cell>
          <cell r="L4">
            <v>38387.441759259302</v>
          </cell>
          <cell r="M4" t="str">
            <v>开业超过7个月</v>
          </cell>
          <cell r="N4" t="str">
            <v>4S店</v>
          </cell>
        </row>
        <row r="5">
          <cell r="G5" t="str">
            <v>CH1511</v>
          </cell>
          <cell r="H5" t="str">
            <v>杭州</v>
          </cell>
          <cell r="I5" t="str">
            <v>朱晓俊</v>
          </cell>
          <cell r="J5" t="str">
            <v>杭州诚和</v>
          </cell>
          <cell r="K5">
            <v>1200801</v>
          </cell>
          <cell r="L5">
            <v>40536.636990740699</v>
          </cell>
          <cell r="M5" t="str">
            <v>开业超过7个月</v>
          </cell>
          <cell r="N5" t="str">
            <v>4S店</v>
          </cell>
        </row>
        <row r="6">
          <cell r="G6" t="str">
            <v>CH1580</v>
          </cell>
          <cell r="H6" t="str">
            <v>杭州</v>
          </cell>
          <cell r="I6" t="str">
            <v>朱晓俊</v>
          </cell>
          <cell r="J6" t="str">
            <v>浙江和通</v>
          </cell>
          <cell r="K6">
            <v>1200023</v>
          </cell>
          <cell r="L6">
            <v>38387.441759259302</v>
          </cell>
          <cell r="M6" t="str">
            <v>开业超过7个月</v>
          </cell>
          <cell r="N6" t="str">
            <v>4S店</v>
          </cell>
        </row>
        <row r="7">
          <cell r="G7" t="str">
            <v>CH1582</v>
          </cell>
          <cell r="H7" t="str">
            <v>杭州</v>
          </cell>
          <cell r="I7" t="str">
            <v>朱晓俊</v>
          </cell>
          <cell r="J7" t="str">
            <v>临安米家铭杰</v>
          </cell>
          <cell r="K7">
            <v>1200585</v>
          </cell>
          <cell r="L7">
            <v>40206.664143518501</v>
          </cell>
          <cell r="M7" t="str">
            <v>开业超过7个月</v>
          </cell>
          <cell r="N7" t="str">
            <v>4S店</v>
          </cell>
        </row>
        <row r="8">
          <cell r="G8" t="str">
            <v>CH1581</v>
          </cell>
          <cell r="H8" t="str">
            <v>杭州</v>
          </cell>
          <cell r="I8" t="str">
            <v>朱晓俊</v>
          </cell>
          <cell r="J8" t="str">
            <v>浙江康瑞</v>
          </cell>
          <cell r="K8">
            <v>1200889</v>
          </cell>
          <cell r="L8">
            <v>40702.4011342593</v>
          </cell>
          <cell r="M8" t="str">
            <v>开业超过7个月</v>
          </cell>
          <cell r="N8" t="str">
            <v>4S店</v>
          </cell>
        </row>
        <row r="9">
          <cell r="G9" t="str">
            <v>CH1595</v>
          </cell>
          <cell r="H9" t="str">
            <v>衢州</v>
          </cell>
          <cell r="I9" t="str">
            <v>朱晓俊</v>
          </cell>
          <cell r="J9" t="str">
            <v>衢州金领</v>
          </cell>
          <cell r="K9">
            <v>1200271</v>
          </cell>
          <cell r="L9">
            <v>39028.650486111103</v>
          </cell>
          <cell r="M9" t="str">
            <v>开业超过7个月</v>
          </cell>
          <cell r="N9" t="str">
            <v>4S店</v>
          </cell>
        </row>
        <row r="10">
          <cell r="G10" t="str">
            <v>CH1537</v>
          </cell>
          <cell r="H10" t="str">
            <v>衢州</v>
          </cell>
          <cell r="I10" t="str">
            <v>朱晓俊</v>
          </cell>
          <cell r="J10" t="str">
            <v>浙江铭通</v>
          </cell>
          <cell r="K10">
            <v>1200961</v>
          </cell>
          <cell r="L10">
            <v>40913</v>
          </cell>
          <cell r="M10" t="str">
            <v>开业超过7个月</v>
          </cell>
          <cell r="N10" t="str">
            <v>4S店</v>
          </cell>
        </row>
        <row r="11">
          <cell r="G11" t="str">
            <v>CH1504</v>
          </cell>
          <cell r="H11" t="str">
            <v>湖州</v>
          </cell>
          <cell r="I11" t="str">
            <v>王熠东</v>
          </cell>
          <cell r="J11" t="str">
            <v>安吉盛通</v>
          </cell>
          <cell r="K11">
            <v>1200694</v>
          </cell>
          <cell r="L11">
            <v>40442.557175925896</v>
          </cell>
          <cell r="M11" t="str">
            <v>开业超过7个月</v>
          </cell>
          <cell r="N11" t="str">
            <v>卫星店</v>
          </cell>
        </row>
        <row r="12">
          <cell r="G12" t="str">
            <v>CH1510</v>
          </cell>
          <cell r="H12" t="str">
            <v>湖州</v>
          </cell>
          <cell r="I12" t="str">
            <v>王熠东</v>
          </cell>
          <cell r="J12" t="str">
            <v>德清盛通</v>
          </cell>
          <cell r="K12">
            <v>1200695</v>
          </cell>
          <cell r="L12">
            <v>40442.558888888903</v>
          </cell>
          <cell r="M12" t="str">
            <v>开业超过7个月</v>
          </cell>
          <cell r="N12" t="str">
            <v>卫星店</v>
          </cell>
        </row>
        <row r="13">
          <cell r="G13" t="str">
            <v>CH1590</v>
          </cell>
          <cell r="H13" t="str">
            <v>湖州</v>
          </cell>
          <cell r="I13" t="str">
            <v>王熠东</v>
          </cell>
          <cell r="J13" t="str">
            <v>湖州盛通</v>
          </cell>
          <cell r="K13">
            <v>1200025</v>
          </cell>
          <cell r="L13">
            <v>38387.441759259302</v>
          </cell>
          <cell r="M13" t="str">
            <v>开业超过7个月</v>
          </cell>
          <cell r="N13" t="str">
            <v>4S店</v>
          </cell>
        </row>
        <row r="14">
          <cell r="G14" t="str">
            <v>CH1517</v>
          </cell>
          <cell r="H14" t="str">
            <v>湖州</v>
          </cell>
          <cell r="I14" t="str">
            <v>王熠东</v>
          </cell>
          <cell r="J14" t="str">
            <v>长兴兴盛</v>
          </cell>
          <cell r="K14">
            <v>1200905</v>
          </cell>
          <cell r="L14">
            <v>40786</v>
          </cell>
          <cell r="M14" t="str">
            <v>开业超过7个月</v>
          </cell>
          <cell r="N14" t="str">
            <v>4S店</v>
          </cell>
        </row>
        <row r="15">
          <cell r="G15" t="str">
            <v>CH1506</v>
          </cell>
          <cell r="H15" t="str">
            <v>嘉兴</v>
          </cell>
          <cell r="I15" t="str">
            <v>王熠东</v>
          </cell>
          <cell r="J15" t="str">
            <v>桐乡银通</v>
          </cell>
          <cell r="K15">
            <v>1200534</v>
          </cell>
          <cell r="L15">
            <v>40165.4530787037</v>
          </cell>
          <cell r="M15" t="str">
            <v>开业超过7个月</v>
          </cell>
          <cell r="N15" t="str">
            <v>4S店</v>
          </cell>
        </row>
        <row r="16">
          <cell r="G16" t="str">
            <v>CH1507</v>
          </cell>
          <cell r="H16" t="str">
            <v>嘉兴</v>
          </cell>
          <cell r="I16" t="str">
            <v>王熠东</v>
          </cell>
          <cell r="J16" t="str">
            <v>海盐银通</v>
          </cell>
          <cell r="K16">
            <v>1200533</v>
          </cell>
          <cell r="L16">
            <v>40165.454756944397</v>
          </cell>
          <cell r="M16" t="str">
            <v>开业超过7个月</v>
          </cell>
          <cell r="N16" t="str">
            <v>4S店</v>
          </cell>
        </row>
        <row r="17">
          <cell r="G17" t="str">
            <v>CH1512</v>
          </cell>
          <cell r="H17" t="str">
            <v>嘉兴</v>
          </cell>
          <cell r="I17" t="str">
            <v>王熠东</v>
          </cell>
          <cell r="J17" t="str">
            <v>海宁银通</v>
          </cell>
          <cell r="K17">
            <v>1200818</v>
          </cell>
          <cell r="L17">
            <v>40554.469849537003</v>
          </cell>
          <cell r="M17" t="str">
            <v>开业超过7个月</v>
          </cell>
          <cell r="N17" t="str">
            <v>4S店</v>
          </cell>
        </row>
        <row r="18">
          <cell r="G18" t="str">
            <v>CH1560</v>
          </cell>
          <cell r="H18" t="str">
            <v>嘉兴</v>
          </cell>
          <cell r="I18" t="str">
            <v>王熠东</v>
          </cell>
          <cell r="J18" t="str">
            <v>嘉兴银通</v>
          </cell>
          <cell r="K18">
            <v>1200300</v>
          </cell>
          <cell r="L18">
            <v>39212.617083333302</v>
          </cell>
          <cell r="M18" t="str">
            <v>开业超过7个月</v>
          </cell>
          <cell r="N18" t="str">
            <v>4S店</v>
          </cell>
        </row>
        <row r="19">
          <cell r="G19" t="str">
            <v>CH1561</v>
          </cell>
          <cell r="H19" t="str">
            <v>嘉兴</v>
          </cell>
          <cell r="I19" t="str">
            <v>王熠东</v>
          </cell>
          <cell r="J19" t="str">
            <v>嘉善银通</v>
          </cell>
          <cell r="K19">
            <v>1200438</v>
          </cell>
          <cell r="L19">
            <v>39975.600520833301</v>
          </cell>
          <cell r="M19" t="str">
            <v>开业超过7个月</v>
          </cell>
          <cell r="N19" t="str">
            <v>4S店</v>
          </cell>
        </row>
        <row r="20">
          <cell r="G20" t="str">
            <v>CH1562</v>
          </cell>
          <cell r="H20" t="str">
            <v>嘉兴</v>
          </cell>
          <cell r="I20" t="str">
            <v>王熠东</v>
          </cell>
          <cell r="J20" t="str">
            <v>平湖银通</v>
          </cell>
          <cell r="K20">
            <v>1200437</v>
          </cell>
          <cell r="L20">
            <v>39975.605057870402</v>
          </cell>
          <cell r="M20" t="str">
            <v>开业超过7个月</v>
          </cell>
          <cell r="N20" t="str">
            <v>4S店</v>
          </cell>
        </row>
        <row r="21">
          <cell r="G21" t="str">
            <v>CH1518</v>
          </cell>
          <cell r="H21" t="str">
            <v>嘉兴</v>
          </cell>
          <cell r="I21" t="str">
            <v>王熠东</v>
          </cell>
          <cell r="J21" t="str">
            <v>嘉兴永欣</v>
          </cell>
          <cell r="K21">
            <v>1200976</v>
          </cell>
          <cell r="L21">
            <v>40903</v>
          </cell>
          <cell r="M21" t="str">
            <v>开业超过7个月</v>
          </cell>
          <cell r="N21" t="str">
            <v>4S店</v>
          </cell>
        </row>
        <row r="22">
          <cell r="G22" t="str">
            <v>CH1535</v>
          </cell>
          <cell r="H22" t="str">
            <v>绍兴</v>
          </cell>
          <cell r="I22" t="str">
            <v>王熠东</v>
          </cell>
          <cell r="J22" t="str">
            <v>浙江诸暨荣马</v>
          </cell>
          <cell r="K22">
            <v>1200577</v>
          </cell>
          <cell r="L22">
            <v>40186.669907407399</v>
          </cell>
          <cell r="M22" t="str">
            <v>开业超过7个月</v>
          </cell>
          <cell r="N22" t="str">
            <v>4S店</v>
          </cell>
        </row>
        <row r="23">
          <cell r="G23" t="str">
            <v>CH1570</v>
          </cell>
          <cell r="H23" t="str">
            <v>绍兴</v>
          </cell>
          <cell r="I23" t="str">
            <v>王熠东</v>
          </cell>
          <cell r="J23" t="str">
            <v>浙江申元</v>
          </cell>
          <cell r="K23">
            <v>1200250</v>
          </cell>
          <cell r="L23">
            <v>38820.543495370403</v>
          </cell>
          <cell r="M23" t="str">
            <v>开业超过7个月</v>
          </cell>
          <cell r="N23" t="str">
            <v>4S店</v>
          </cell>
        </row>
        <row r="24">
          <cell r="G24" t="str">
            <v>CH1573</v>
          </cell>
          <cell r="H24" t="str">
            <v>绍兴</v>
          </cell>
          <cell r="I24" t="str">
            <v>王熠东</v>
          </cell>
          <cell r="J24" t="str">
            <v>嵊州申元</v>
          </cell>
          <cell r="K24">
            <v>1200572</v>
          </cell>
          <cell r="L24">
            <v>40172.443287037</v>
          </cell>
          <cell r="M24" t="str">
            <v>开业超过7个月</v>
          </cell>
          <cell r="N24" t="str">
            <v>卫星店</v>
          </cell>
        </row>
        <row r="25">
          <cell r="G25" t="str">
            <v>CH1585</v>
          </cell>
          <cell r="H25" t="str">
            <v>绍兴</v>
          </cell>
          <cell r="I25" t="str">
            <v>王熠东</v>
          </cell>
          <cell r="J25" t="str">
            <v>上虞康家</v>
          </cell>
          <cell r="K25">
            <v>1200028</v>
          </cell>
          <cell r="L25">
            <v>38387.441759259302</v>
          </cell>
          <cell r="M25" t="str">
            <v>开业超过7个月</v>
          </cell>
          <cell r="N25" t="str">
            <v>4S店</v>
          </cell>
        </row>
        <row r="26">
          <cell r="G26" t="str">
            <v>CH1598</v>
          </cell>
          <cell r="H26" t="str">
            <v>湖州</v>
          </cell>
          <cell r="I26" t="str">
            <v>王熠东</v>
          </cell>
          <cell r="J26" t="str">
            <v>德清和通</v>
          </cell>
          <cell r="K26">
            <v>1201332</v>
          </cell>
          <cell r="L26">
            <v>41911</v>
          </cell>
          <cell r="M26" t="str">
            <v>开业4-6个月</v>
          </cell>
          <cell r="N26" t="str">
            <v>4S店</v>
          </cell>
        </row>
        <row r="27">
          <cell r="G27" t="str">
            <v>CH1000</v>
          </cell>
          <cell r="H27" t="str">
            <v>上海</v>
          </cell>
          <cell r="I27" t="str">
            <v>倪勇</v>
          </cell>
          <cell r="J27" t="str">
            <v>上海东昌</v>
          </cell>
          <cell r="K27">
            <v>1200018</v>
          </cell>
          <cell r="L27">
            <v>38387.441736111097</v>
          </cell>
          <cell r="M27" t="str">
            <v>开业超过7个月</v>
          </cell>
          <cell r="N27" t="str">
            <v>4S店</v>
          </cell>
        </row>
        <row r="28">
          <cell r="G28" t="str">
            <v>CH1010</v>
          </cell>
          <cell r="H28" t="str">
            <v>上海</v>
          </cell>
          <cell r="I28" t="str">
            <v>倪勇</v>
          </cell>
          <cell r="J28" t="str">
            <v>上海永达通豪</v>
          </cell>
          <cell r="K28">
            <v>1200017</v>
          </cell>
          <cell r="L28">
            <v>38387.441736111097</v>
          </cell>
          <cell r="M28" t="str">
            <v>开业超过7个月</v>
          </cell>
          <cell r="N28" t="str">
            <v>4S店</v>
          </cell>
        </row>
        <row r="29">
          <cell r="G29" t="str">
            <v>CH1011</v>
          </cell>
          <cell r="H29" t="str">
            <v>上海</v>
          </cell>
          <cell r="I29" t="str">
            <v>倪勇</v>
          </cell>
          <cell r="J29" t="str">
            <v>上海永达宝运来</v>
          </cell>
          <cell r="K29">
            <v>1200251</v>
          </cell>
          <cell r="L29">
            <v>38828.420405092598</v>
          </cell>
          <cell r="M29" t="str">
            <v>开业超过7个月</v>
          </cell>
          <cell r="N29" t="str">
            <v>4S店</v>
          </cell>
        </row>
        <row r="30">
          <cell r="G30" t="str">
            <v>CH1012</v>
          </cell>
          <cell r="H30" t="str">
            <v>上海</v>
          </cell>
          <cell r="I30" t="str">
            <v>倪勇</v>
          </cell>
          <cell r="J30" t="str">
            <v>上海永达通盛</v>
          </cell>
          <cell r="K30">
            <v>1200430</v>
          </cell>
          <cell r="L30">
            <v>39953.701249999998</v>
          </cell>
          <cell r="M30" t="str">
            <v>开业超过7个月</v>
          </cell>
          <cell r="N30" t="str">
            <v>4S店</v>
          </cell>
        </row>
        <row r="31">
          <cell r="G31" t="str">
            <v>CH1013</v>
          </cell>
          <cell r="H31" t="str">
            <v>上海</v>
          </cell>
          <cell r="I31" t="str">
            <v>倪勇</v>
          </cell>
          <cell r="J31" t="str">
            <v>上海永达通宁</v>
          </cell>
          <cell r="K31">
            <v>1200450</v>
          </cell>
          <cell r="L31">
            <v>39986.972337963001</v>
          </cell>
          <cell r="M31" t="str">
            <v>开业超过7个月</v>
          </cell>
          <cell r="N31" t="str">
            <v>4S店</v>
          </cell>
        </row>
        <row r="32">
          <cell r="G32" t="str">
            <v>CH1015</v>
          </cell>
          <cell r="H32" t="str">
            <v>上海</v>
          </cell>
          <cell r="I32" t="str">
            <v>倪勇</v>
          </cell>
          <cell r="J32" t="str">
            <v>上海启海</v>
          </cell>
          <cell r="K32">
            <v>1200805</v>
          </cell>
          <cell r="L32">
            <v>40541.441319444399</v>
          </cell>
          <cell r="M32" t="str">
            <v>开业超过7个月</v>
          </cell>
          <cell r="N32" t="str">
            <v>4S店</v>
          </cell>
        </row>
        <row r="33">
          <cell r="G33" t="str">
            <v>CH1020</v>
          </cell>
          <cell r="H33" t="str">
            <v>上海</v>
          </cell>
          <cell r="I33" t="str">
            <v>倪勇</v>
          </cell>
          <cell r="J33" t="str">
            <v>上海安吉名门</v>
          </cell>
          <cell r="K33">
            <v>1200139</v>
          </cell>
          <cell r="L33">
            <v>38407.747986111099</v>
          </cell>
          <cell r="M33" t="str">
            <v>开业超过7个月</v>
          </cell>
          <cell r="N33" t="str">
            <v>4S店</v>
          </cell>
        </row>
        <row r="34">
          <cell r="G34" t="str">
            <v>CH1021</v>
          </cell>
          <cell r="H34" t="str">
            <v>上海</v>
          </cell>
          <cell r="I34" t="str">
            <v>倪勇</v>
          </cell>
          <cell r="J34" t="str">
            <v>上海安吉名门</v>
          </cell>
          <cell r="K34">
            <v>1200286</v>
          </cell>
          <cell r="L34">
            <v>39156.520717592597</v>
          </cell>
          <cell r="M34" t="str">
            <v>开业超过7个月</v>
          </cell>
          <cell r="N34" t="str">
            <v>4S店</v>
          </cell>
        </row>
        <row r="35">
          <cell r="G35" t="str">
            <v>CH1035</v>
          </cell>
          <cell r="H35" t="str">
            <v>上海</v>
          </cell>
          <cell r="I35" t="str">
            <v>倪勇</v>
          </cell>
          <cell r="J35" t="str">
            <v>上海名流星域</v>
          </cell>
          <cell r="K35">
            <v>1200351</v>
          </cell>
          <cell r="L35">
            <v>39610.583900463003</v>
          </cell>
          <cell r="M35" t="str">
            <v>开业超过7个月</v>
          </cell>
          <cell r="N35" t="str">
            <v>4S店</v>
          </cell>
        </row>
        <row r="36">
          <cell r="G36" t="str">
            <v>CH1040</v>
          </cell>
          <cell r="H36" t="str">
            <v>上海</v>
          </cell>
          <cell r="I36" t="str">
            <v>倪勇</v>
          </cell>
          <cell r="J36" t="str">
            <v>上海协通锦发</v>
          </cell>
          <cell r="K36">
            <v>1200019</v>
          </cell>
          <cell r="L36">
            <v>38387.441736111097</v>
          </cell>
          <cell r="M36" t="str">
            <v>开业超过7个月</v>
          </cell>
          <cell r="N36" t="str">
            <v>4S店</v>
          </cell>
        </row>
        <row r="37">
          <cell r="G37" t="str">
            <v>CH1045</v>
          </cell>
          <cell r="H37" t="str">
            <v>上海</v>
          </cell>
          <cell r="I37" t="str">
            <v>倪勇</v>
          </cell>
          <cell r="J37" t="str">
            <v>上海绿地徐通</v>
          </cell>
          <cell r="K37">
            <v>1200261</v>
          </cell>
          <cell r="L37">
            <v>38960.675104166701</v>
          </cell>
          <cell r="M37" t="str">
            <v>开业超过7个月</v>
          </cell>
          <cell r="N37" t="str">
            <v>4S店</v>
          </cell>
        </row>
        <row r="38">
          <cell r="G38" t="str">
            <v>CH1050</v>
          </cell>
          <cell r="H38" t="str">
            <v>上海</v>
          </cell>
          <cell r="I38" t="str">
            <v>倪勇</v>
          </cell>
          <cell r="J38" t="str">
            <v>上海盛通</v>
          </cell>
          <cell r="K38">
            <v>1200015</v>
          </cell>
          <cell r="L38">
            <v>38387.441736111097</v>
          </cell>
          <cell r="M38" t="str">
            <v>开业超过7个月</v>
          </cell>
          <cell r="N38" t="str">
            <v>4S店</v>
          </cell>
        </row>
        <row r="39">
          <cell r="G39" t="str">
            <v>CH1055</v>
          </cell>
          <cell r="H39" t="str">
            <v>上海</v>
          </cell>
          <cell r="I39" t="str">
            <v>倪勇</v>
          </cell>
          <cell r="J39" t="str">
            <v>上海瑞隆</v>
          </cell>
          <cell r="K39">
            <v>1200140</v>
          </cell>
          <cell r="L39">
            <v>38651.471238425896</v>
          </cell>
          <cell r="M39" t="str">
            <v>开业超过7个月</v>
          </cell>
          <cell r="N39" t="str">
            <v>4S店</v>
          </cell>
        </row>
        <row r="40">
          <cell r="G40" t="str">
            <v>CH1060</v>
          </cell>
          <cell r="H40" t="str">
            <v>上海</v>
          </cell>
          <cell r="I40" t="str">
            <v>倪勇</v>
          </cell>
          <cell r="J40" t="str">
            <v>上海驰达</v>
          </cell>
          <cell r="K40">
            <v>1200016</v>
          </cell>
          <cell r="L40">
            <v>38387.441736111097</v>
          </cell>
          <cell r="M40" t="str">
            <v>开业超过7个月</v>
          </cell>
          <cell r="N40" t="str">
            <v>4S店</v>
          </cell>
        </row>
        <row r="41">
          <cell r="G41" t="str">
            <v>CH1065</v>
          </cell>
          <cell r="H41" t="str">
            <v>上海</v>
          </cell>
          <cell r="I41" t="str">
            <v>倪勇</v>
          </cell>
          <cell r="J41" t="str">
            <v>上海太平洋申隆</v>
          </cell>
          <cell r="K41">
            <v>1200101</v>
          </cell>
          <cell r="L41">
            <v>38387.441736111097</v>
          </cell>
          <cell r="M41" t="str">
            <v>开业超过7个月</v>
          </cell>
          <cell r="N41" t="str">
            <v>4S店</v>
          </cell>
        </row>
        <row r="42">
          <cell r="G42" t="str">
            <v>CH1070</v>
          </cell>
          <cell r="H42" t="str">
            <v>上海</v>
          </cell>
          <cell r="I42" t="str">
            <v>倪勇</v>
          </cell>
          <cell r="J42" t="str">
            <v>上海强生北美</v>
          </cell>
          <cell r="K42">
            <v>1200020</v>
          </cell>
          <cell r="L42">
            <v>38387.441736111097</v>
          </cell>
          <cell r="M42" t="str">
            <v>开业超过7个月</v>
          </cell>
          <cell r="N42" t="str">
            <v>4S店</v>
          </cell>
        </row>
        <row r="43">
          <cell r="G43" t="str">
            <v>CH1075</v>
          </cell>
          <cell r="H43" t="str">
            <v>上海</v>
          </cell>
          <cell r="I43" t="str">
            <v>倪勇</v>
          </cell>
          <cell r="J43" t="str">
            <v>上海卓力</v>
          </cell>
          <cell r="K43">
            <v>1200135</v>
          </cell>
          <cell r="L43">
            <v>38519.587407407402</v>
          </cell>
          <cell r="M43" t="str">
            <v>开业超过7个月</v>
          </cell>
          <cell r="N43" t="str">
            <v>4S店</v>
          </cell>
        </row>
        <row r="44">
          <cell r="G44" t="str">
            <v>CH1078</v>
          </cell>
          <cell r="H44" t="str">
            <v>上海</v>
          </cell>
          <cell r="I44" t="str">
            <v>倪勇</v>
          </cell>
          <cell r="J44" t="str">
            <v>上海云峰兰旭</v>
          </cell>
          <cell r="K44">
            <v>1200366</v>
          </cell>
          <cell r="L44">
            <v>39581.431157407402</v>
          </cell>
          <cell r="M44" t="str">
            <v>开业超过7个月</v>
          </cell>
          <cell r="N44" t="str">
            <v>4S店</v>
          </cell>
        </row>
        <row r="45">
          <cell r="G45" t="str">
            <v>CH1080</v>
          </cell>
          <cell r="H45" t="str">
            <v>上海</v>
          </cell>
          <cell r="I45" t="str">
            <v>倪勇</v>
          </cell>
          <cell r="J45" t="str">
            <v>上海锦骏</v>
          </cell>
          <cell r="K45">
            <v>1200113</v>
          </cell>
          <cell r="L45">
            <v>38407.747094907398</v>
          </cell>
          <cell r="M45" t="str">
            <v>开业超过7个月</v>
          </cell>
          <cell r="N45" t="str">
            <v>4S店</v>
          </cell>
        </row>
        <row r="46">
          <cell r="G46" t="str">
            <v>CH1085</v>
          </cell>
          <cell r="H46" t="str">
            <v>上海</v>
          </cell>
          <cell r="I46" t="str">
            <v>倪勇</v>
          </cell>
          <cell r="J46" t="str">
            <v>上海文洋</v>
          </cell>
          <cell r="K46">
            <v>1200138</v>
          </cell>
          <cell r="L46">
            <v>38828.421979166698</v>
          </cell>
          <cell r="M46" t="str">
            <v>开业超过7个月</v>
          </cell>
          <cell r="N46" t="str">
            <v>4S店</v>
          </cell>
        </row>
        <row r="47">
          <cell r="G47" t="str">
            <v>CH1090</v>
          </cell>
          <cell r="H47" t="str">
            <v>上海</v>
          </cell>
          <cell r="I47" t="str">
            <v>倪勇</v>
          </cell>
          <cell r="J47" t="str">
            <v>上海逸隆</v>
          </cell>
          <cell r="K47">
            <v>1200021</v>
          </cell>
          <cell r="L47">
            <v>38387.441736111097</v>
          </cell>
          <cell r="M47" t="str">
            <v>开业超过7个月</v>
          </cell>
          <cell r="N47" t="str">
            <v>4S店</v>
          </cell>
        </row>
        <row r="48">
          <cell r="G48" t="str">
            <v>CH1091</v>
          </cell>
          <cell r="H48" t="str">
            <v>上海</v>
          </cell>
          <cell r="I48" t="str">
            <v>倪勇</v>
          </cell>
          <cell r="J48" t="str">
            <v>上海逸隆新虹桥</v>
          </cell>
          <cell r="K48">
            <v>1200607</v>
          </cell>
          <cell r="L48">
            <v>40277.574317129598</v>
          </cell>
          <cell r="M48" t="str">
            <v>开业超过7个月</v>
          </cell>
          <cell r="N48" t="str">
            <v>4S店</v>
          </cell>
        </row>
        <row r="49">
          <cell r="G49" t="str">
            <v>CH1095</v>
          </cell>
          <cell r="H49" t="str">
            <v>上海</v>
          </cell>
          <cell r="I49" t="str">
            <v>倪勇</v>
          </cell>
          <cell r="J49" t="str">
            <v>上海雄威雪兰</v>
          </cell>
          <cell r="K49">
            <v>1200221</v>
          </cell>
          <cell r="L49">
            <v>38673.680023148103</v>
          </cell>
          <cell r="M49" t="str">
            <v>开业超过7个月</v>
          </cell>
          <cell r="N49" t="str">
            <v>4S店</v>
          </cell>
        </row>
        <row r="50">
          <cell r="G50" t="str">
            <v>CH1096</v>
          </cell>
          <cell r="H50" t="str">
            <v>上海</v>
          </cell>
          <cell r="I50" t="str">
            <v>倪勇</v>
          </cell>
          <cell r="J50" t="str">
            <v>上海众国同普</v>
          </cell>
          <cell r="K50">
            <v>1200462</v>
          </cell>
          <cell r="L50">
            <v>40004.467094907399</v>
          </cell>
          <cell r="M50" t="str">
            <v>开业超过7个月</v>
          </cell>
          <cell r="N50" t="str">
            <v>4S店</v>
          </cell>
        </row>
        <row r="51">
          <cell r="G51" t="str">
            <v>CH1099</v>
          </cell>
          <cell r="H51" t="str">
            <v>上海</v>
          </cell>
          <cell r="I51" t="str">
            <v>倪勇</v>
          </cell>
          <cell r="J51" t="str">
            <v>上海九炫</v>
          </cell>
          <cell r="K51">
            <v>1200493</v>
          </cell>
          <cell r="L51">
            <v>40082.425312500003</v>
          </cell>
          <cell r="M51" t="str">
            <v>开业超过7个月</v>
          </cell>
          <cell r="N51" t="str">
            <v>4S店</v>
          </cell>
        </row>
        <row r="52">
          <cell r="G52" t="str">
            <v>CH1016</v>
          </cell>
          <cell r="H52" t="str">
            <v>上海</v>
          </cell>
          <cell r="I52" t="str">
            <v>倪勇</v>
          </cell>
          <cell r="J52" t="str">
            <v>上海东昌金桥雪莱</v>
          </cell>
          <cell r="K52">
            <v>1201033</v>
          </cell>
          <cell r="L52">
            <v>41155</v>
          </cell>
          <cell r="M52" t="str">
            <v>开业超过7个月</v>
          </cell>
          <cell r="N52" t="str">
            <v>4S店</v>
          </cell>
        </row>
        <row r="53">
          <cell r="G53" t="str">
            <v>CH8090</v>
          </cell>
          <cell r="H53" t="str">
            <v>上海</v>
          </cell>
          <cell r="I53" t="str">
            <v>倪勇</v>
          </cell>
          <cell r="J53" t="str">
            <v>上海逸隆宝鸿</v>
          </cell>
          <cell r="K53">
            <v>1201090</v>
          </cell>
          <cell r="L53">
            <v>41260</v>
          </cell>
          <cell r="M53" t="str">
            <v>开业超过7个月</v>
          </cell>
          <cell r="N53" t="str">
            <v>4S店</v>
          </cell>
        </row>
        <row r="54">
          <cell r="G54" t="str">
            <v>CH1001</v>
          </cell>
          <cell r="H54" t="str">
            <v>上海</v>
          </cell>
          <cell r="I54" t="str">
            <v>倪勇</v>
          </cell>
          <cell r="J54" t="str">
            <v>上海弘昆</v>
          </cell>
          <cell r="K54">
            <v>1201351</v>
          </cell>
          <cell r="L54">
            <v>41988</v>
          </cell>
          <cell r="M54" t="str">
            <v>开业0-3个月</v>
          </cell>
          <cell r="N54" t="str">
            <v>4S店</v>
          </cell>
        </row>
        <row r="55">
          <cell r="G55" t="str">
            <v>CH1523</v>
          </cell>
          <cell r="H55" t="str">
            <v>丽水</v>
          </cell>
          <cell r="I55" t="str">
            <v>黄剑</v>
          </cell>
          <cell r="J55" t="str">
            <v>丽水嘉德</v>
          </cell>
          <cell r="K55">
            <v>1200399</v>
          </cell>
          <cell r="L55">
            <v>39834.448912036998</v>
          </cell>
          <cell r="M55" t="str">
            <v>开业超过7个月</v>
          </cell>
          <cell r="N55" t="str">
            <v>4S店</v>
          </cell>
        </row>
        <row r="56">
          <cell r="G56" t="str">
            <v>CH1524</v>
          </cell>
          <cell r="H56" t="str">
            <v>丽水</v>
          </cell>
          <cell r="I56" t="str">
            <v>黄剑</v>
          </cell>
          <cell r="J56" t="str">
            <v>龙泉嘉德</v>
          </cell>
          <cell r="K56">
            <v>1200717</v>
          </cell>
          <cell r="L56">
            <v>40461.389085648101</v>
          </cell>
          <cell r="M56" t="str">
            <v>开业超过7个月</v>
          </cell>
          <cell r="N56" t="str">
            <v>卫星店</v>
          </cell>
        </row>
        <row r="57">
          <cell r="G57" t="str">
            <v>CH1596</v>
          </cell>
          <cell r="H57" t="str">
            <v>丽水</v>
          </cell>
          <cell r="I57" t="str">
            <v>黄剑</v>
          </cell>
          <cell r="J57" t="str">
            <v>丽水瓯龙</v>
          </cell>
          <cell r="K57">
            <v>1201131</v>
          </cell>
          <cell r="L57">
            <v>41305</v>
          </cell>
          <cell r="M57" t="str">
            <v>开业超过7个月</v>
          </cell>
          <cell r="N57" t="str">
            <v>4S店</v>
          </cell>
        </row>
        <row r="58">
          <cell r="G58" t="str">
            <v>CH1502</v>
          </cell>
          <cell r="H58" t="str">
            <v>台州</v>
          </cell>
          <cell r="I58" t="str">
            <v>黄剑</v>
          </cell>
          <cell r="J58" t="str">
            <v>玉环上通</v>
          </cell>
          <cell r="K58">
            <v>1200579</v>
          </cell>
          <cell r="L58">
            <v>40192.659930555601</v>
          </cell>
          <cell r="M58" t="str">
            <v>开业超过7个月</v>
          </cell>
          <cell r="N58" t="str">
            <v>卫星店</v>
          </cell>
        </row>
        <row r="59">
          <cell r="G59" t="str">
            <v>CH1550</v>
          </cell>
          <cell r="H59" t="str">
            <v>台州</v>
          </cell>
          <cell r="I59" t="str">
            <v>黄剑</v>
          </cell>
          <cell r="J59" t="str">
            <v>台州林丰</v>
          </cell>
          <cell r="K59">
            <v>1200029</v>
          </cell>
          <cell r="L59">
            <v>38387.441759259302</v>
          </cell>
          <cell r="M59" t="str">
            <v>开业超过7个月</v>
          </cell>
          <cell r="N59" t="str">
            <v>4S店</v>
          </cell>
        </row>
        <row r="60">
          <cell r="G60" t="str">
            <v>CH1551</v>
          </cell>
          <cell r="H60" t="str">
            <v>台州</v>
          </cell>
          <cell r="I60" t="str">
            <v>黄剑</v>
          </cell>
          <cell r="J60" t="str">
            <v>台州阳光</v>
          </cell>
          <cell r="K60">
            <v>1200102</v>
          </cell>
          <cell r="L60">
            <v>38387.441759259302</v>
          </cell>
          <cell r="M60" t="str">
            <v>开业超过7个月</v>
          </cell>
          <cell r="N60" t="str">
            <v>4S店</v>
          </cell>
        </row>
        <row r="61">
          <cell r="G61" t="str">
            <v>CH1552</v>
          </cell>
          <cell r="H61" t="str">
            <v>台州</v>
          </cell>
          <cell r="I61" t="str">
            <v>黄剑</v>
          </cell>
          <cell r="J61" t="str">
            <v>台州铭远</v>
          </cell>
          <cell r="K61">
            <v>1200235</v>
          </cell>
          <cell r="L61">
            <v>38757.402291666702</v>
          </cell>
          <cell r="M61" t="str">
            <v>开业超过7个月</v>
          </cell>
          <cell r="N61" t="str">
            <v>4S店</v>
          </cell>
        </row>
        <row r="62">
          <cell r="G62" t="str">
            <v>CH1555</v>
          </cell>
          <cell r="H62" t="str">
            <v>台州</v>
          </cell>
          <cell r="I62" t="str">
            <v>黄剑</v>
          </cell>
          <cell r="J62" t="str">
            <v>临海铭远</v>
          </cell>
          <cell r="K62">
            <v>1200431</v>
          </cell>
          <cell r="L62">
            <v>39953.699479166702</v>
          </cell>
          <cell r="M62" t="str">
            <v>开业超过7个月</v>
          </cell>
          <cell r="N62" t="str">
            <v>4S店</v>
          </cell>
        </row>
        <row r="63">
          <cell r="G63" t="str">
            <v>CH1556</v>
          </cell>
          <cell r="H63" t="str">
            <v>台州</v>
          </cell>
          <cell r="I63" t="str">
            <v>黄剑</v>
          </cell>
          <cell r="J63" t="str">
            <v>三门铭远</v>
          </cell>
          <cell r="K63">
            <v>1200561</v>
          </cell>
          <cell r="L63">
            <v>40171.752280092602</v>
          </cell>
          <cell r="M63" t="str">
            <v>开业超过7个月</v>
          </cell>
          <cell r="N63" t="str">
            <v>卫星店</v>
          </cell>
        </row>
        <row r="64">
          <cell r="G64" t="str">
            <v>CH1557</v>
          </cell>
          <cell r="H64" t="str">
            <v>台州</v>
          </cell>
          <cell r="I64" t="str">
            <v>黄剑</v>
          </cell>
          <cell r="J64" t="str">
            <v>天台铭远</v>
          </cell>
          <cell r="K64">
            <v>1200562</v>
          </cell>
          <cell r="L64">
            <v>40171.754085648201</v>
          </cell>
          <cell r="M64" t="str">
            <v>开业超过7个月</v>
          </cell>
          <cell r="N64" t="str">
            <v>直营店</v>
          </cell>
        </row>
        <row r="65">
          <cell r="G65" t="str">
            <v>CH1558</v>
          </cell>
          <cell r="H65" t="str">
            <v>台州</v>
          </cell>
          <cell r="I65" t="str">
            <v>黄剑</v>
          </cell>
          <cell r="J65" t="str">
            <v>仙居铭远</v>
          </cell>
          <cell r="K65">
            <v>1200563</v>
          </cell>
          <cell r="L65">
            <v>40171.755937499998</v>
          </cell>
          <cell r="M65" t="str">
            <v>开业超过7个月</v>
          </cell>
          <cell r="N65" t="str">
            <v>直营店</v>
          </cell>
        </row>
        <row r="66">
          <cell r="G66" t="str">
            <v>CH1513</v>
          </cell>
          <cell r="H66" t="str">
            <v>温州</v>
          </cell>
          <cell r="I66" t="str">
            <v>黄剑</v>
          </cell>
          <cell r="J66" t="str">
            <v>永嘉通和</v>
          </cell>
          <cell r="K66">
            <v>1200813</v>
          </cell>
          <cell r="L66">
            <v>40554.472731481503</v>
          </cell>
          <cell r="M66" t="str">
            <v>开业超过7个月</v>
          </cell>
          <cell r="N66" t="str">
            <v>4S店</v>
          </cell>
        </row>
        <row r="67">
          <cell r="G67" t="str">
            <v>CH1515</v>
          </cell>
          <cell r="H67" t="str">
            <v>温州</v>
          </cell>
          <cell r="I67" t="str">
            <v>黄剑</v>
          </cell>
          <cell r="J67" t="str">
            <v>瑞安市五洲</v>
          </cell>
          <cell r="K67">
            <v>1200027</v>
          </cell>
          <cell r="L67">
            <v>38387.441759259302</v>
          </cell>
          <cell r="M67" t="str">
            <v>开业超过7个月</v>
          </cell>
          <cell r="N67" t="str">
            <v>4S店</v>
          </cell>
        </row>
        <row r="68">
          <cell r="G68" t="str">
            <v>CH1516</v>
          </cell>
          <cell r="H68" t="str">
            <v>温州</v>
          </cell>
          <cell r="I68" t="str">
            <v>黄剑</v>
          </cell>
          <cell r="J68" t="str">
            <v>苍南东洲</v>
          </cell>
          <cell r="K68">
            <v>1200656</v>
          </cell>
          <cell r="L68">
            <v>40417.653009259302</v>
          </cell>
          <cell r="M68" t="str">
            <v>开业超过7个月</v>
          </cell>
          <cell r="N68" t="str">
            <v>卫星店</v>
          </cell>
        </row>
        <row r="69">
          <cell r="G69" t="str">
            <v>CH1520</v>
          </cell>
          <cell r="H69" t="str">
            <v>温州</v>
          </cell>
          <cell r="I69" t="str">
            <v>黄剑</v>
          </cell>
          <cell r="J69" t="str">
            <v>温州豪特</v>
          </cell>
          <cell r="K69">
            <v>1200089</v>
          </cell>
          <cell r="L69">
            <v>38387.441759259302</v>
          </cell>
          <cell r="M69" t="str">
            <v>开业超过7个月</v>
          </cell>
          <cell r="N69" t="str">
            <v>4S店</v>
          </cell>
        </row>
        <row r="70">
          <cell r="G70" t="str">
            <v>CH1525</v>
          </cell>
          <cell r="H70" t="str">
            <v>温州</v>
          </cell>
          <cell r="I70" t="str">
            <v>黄剑</v>
          </cell>
          <cell r="J70" t="str">
            <v>乐清民朗</v>
          </cell>
          <cell r="K70">
            <v>1200584</v>
          </cell>
          <cell r="L70">
            <v>40206.662430555603</v>
          </cell>
          <cell r="M70" t="str">
            <v>开业超过7个月</v>
          </cell>
          <cell r="N70" t="str">
            <v>4S店</v>
          </cell>
        </row>
        <row r="71">
          <cell r="G71" t="str">
            <v>CH1526</v>
          </cell>
          <cell r="H71" t="str">
            <v>温州</v>
          </cell>
          <cell r="I71" t="str">
            <v>黄剑</v>
          </cell>
          <cell r="J71" t="str">
            <v>平阳冠峰</v>
          </cell>
          <cell r="K71">
            <v>1200875</v>
          </cell>
          <cell r="L71">
            <v>40686.537037037</v>
          </cell>
          <cell r="M71" t="str">
            <v>开业超过7个月</v>
          </cell>
          <cell r="N71" t="str">
            <v>4S店</v>
          </cell>
        </row>
        <row r="72">
          <cell r="G72" t="str">
            <v>CH1527</v>
          </cell>
          <cell r="H72" t="str">
            <v>温州</v>
          </cell>
          <cell r="I72" t="str">
            <v>黄剑</v>
          </cell>
          <cell r="J72" t="str">
            <v>温州宏祥</v>
          </cell>
          <cell r="K72">
            <v>1201020</v>
          </cell>
          <cell r="L72">
            <v>41141</v>
          </cell>
          <cell r="M72" t="str">
            <v>开业超过7个月</v>
          </cell>
          <cell r="N72" t="str">
            <v>4S店</v>
          </cell>
        </row>
        <row r="73">
          <cell r="G73" t="str">
            <v>CH1530</v>
          </cell>
          <cell r="H73" t="str">
            <v>金华</v>
          </cell>
          <cell r="I73" t="str">
            <v>范晓华</v>
          </cell>
          <cell r="J73" t="str">
            <v>金华兰通</v>
          </cell>
          <cell r="K73">
            <v>1200114</v>
          </cell>
          <cell r="L73">
            <v>38673.677083333299</v>
          </cell>
          <cell r="M73" t="str">
            <v>开业超过7个月</v>
          </cell>
          <cell r="N73" t="str">
            <v>4S店</v>
          </cell>
        </row>
        <row r="74">
          <cell r="G74" t="str">
            <v>CH1531</v>
          </cell>
          <cell r="H74" t="str">
            <v>金华</v>
          </cell>
          <cell r="I74" t="str">
            <v>范晓华</v>
          </cell>
          <cell r="J74" t="str">
            <v>浦江宏通</v>
          </cell>
          <cell r="K74">
            <v>1200606</v>
          </cell>
          <cell r="L74">
            <v>40273.005509259303</v>
          </cell>
          <cell r="M74" t="str">
            <v>开业超过7个月</v>
          </cell>
          <cell r="N74" t="str">
            <v>卫星店</v>
          </cell>
        </row>
        <row r="75">
          <cell r="G75" t="str">
            <v>CH1532</v>
          </cell>
          <cell r="H75" t="str">
            <v>金华</v>
          </cell>
          <cell r="I75" t="str">
            <v>范晓华</v>
          </cell>
          <cell r="J75" t="str">
            <v>永康兰通</v>
          </cell>
          <cell r="K75">
            <v>1200617</v>
          </cell>
          <cell r="L75">
            <v>40323.567893518499</v>
          </cell>
          <cell r="M75" t="str">
            <v>开业超过7个月</v>
          </cell>
          <cell r="N75" t="str">
            <v>4S店</v>
          </cell>
        </row>
        <row r="76">
          <cell r="G76" t="str">
            <v>CH1534</v>
          </cell>
          <cell r="H76" t="str">
            <v>金华</v>
          </cell>
          <cell r="I76" t="str">
            <v>范晓华</v>
          </cell>
          <cell r="J76" t="str">
            <v>东阳宏通</v>
          </cell>
          <cell r="K76">
            <v>1200716</v>
          </cell>
          <cell r="L76">
            <v>40461.401863425897</v>
          </cell>
          <cell r="M76" t="str">
            <v>开业超过7个月</v>
          </cell>
          <cell r="N76" t="str">
            <v>4S店</v>
          </cell>
        </row>
        <row r="77">
          <cell r="G77" t="str">
            <v>CH1565</v>
          </cell>
          <cell r="H77" t="str">
            <v>金华</v>
          </cell>
          <cell r="I77" t="str">
            <v>范晓华</v>
          </cell>
          <cell r="J77" t="str">
            <v>义乌宏通</v>
          </cell>
          <cell r="K77">
            <v>1200338</v>
          </cell>
          <cell r="L77">
            <v>39441.462233796301</v>
          </cell>
          <cell r="M77" t="str">
            <v>开业超过7个月</v>
          </cell>
          <cell r="N77" t="str">
            <v>4S店</v>
          </cell>
        </row>
        <row r="78">
          <cell r="G78" t="str">
            <v>CH1509</v>
          </cell>
          <cell r="H78" t="str">
            <v>宁波</v>
          </cell>
          <cell r="I78" t="str">
            <v>范晓华</v>
          </cell>
          <cell r="J78" t="str">
            <v>奉化轿辰新翔</v>
          </cell>
          <cell r="K78">
            <v>1200613</v>
          </cell>
          <cell r="L78">
            <v>40305.582662036999</v>
          </cell>
          <cell r="M78" t="str">
            <v>开业超过7个月</v>
          </cell>
          <cell r="N78" t="str">
            <v>4S店</v>
          </cell>
        </row>
        <row r="79">
          <cell r="G79" t="str">
            <v>CH1540</v>
          </cell>
          <cell r="H79" t="str">
            <v>宁波</v>
          </cell>
          <cell r="I79" t="str">
            <v>范晓华</v>
          </cell>
          <cell r="J79" t="str">
            <v>宁波欣通</v>
          </cell>
          <cell r="K79">
            <v>1200026</v>
          </cell>
          <cell r="L79">
            <v>38387.441759259302</v>
          </cell>
          <cell r="M79" t="str">
            <v>开业超过7个月</v>
          </cell>
          <cell r="N79" t="str">
            <v>4S店</v>
          </cell>
        </row>
        <row r="80">
          <cell r="G80" t="str">
            <v>CH1541</v>
          </cell>
          <cell r="H80" t="str">
            <v>宁波</v>
          </cell>
          <cell r="I80" t="str">
            <v>范晓华</v>
          </cell>
          <cell r="J80" t="str">
            <v>宁波轿辰美通</v>
          </cell>
          <cell r="K80">
            <v>1200610</v>
          </cell>
          <cell r="L80">
            <v>40282.589780092603</v>
          </cell>
          <cell r="M80" t="str">
            <v>开业超过7个月</v>
          </cell>
          <cell r="N80" t="str">
            <v>4S店</v>
          </cell>
        </row>
        <row r="81">
          <cell r="G81" t="str">
            <v>CH1542</v>
          </cell>
          <cell r="H81" t="str">
            <v>宁波</v>
          </cell>
          <cell r="I81" t="str">
            <v>范晓华</v>
          </cell>
          <cell r="J81" t="str">
            <v>象山和通</v>
          </cell>
          <cell r="K81">
            <v>1200668</v>
          </cell>
          <cell r="L81">
            <v>40417.657280092601</v>
          </cell>
          <cell r="M81" t="str">
            <v>开业超过7个月</v>
          </cell>
          <cell r="N81" t="str">
            <v>卫星店</v>
          </cell>
        </row>
        <row r="82">
          <cell r="G82" t="str">
            <v>CH1543</v>
          </cell>
          <cell r="H82" t="str">
            <v>宁波</v>
          </cell>
          <cell r="I82" t="str">
            <v>范晓华</v>
          </cell>
          <cell r="J82" t="str">
            <v>宁波和通</v>
          </cell>
          <cell r="K82">
            <v>1200394</v>
          </cell>
          <cell r="L82">
            <v>39808.632511574098</v>
          </cell>
          <cell r="M82" t="str">
            <v>开业超过7个月</v>
          </cell>
          <cell r="N82" t="str">
            <v>4S店</v>
          </cell>
        </row>
        <row r="83">
          <cell r="G83" t="str">
            <v>CH1575</v>
          </cell>
          <cell r="H83" t="str">
            <v>宁波</v>
          </cell>
          <cell r="I83" t="str">
            <v>范晓华</v>
          </cell>
          <cell r="J83" t="str">
            <v>余姚华腾</v>
          </cell>
          <cell r="K83">
            <v>1200473</v>
          </cell>
          <cell r="L83">
            <v>40050.672893518502</v>
          </cell>
          <cell r="M83" t="str">
            <v>开业超过7个月</v>
          </cell>
          <cell r="N83" t="str">
            <v>4S店</v>
          </cell>
        </row>
        <row r="84">
          <cell r="G84" t="str">
            <v>CH1514</v>
          </cell>
          <cell r="H84" t="str">
            <v>宁波</v>
          </cell>
          <cell r="I84" t="str">
            <v>范晓华</v>
          </cell>
          <cell r="J84" t="str">
            <v>慈溪华腾</v>
          </cell>
          <cell r="K84">
            <v>1200902</v>
          </cell>
          <cell r="L84">
            <v>40786</v>
          </cell>
          <cell r="M84" t="str">
            <v>开业超过7个月</v>
          </cell>
          <cell r="N84" t="str">
            <v>4S店</v>
          </cell>
        </row>
        <row r="85">
          <cell r="G85" t="str">
            <v>CH1545</v>
          </cell>
          <cell r="H85" t="str">
            <v>宁波</v>
          </cell>
          <cell r="I85" t="str">
            <v>范晓华</v>
          </cell>
          <cell r="J85" t="str">
            <v>宁波众莉</v>
          </cell>
          <cell r="K85">
            <v>1201007</v>
          </cell>
          <cell r="L85">
            <v>41044</v>
          </cell>
          <cell r="M85" t="str">
            <v>开业超过7个月</v>
          </cell>
          <cell r="N85" t="str">
            <v>4S店</v>
          </cell>
        </row>
        <row r="86">
          <cell r="G86" t="str">
            <v>CH1546</v>
          </cell>
          <cell r="H86" t="str">
            <v>舟山</v>
          </cell>
          <cell r="I86" t="str">
            <v>范晓华</v>
          </cell>
          <cell r="J86" t="str">
            <v>舟山金通</v>
          </cell>
          <cell r="K86">
            <v>1200616</v>
          </cell>
          <cell r="L86">
            <v>40323.577118055597</v>
          </cell>
          <cell r="M86" t="str">
            <v>开业超过7个月</v>
          </cell>
          <cell r="N86" t="str">
            <v>4S店</v>
          </cell>
        </row>
        <row r="87">
          <cell r="G87" t="str">
            <v>CH1597</v>
          </cell>
          <cell r="H87" t="str">
            <v>宁波</v>
          </cell>
          <cell r="I87" t="str">
            <v>范晓华</v>
          </cell>
          <cell r="J87" t="str">
            <v>宁海华东</v>
          </cell>
          <cell r="K87">
            <v>1201260</v>
          </cell>
          <cell r="L87">
            <v>41820</v>
          </cell>
          <cell r="M87" t="str">
            <v>开业超过7个月</v>
          </cell>
          <cell r="N87" t="str">
            <v>4S店</v>
          </cell>
        </row>
        <row r="88">
          <cell r="G88" t="str">
            <v>CH1508</v>
          </cell>
          <cell r="H88" t="str">
            <v>宁波</v>
          </cell>
          <cell r="I88">
            <v>0</v>
          </cell>
          <cell r="J88" t="str">
            <v>宁海和通</v>
          </cell>
          <cell r="K88">
            <v>1200560</v>
          </cell>
          <cell r="L88">
            <v>40171.7504513889</v>
          </cell>
          <cell r="M88" t="str">
            <v>开业超过7个月</v>
          </cell>
          <cell r="N88" t="str">
            <v>卫星店</v>
          </cell>
        </row>
        <row r="89">
          <cell r="G89" t="str">
            <v>CH1503</v>
          </cell>
          <cell r="H89" t="str">
            <v>衢州</v>
          </cell>
          <cell r="I89">
            <v>0</v>
          </cell>
          <cell r="J89" t="str">
            <v>江山金领</v>
          </cell>
          <cell r="K89">
            <v>1200667</v>
          </cell>
          <cell r="L89">
            <v>40417.649629629603</v>
          </cell>
          <cell r="M89" t="str">
            <v>开业超过7个月</v>
          </cell>
          <cell r="N89" t="str">
            <v>卫星店</v>
          </cell>
        </row>
        <row r="90">
          <cell r="G90" t="str">
            <v>CH1533</v>
          </cell>
          <cell r="H90" t="str">
            <v>衢州</v>
          </cell>
          <cell r="I90">
            <v>0</v>
          </cell>
          <cell r="J90" t="str">
            <v>龙游金领</v>
          </cell>
          <cell r="K90">
            <v>1200710</v>
          </cell>
          <cell r="L90">
            <v>40448.699004629598</v>
          </cell>
          <cell r="M90" t="str">
            <v>开业超过7个月</v>
          </cell>
          <cell r="N90" t="str">
            <v>卫星店</v>
          </cell>
        </row>
        <row r="91">
          <cell r="G91" t="str">
            <v>CH1536</v>
          </cell>
          <cell r="H91" t="str">
            <v>绍兴</v>
          </cell>
          <cell r="I91">
            <v>0</v>
          </cell>
          <cell r="J91" t="str">
            <v>新昌康胜</v>
          </cell>
          <cell r="K91">
            <v>1200595</v>
          </cell>
          <cell r="L91">
            <v>40249.581192129597</v>
          </cell>
          <cell r="M91" t="str">
            <v>开业超过7个月</v>
          </cell>
          <cell r="N91" t="str">
            <v>卫星店</v>
          </cell>
        </row>
        <row r="92">
          <cell r="G92" t="str">
            <v>CH1754</v>
          </cell>
          <cell r="H92" t="str">
            <v>大庆</v>
          </cell>
          <cell r="I92" t="str">
            <v>王晓伟</v>
          </cell>
          <cell r="J92" t="str">
            <v>肇源业勤上通</v>
          </cell>
          <cell r="K92">
            <v>1200638</v>
          </cell>
          <cell r="L92">
            <v>40402.631770833301</v>
          </cell>
          <cell r="M92" t="str">
            <v>开业超过7个月</v>
          </cell>
          <cell r="N92" t="str">
            <v>卫星店</v>
          </cell>
        </row>
        <row r="93">
          <cell r="G93" t="str">
            <v>CH1756</v>
          </cell>
          <cell r="H93" t="str">
            <v>大庆</v>
          </cell>
          <cell r="I93" t="str">
            <v>王晓伟</v>
          </cell>
          <cell r="J93" t="str">
            <v>大庆业勤</v>
          </cell>
          <cell r="K93">
            <v>1200376</v>
          </cell>
          <cell r="L93">
            <v>39714.616585648102</v>
          </cell>
          <cell r="M93" t="str">
            <v>开业超过7个月</v>
          </cell>
          <cell r="N93" t="str">
            <v>4S店</v>
          </cell>
        </row>
        <row r="94">
          <cell r="G94" t="str">
            <v>CH2750</v>
          </cell>
          <cell r="H94" t="str">
            <v>大庆</v>
          </cell>
          <cell r="I94" t="str">
            <v>王晓伟</v>
          </cell>
          <cell r="J94" t="str">
            <v>大庆哈得力安盛</v>
          </cell>
          <cell r="K94">
            <v>1201023</v>
          </cell>
          <cell r="L94">
            <v>41141</v>
          </cell>
          <cell r="M94" t="str">
            <v>开业超过7个月</v>
          </cell>
          <cell r="N94" t="str">
            <v>4S店</v>
          </cell>
        </row>
        <row r="95">
          <cell r="G95" t="str">
            <v>CH1750</v>
          </cell>
          <cell r="H95" t="str">
            <v>哈尔滨</v>
          </cell>
          <cell r="I95" t="str">
            <v>王晓伟</v>
          </cell>
          <cell r="J95" t="str">
            <v>哈尔滨美通</v>
          </cell>
          <cell r="K95">
            <v>1200065</v>
          </cell>
          <cell r="L95">
            <v>38387.441770833299</v>
          </cell>
          <cell r="M95" t="str">
            <v>开业超过7个月</v>
          </cell>
          <cell r="N95" t="str">
            <v>4S店</v>
          </cell>
        </row>
        <row r="96">
          <cell r="G96" t="str">
            <v>CH1753</v>
          </cell>
          <cell r="H96" t="str">
            <v>哈尔滨</v>
          </cell>
          <cell r="I96" t="str">
            <v>王晓伟</v>
          </cell>
          <cell r="J96" t="str">
            <v>哈尔滨奇通天脉</v>
          </cell>
          <cell r="K96">
            <v>1200611</v>
          </cell>
          <cell r="L96">
            <v>40290.643877314797</v>
          </cell>
          <cell r="M96" t="str">
            <v>开业超过7个月</v>
          </cell>
          <cell r="N96" t="str">
            <v>4S店</v>
          </cell>
        </row>
        <row r="97">
          <cell r="G97" t="str">
            <v>CH1757</v>
          </cell>
          <cell r="H97" t="str">
            <v>哈尔滨</v>
          </cell>
          <cell r="I97" t="str">
            <v>王晓伟</v>
          </cell>
          <cell r="J97" t="str">
            <v>哈尔滨奇通时代</v>
          </cell>
          <cell r="K97">
            <v>1200688</v>
          </cell>
          <cell r="L97">
            <v>40435.776446759301</v>
          </cell>
          <cell r="M97" t="str">
            <v>开业超过7个月</v>
          </cell>
          <cell r="N97" t="str">
            <v>卫星店</v>
          </cell>
        </row>
        <row r="98">
          <cell r="G98" t="str">
            <v>CH1758</v>
          </cell>
          <cell r="H98" t="str">
            <v>哈尔滨</v>
          </cell>
          <cell r="I98" t="str">
            <v>王晓伟</v>
          </cell>
          <cell r="J98" t="str">
            <v>哈尔滨美通时代</v>
          </cell>
          <cell r="K98">
            <v>1200687</v>
          </cell>
          <cell r="L98">
            <v>40435.777731481503</v>
          </cell>
          <cell r="M98" t="str">
            <v>开业超过7个月</v>
          </cell>
          <cell r="N98" t="str">
            <v>直营店</v>
          </cell>
        </row>
        <row r="99">
          <cell r="G99" t="str">
            <v>CH2752</v>
          </cell>
          <cell r="H99" t="str">
            <v>黑河</v>
          </cell>
          <cell r="I99" t="str">
            <v>王晓伟</v>
          </cell>
          <cell r="J99" t="str">
            <v>北安万达腾飞</v>
          </cell>
          <cell r="K99">
            <v>1201227</v>
          </cell>
          <cell r="L99">
            <v>41628</v>
          </cell>
          <cell r="M99" t="str">
            <v>开业超过7个月</v>
          </cell>
          <cell r="N99" t="str">
            <v>4S店</v>
          </cell>
        </row>
        <row r="100">
          <cell r="G100" t="str">
            <v>CH1760</v>
          </cell>
          <cell r="H100" t="str">
            <v>鸡西</v>
          </cell>
          <cell r="I100" t="str">
            <v>王晓伟</v>
          </cell>
          <cell r="J100" t="str">
            <v>鸡西绿地</v>
          </cell>
          <cell r="K100">
            <v>1200835</v>
          </cell>
          <cell r="L100">
            <v>40563.7101736111</v>
          </cell>
          <cell r="M100" t="str">
            <v>开业超过7个月</v>
          </cell>
          <cell r="N100" t="str">
            <v>卫星店</v>
          </cell>
        </row>
        <row r="101">
          <cell r="G101" t="str">
            <v>CH2754</v>
          </cell>
          <cell r="H101" t="str">
            <v>鸡西</v>
          </cell>
          <cell r="I101" t="str">
            <v>王晓伟</v>
          </cell>
          <cell r="J101" t="str">
            <v>鸡西隆达鑫诚</v>
          </cell>
          <cell r="K101">
            <v>1201253</v>
          </cell>
          <cell r="L101">
            <v>41639</v>
          </cell>
          <cell r="M101" t="str">
            <v>开业超过7个月</v>
          </cell>
          <cell r="N101" t="str">
            <v>4S店</v>
          </cell>
        </row>
        <row r="102">
          <cell r="G102" t="str">
            <v>CH1755</v>
          </cell>
          <cell r="H102" t="str">
            <v>佳木斯</v>
          </cell>
          <cell r="I102" t="str">
            <v>王晓伟</v>
          </cell>
          <cell r="J102" t="str">
            <v>佳木斯凯通</v>
          </cell>
          <cell r="K102">
            <v>1200778</v>
          </cell>
          <cell r="L102">
            <v>40521.719409722202</v>
          </cell>
          <cell r="M102" t="str">
            <v>开业超过7个月</v>
          </cell>
          <cell r="N102" t="str">
            <v>4S店</v>
          </cell>
        </row>
        <row r="103">
          <cell r="G103" t="str">
            <v>CH1752</v>
          </cell>
          <cell r="H103" t="str">
            <v>牡丹江</v>
          </cell>
          <cell r="I103" t="str">
            <v>王晓伟</v>
          </cell>
          <cell r="J103" t="str">
            <v>牡丹江绿地申兰</v>
          </cell>
          <cell r="K103">
            <v>1200381</v>
          </cell>
          <cell r="L103">
            <v>39764.696504629603</v>
          </cell>
          <cell r="M103" t="str">
            <v>开业超过7个月</v>
          </cell>
          <cell r="N103" t="str">
            <v>4S店</v>
          </cell>
        </row>
        <row r="104">
          <cell r="G104" t="str">
            <v>CH1759</v>
          </cell>
          <cell r="H104" t="str">
            <v>齐齐哈尔</v>
          </cell>
          <cell r="I104" t="str">
            <v>王晓伟</v>
          </cell>
          <cell r="J104" t="str">
            <v>齐齐哈尔安盛</v>
          </cell>
          <cell r="K104">
            <v>1200827</v>
          </cell>
          <cell r="L104">
            <v>40560.625185185199</v>
          </cell>
          <cell r="M104" t="str">
            <v>开业超过7个月</v>
          </cell>
          <cell r="N104" t="str">
            <v>4S店</v>
          </cell>
        </row>
        <row r="105">
          <cell r="G105" t="str">
            <v>CH2751</v>
          </cell>
          <cell r="H105" t="str">
            <v>双鸭山</v>
          </cell>
          <cell r="I105" t="str">
            <v>王晓伟</v>
          </cell>
          <cell r="J105" t="str">
            <v>双鸭山凯华凯通</v>
          </cell>
          <cell r="K105">
            <v>1201132</v>
          </cell>
          <cell r="L105">
            <v>41291</v>
          </cell>
          <cell r="M105" t="str">
            <v>开业超过7个月</v>
          </cell>
          <cell r="N105" t="str">
            <v>4S店</v>
          </cell>
        </row>
        <row r="106">
          <cell r="G106" t="str">
            <v>CH1751</v>
          </cell>
          <cell r="H106" t="str">
            <v>绥化</v>
          </cell>
          <cell r="I106" t="str">
            <v>王晓伟</v>
          </cell>
          <cell r="J106" t="str">
            <v>绥化美通</v>
          </cell>
          <cell r="K106">
            <v>1200517</v>
          </cell>
          <cell r="L106">
            <v>40143.648009259297</v>
          </cell>
          <cell r="M106" t="str">
            <v>开业超过7个月</v>
          </cell>
          <cell r="N106" t="str">
            <v>卫星店</v>
          </cell>
        </row>
        <row r="107">
          <cell r="G107" t="str">
            <v>CH2753</v>
          </cell>
          <cell r="H107" t="str">
            <v>绥化</v>
          </cell>
          <cell r="I107" t="str">
            <v>王晓伟</v>
          </cell>
          <cell r="J107" t="str">
            <v>绥化哈得力安盛</v>
          </cell>
          <cell r="K107">
            <v>1201238</v>
          </cell>
          <cell r="L107">
            <v>41629</v>
          </cell>
          <cell r="M107" t="str">
            <v>开业超过7个月</v>
          </cell>
          <cell r="N107" t="str">
            <v>4S店</v>
          </cell>
        </row>
        <row r="108">
          <cell r="G108" t="str">
            <v>CH1631</v>
          </cell>
          <cell r="H108" t="str">
            <v>鞍山</v>
          </cell>
          <cell r="I108" t="str">
            <v>施怡冬</v>
          </cell>
          <cell r="J108" t="str">
            <v>鞍山上通</v>
          </cell>
          <cell r="K108">
            <v>1200345</v>
          </cell>
          <cell r="L108">
            <v>39498.658692129597</v>
          </cell>
          <cell r="M108" t="str">
            <v>开业超过7个月</v>
          </cell>
          <cell r="N108" t="str">
            <v>4S店</v>
          </cell>
        </row>
        <row r="109">
          <cell r="G109" t="str">
            <v>CH1648</v>
          </cell>
          <cell r="H109" t="str">
            <v>鞍山</v>
          </cell>
          <cell r="I109" t="str">
            <v>施怡冬</v>
          </cell>
          <cell r="J109" t="str">
            <v>海城汇鼎</v>
          </cell>
          <cell r="K109">
            <v>1200672</v>
          </cell>
          <cell r="L109">
            <v>40430.4141550926</v>
          </cell>
          <cell r="M109" t="str">
            <v>开业超过7个月</v>
          </cell>
          <cell r="N109" t="str">
            <v>卫星店</v>
          </cell>
        </row>
        <row r="110">
          <cell r="G110" t="str">
            <v>CH1638</v>
          </cell>
          <cell r="H110" t="str">
            <v>本溪</v>
          </cell>
          <cell r="I110" t="str">
            <v>施怡冬</v>
          </cell>
          <cell r="J110" t="str">
            <v>本溪上通</v>
          </cell>
          <cell r="K110">
            <v>1200548</v>
          </cell>
          <cell r="L110">
            <v>40171.7015509259</v>
          </cell>
          <cell r="M110" t="str">
            <v>开业超过7个月</v>
          </cell>
          <cell r="N110" t="str">
            <v>卫星店</v>
          </cell>
        </row>
        <row r="111">
          <cell r="G111" t="str">
            <v>CH1639</v>
          </cell>
          <cell r="H111" t="str">
            <v>朝阳</v>
          </cell>
          <cell r="I111" t="str">
            <v>施怡冬</v>
          </cell>
          <cell r="J111" t="str">
            <v>朝阳仟羽</v>
          </cell>
          <cell r="K111">
            <v>1200586</v>
          </cell>
          <cell r="L111">
            <v>40206.6657291667</v>
          </cell>
          <cell r="M111" t="str">
            <v>开业超过7个月</v>
          </cell>
          <cell r="N111" t="str">
            <v>4S店</v>
          </cell>
        </row>
        <row r="112">
          <cell r="G112" t="str">
            <v>CH2631</v>
          </cell>
          <cell r="H112" t="str">
            <v>抚顺</v>
          </cell>
          <cell r="I112" t="str">
            <v>施怡冬</v>
          </cell>
          <cell r="J112" t="str">
            <v>抚顺汇鼎</v>
          </cell>
          <cell r="K112">
            <v>1201170</v>
          </cell>
          <cell r="L112">
            <v>41437</v>
          </cell>
          <cell r="M112" t="str">
            <v>开业超过7个月</v>
          </cell>
          <cell r="N112" t="str">
            <v>4S店</v>
          </cell>
        </row>
        <row r="113">
          <cell r="G113" t="str">
            <v>CH1888</v>
          </cell>
          <cell r="H113" t="str">
            <v>吉林市</v>
          </cell>
          <cell r="I113" t="str">
            <v>施怡冬</v>
          </cell>
          <cell r="J113" t="str">
            <v>吉林前盛通</v>
          </cell>
          <cell r="K113">
            <v>1200521</v>
          </cell>
          <cell r="L113">
            <v>40151.436157407399</v>
          </cell>
          <cell r="M113" t="str">
            <v>开业超过7个月</v>
          </cell>
          <cell r="N113" t="str">
            <v>4S店</v>
          </cell>
        </row>
        <row r="114">
          <cell r="G114" t="str">
            <v>CH1889</v>
          </cell>
          <cell r="H114" t="str">
            <v>吉林市</v>
          </cell>
          <cell r="I114" t="str">
            <v>施怡冬</v>
          </cell>
          <cell r="J114" t="str">
            <v>松原金达洲瑞临</v>
          </cell>
          <cell r="K114">
            <v>1200574</v>
          </cell>
          <cell r="L114">
            <v>40183.695069444402</v>
          </cell>
          <cell r="M114" t="str">
            <v>开业超过7个月</v>
          </cell>
          <cell r="N114" t="str">
            <v>卫星店</v>
          </cell>
        </row>
        <row r="115">
          <cell r="G115" t="str">
            <v>CH2889</v>
          </cell>
          <cell r="H115" t="str">
            <v>吉林市</v>
          </cell>
          <cell r="I115" t="str">
            <v>施怡冬</v>
          </cell>
          <cell r="J115" t="str">
            <v>吉林永通万骏</v>
          </cell>
          <cell r="K115">
            <v>1201094</v>
          </cell>
          <cell r="L115">
            <v>41260</v>
          </cell>
          <cell r="M115" t="str">
            <v>开业超过7个月</v>
          </cell>
          <cell r="N115" t="str">
            <v>4S店</v>
          </cell>
        </row>
        <row r="116">
          <cell r="G116" t="str">
            <v>CH1637</v>
          </cell>
          <cell r="H116" t="str">
            <v>辽阳</v>
          </cell>
          <cell r="I116" t="str">
            <v>施怡冬</v>
          </cell>
          <cell r="J116" t="str">
            <v>辽阳上通</v>
          </cell>
          <cell r="K116">
            <v>1200478</v>
          </cell>
          <cell r="L116">
            <v>40065.619386574101</v>
          </cell>
          <cell r="M116" t="str">
            <v>开业超过7个月</v>
          </cell>
          <cell r="N116" t="str">
            <v>卫星店</v>
          </cell>
        </row>
        <row r="117">
          <cell r="G117" t="str">
            <v>CH2888</v>
          </cell>
          <cell r="H117" t="str">
            <v>四平</v>
          </cell>
          <cell r="I117" t="str">
            <v>施怡冬</v>
          </cell>
          <cell r="J117" t="str">
            <v>吉林新伟达</v>
          </cell>
          <cell r="K117">
            <v>1201075</v>
          </cell>
          <cell r="L117">
            <v>41271</v>
          </cell>
          <cell r="M117" t="str">
            <v>开业超过7个月</v>
          </cell>
          <cell r="N117" t="str">
            <v>4S店</v>
          </cell>
        </row>
        <row r="118">
          <cell r="G118" t="str">
            <v>CH2887</v>
          </cell>
          <cell r="H118" t="str">
            <v>通化</v>
          </cell>
          <cell r="I118" t="str">
            <v>施怡冬</v>
          </cell>
          <cell r="J118" t="str">
            <v>通化融展</v>
          </cell>
          <cell r="K118">
            <v>1200985</v>
          </cell>
          <cell r="L118">
            <v>40913</v>
          </cell>
          <cell r="M118" t="str">
            <v>开业超过7个月</v>
          </cell>
          <cell r="N118" t="str">
            <v>4S店</v>
          </cell>
        </row>
        <row r="119">
          <cell r="G119" t="str">
            <v>CH2886</v>
          </cell>
          <cell r="H119" t="str">
            <v>延边</v>
          </cell>
          <cell r="I119" t="str">
            <v>施怡冬</v>
          </cell>
          <cell r="J119" t="str">
            <v>延吉瑞临</v>
          </cell>
          <cell r="K119">
            <v>1200811</v>
          </cell>
          <cell r="L119">
            <v>40554.508391203701</v>
          </cell>
          <cell r="M119" t="str">
            <v>开业超过7个月</v>
          </cell>
          <cell r="N119" t="str">
            <v>4S店</v>
          </cell>
        </row>
        <row r="120">
          <cell r="G120" t="str">
            <v>CH1885</v>
          </cell>
          <cell r="H120" t="str">
            <v>长春</v>
          </cell>
          <cell r="I120" t="str">
            <v>施怡冬</v>
          </cell>
          <cell r="J120" t="str">
            <v>长春永通佛商</v>
          </cell>
          <cell r="K120">
            <v>1200098</v>
          </cell>
          <cell r="L120">
            <v>38387.441770833299</v>
          </cell>
          <cell r="M120" t="str">
            <v>开业超过7个月</v>
          </cell>
          <cell r="N120" t="str">
            <v>4S店</v>
          </cell>
        </row>
        <row r="121">
          <cell r="G121" t="str">
            <v>CH1886</v>
          </cell>
          <cell r="H121" t="str">
            <v>长春</v>
          </cell>
          <cell r="I121" t="str">
            <v>施怡冬</v>
          </cell>
          <cell r="J121" t="str">
            <v>长春市永通佛商</v>
          </cell>
          <cell r="K121">
            <v>1200273</v>
          </cell>
          <cell r="L121">
            <v>39037.601759259298</v>
          </cell>
          <cell r="M121" t="str">
            <v>开业超过7个月</v>
          </cell>
          <cell r="N121" t="str">
            <v>4S店</v>
          </cell>
        </row>
        <row r="122">
          <cell r="G122" t="str">
            <v>CH1887</v>
          </cell>
          <cell r="H122" t="str">
            <v>长春</v>
          </cell>
          <cell r="I122" t="str">
            <v>施怡冬</v>
          </cell>
          <cell r="J122" t="str">
            <v>长春金达洲瑞临</v>
          </cell>
          <cell r="K122">
            <v>1200361</v>
          </cell>
          <cell r="L122">
            <v>39540.685358796298</v>
          </cell>
          <cell r="M122" t="str">
            <v>开业超过7个月</v>
          </cell>
          <cell r="N122" t="str">
            <v>4S店</v>
          </cell>
        </row>
        <row r="123">
          <cell r="G123" t="str">
            <v>CH2885</v>
          </cell>
          <cell r="H123" t="str">
            <v>长春</v>
          </cell>
          <cell r="I123" t="str">
            <v>施怡冬</v>
          </cell>
          <cell r="J123" t="str">
            <v>长春瑞城</v>
          </cell>
          <cell r="K123">
            <v>1200632</v>
          </cell>
          <cell r="L123">
            <v>40394.703194444402</v>
          </cell>
          <cell r="M123" t="str">
            <v>开业超过7个月</v>
          </cell>
          <cell r="N123" t="str">
            <v>4S店</v>
          </cell>
        </row>
        <row r="124">
          <cell r="G124" t="str">
            <v>CH3885</v>
          </cell>
          <cell r="H124" t="str">
            <v>吉林市</v>
          </cell>
          <cell r="I124" t="str">
            <v>施怡冬</v>
          </cell>
          <cell r="J124" t="str">
            <v>白山名车汇</v>
          </cell>
          <cell r="K124">
            <v>1201278</v>
          </cell>
          <cell r="L124">
            <v>41817</v>
          </cell>
          <cell r="M124" t="str">
            <v>开业超过7个月</v>
          </cell>
          <cell r="N124" t="str">
            <v>4S店</v>
          </cell>
        </row>
        <row r="125">
          <cell r="G125" t="str">
            <v>CH1635</v>
          </cell>
          <cell r="H125" t="str">
            <v>大连</v>
          </cell>
          <cell r="I125" t="str">
            <v>李超</v>
          </cell>
          <cell r="J125" t="str">
            <v>大连宏骏</v>
          </cell>
          <cell r="K125">
            <v>1200129</v>
          </cell>
          <cell r="L125">
            <v>38407.753900463002</v>
          </cell>
          <cell r="M125" t="str">
            <v>开业超过7个月</v>
          </cell>
          <cell r="N125" t="str">
            <v>4S店</v>
          </cell>
        </row>
        <row r="126">
          <cell r="G126" t="str">
            <v>CH1636</v>
          </cell>
          <cell r="H126" t="str">
            <v>大连</v>
          </cell>
          <cell r="I126" t="str">
            <v>李超</v>
          </cell>
          <cell r="J126" t="str">
            <v>大连驰敖</v>
          </cell>
          <cell r="K126">
            <v>1200092</v>
          </cell>
          <cell r="L126">
            <v>38387.441759259302</v>
          </cell>
          <cell r="M126" t="str">
            <v>开业超过7个月</v>
          </cell>
          <cell r="N126" t="str">
            <v>4S店</v>
          </cell>
        </row>
        <row r="127">
          <cell r="G127" t="str">
            <v>CH1644</v>
          </cell>
          <cell r="H127" t="str">
            <v>大连</v>
          </cell>
          <cell r="I127" t="str">
            <v>李超</v>
          </cell>
          <cell r="J127" t="str">
            <v>大连浩通</v>
          </cell>
          <cell r="K127">
            <v>1200719</v>
          </cell>
          <cell r="L127">
            <v>40469.488773148201</v>
          </cell>
          <cell r="M127" t="str">
            <v>开业超过7个月</v>
          </cell>
          <cell r="N127" t="str">
            <v>4S店</v>
          </cell>
        </row>
        <row r="128">
          <cell r="G128" t="str">
            <v>CH1647</v>
          </cell>
          <cell r="H128" t="str">
            <v>大连</v>
          </cell>
          <cell r="I128" t="str">
            <v>李超</v>
          </cell>
          <cell r="J128" t="str">
            <v>瓦房店驰敖</v>
          </cell>
          <cell r="K128">
            <v>1200630</v>
          </cell>
          <cell r="L128">
            <v>40389.410405092603</v>
          </cell>
          <cell r="M128" t="str">
            <v>开业超过7个月</v>
          </cell>
          <cell r="N128" t="str">
            <v>卫星店</v>
          </cell>
        </row>
        <row r="129">
          <cell r="G129" t="str">
            <v>CH2630</v>
          </cell>
          <cell r="H129" t="str">
            <v>丹东</v>
          </cell>
          <cell r="I129" t="str">
            <v>李超</v>
          </cell>
          <cell r="J129" t="str">
            <v>丹东上通</v>
          </cell>
          <cell r="K129">
            <v>1200939</v>
          </cell>
          <cell r="L129">
            <v>40913</v>
          </cell>
          <cell r="M129" t="str">
            <v>开业超过7个月</v>
          </cell>
          <cell r="N129" t="str">
            <v>4S店</v>
          </cell>
        </row>
        <row r="130">
          <cell r="G130" t="str">
            <v>CH1641</v>
          </cell>
          <cell r="H130" t="str">
            <v>阜新</v>
          </cell>
          <cell r="I130" t="str">
            <v>李超</v>
          </cell>
          <cell r="J130" t="str">
            <v>阜新驰敖</v>
          </cell>
          <cell r="K130">
            <v>1200496</v>
          </cell>
          <cell r="L130">
            <v>40107.646585648101</v>
          </cell>
          <cell r="M130" t="str">
            <v>开业超过7个月</v>
          </cell>
          <cell r="N130" t="str">
            <v>4S店</v>
          </cell>
        </row>
        <row r="131">
          <cell r="G131" t="str">
            <v>CH1643</v>
          </cell>
          <cell r="H131" t="str">
            <v>葫芦岛</v>
          </cell>
          <cell r="I131" t="str">
            <v>李超</v>
          </cell>
          <cell r="J131" t="str">
            <v>葫芦岛川达</v>
          </cell>
          <cell r="K131">
            <v>1200623</v>
          </cell>
          <cell r="L131">
            <v>40353.644872685203</v>
          </cell>
          <cell r="M131" t="str">
            <v>开业超过7个月</v>
          </cell>
          <cell r="N131" t="str">
            <v>4S店</v>
          </cell>
        </row>
        <row r="132">
          <cell r="G132" t="str">
            <v>CH1649</v>
          </cell>
          <cell r="H132" t="str">
            <v>锦州</v>
          </cell>
          <cell r="I132" t="str">
            <v>李超</v>
          </cell>
          <cell r="J132" t="str">
            <v>锦州三合</v>
          </cell>
          <cell r="K132">
            <v>1200846</v>
          </cell>
          <cell r="L132">
            <v>40584.444201388898</v>
          </cell>
          <cell r="M132" t="str">
            <v>开业超过7个月</v>
          </cell>
          <cell r="N132" t="str">
            <v>4S店</v>
          </cell>
        </row>
        <row r="133">
          <cell r="G133" t="str">
            <v>CH1640</v>
          </cell>
          <cell r="H133" t="str">
            <v>盘锦</v>
          </cell>
          <cell r="I133" t="str">
            <v>李超</v>
          </cell>
          <cell r="J133" t="str">
            <v>盘锦宏骏</v>
          </cell>
          <cell r="K133">
            <v>1200362</v>
          </cell>
          <cell r="L133">
            <v>39556.679942129602</v>
          </cell>
          <cell r="M133" t="str">
            <v>开业超过7个月</v>
          </cell>
          <cell r="N133" t="str">
            <v>4S店</v>
          </cell>
        </row>
        <row r="134">
          <cell r="G134" t="str">
            <v>CH1630</v>
          </cell>
          <cell r="H134" t="str">
            <v>沈阳</v>
          </cell>
          <cell r="I134" t="str">
            <v>李超</v>
          </cell>
          <cell r="J134" t="str">
            <v>沈阳骏和通</v>
          </cell>
          <cell r="K134">
            <v>1200073</v>
          </cell>
          <cell r="L134">
            <v>38387.441759259302</v>
          </cell>
          <cell r="M134" t="str">
            <v>开业超过7个月</v>
          </cell>
          <cell r="N134" t="str">
            <v>4S店</v>
          </cell>
        </row>
        <row r="135">
          <cell r="G135" t="str">
            <v>CH1632</v>
          </cell>
          <cell r="H135" t="str">
            <v>沈阳</v>
          </cell>
          <cell r="I135" t="str">
            <v>李超</v>
          </cell>
          <cell r="J135" t="str">
            <v>沈阳业乔</v>
          </cell>
          <cell r="K135">
            <v>1200074</v>
          </cell>
          <cell r="L135">
            <v>38387.441759259302</v>
          </cell>
          <cell r="M135" t="str">
            <v>开业超过7个月</v>
          </cell>
          <cell r="N135" t="str">
            <v>4S店</v>
          </cell>
        </row>
        <row r="136">
          <cell r="G136" t="str">
            <v>CH1633</v>
          </cell>
          <cell r="H136" t="str">
            <v>沈阳</v>
          </cell>
          <cell r="I136" t="str">
            <v>李超</v>
          </cell>
          <cell r="J136" t="str">
            <v>沈阳汇鼎</v>
          </cell>
          <cell r="K136">
            <v>1200084</v>
          </cell>
          <cell r="L136">
            <v>38387.441759259302</v>
          </cell>
          <cell r="M136" t="str">
            <v>开业超过7个月</v>
          </cell>
          <cell r="N136" t="str">
            <v>4S店</v>
          </cell>
        </row>
        <row r="137">
          <cell r="G137" t="str">
            <v>CH1634</v>
          </cell>
          <cell r="H137" t="str">
            <v>沈阳</v>
          </cell>
          <cell r="I137" t="str">
            <v>李超</v>
          </cell>
          <cell r="J137" t="str">
            <v>沈阳汇鼎</v>
          </cell>
          <cell r="K137">
            <v>1200330</v>
          </cell>
          <cell r="L137">
            <v>39379.712141203701</v>
          </cell>
          <cell r="M137" t="str">
            <v>开业超过7个月</v>
          </cell>
          <cell r="N137" t="str">
            <v>4S店</v>
          </cell>
        </row>
        <row r="138">
          <cell r="G138" t="str">
            <v>CH1645</v>
          </cell>
          <cell r="H138" t="str">
            <v>沈阳</v>
          </cell>
          <cell r="I138" t="str">
            <v>李超</v>
          </cell>
          <cell r="J138" t="str">
            <v>沈阳一天合</v>
          </cell>
          <cell r="K138">
            <v>1200075</v>
          </cell>
          <cell r="L138">
            <v>38387.441759259302</v>
          </cell>
          <cell r="M138" t="str">
            <v>开业超过7个月</v>
          </cell>
          <cell r="N138" t="str">
            <v>4S店</v>
          </cell>
        </row>
        <row r="139">
          <cell r="G139" t="str">
            <v>CH8633</v>
          </cell>
          <cell r="H139" t="str">
            <v>沈阳</v>
          </cell>
          <cell r="I139" t="str">
            <v>李超</v>
          </cell>
          <cell r="J139" t="str">
            <v>沈阳汇鼎大东分公司</v>
          </cell>
          <cell r="K139">
            <v>1201089</v>
          </cell>
          <cell r="L139">
            <v>41260</v>
          </cell>
          <cell r="M139" t="str">
            <v>开业超过7个月</v>
          </cell>
          <cell r="N139" t="str">
            <v>城市展厅</v>
          </cell>
        </row>
        <row r="140">
          <cell r="G140" t="str">
            <v>CH2632</v>
          </cell>
          <cell r="H140" t="str">
            <v>沈阳</v>
          </cell>
          <cell r="I140" t="str">
            <v>李超</v>
          </cell>
          <cell r="J140" t="str">
            <v>辽宁鑫汇通</v>
          </cell>
          <cell r="K140">
            <v>1201183</v>
          </cell>
          <cell r="L140">
            <v>41455</v>
          </cell>
          <cell r="M140" t="str">
            <v>开业超过7个月</v>
          </cell>
          <cell r="N140" t="str">
            <v>4S店</v>
          </cell>
        </row>
        <row r="141">
          <cell r="G141" t="str">
            <v>CH1646</v>
          </cell>
          <cell r="H141" t="str">
            <v>铁岭</v>
          </cell>
          <cell r="I141" t="str">
            <v>李超</v>
          </cell>
          <cell r="J141" t="str">
            <v>铁岭汇鼎</v>
          </cell>
          <cell r="K141">
            <v>1200480</v>
          </cell>
          <cell r="L141">
            <v>40065.621168981503</v>
          </cell>
          <cell r="M141" t="str">
            <v>开业超过7个月</v>
          </cell>
          <cell r="N141" t="str">
            <v>卫星店</v>
          </cell>
        </row>
        <row r="142">
          <cell r="G142" t="str">
            <v>CH1642</v>
          </cell>
          <cell r="H142" t="str">
            <v>营口</v>
          </cell>
          <cell r="I142" t="str">
            <v>李超</v>
          </cell>
          <cell r="J142" t="str">
            <v>营口驰敖</v>
          </cell>
          <cell r="K142">
            <v>1200470</v>
          </cell>
          <cell r="L142">
            <v>40046.406099537002</v>
          </cell>
          <cell r="M142" t="str">
            <v>开业超过7个月</v>
          </cell>
          <cell r="N142" t="str">
            <v>4S店</v>
          </cell>
        </row>
        <row r="143">
          <cell r="G143" t="str">
            <v>CH1772</v>
          </cell>
          <cell r="H143" t="str">
            <v>大同</v>
          </cell>
          <cell r="I143" t="str">
            <v>张青</v>
          </cell>
          <cell r="J143" t="str">
            <v>大同鑫鑫芦笛</v>
          </cell>
          <cell r="K143">
            <v>1200387</v>
          </cell>
          <cell r="L143">
            <v>39785.426041666702</v>
          </cell>
          <cell r="M143" t="str">
            <v>开业超过7个月</v>
          </cell>
          <cell r="N143" t="str">
            <v>4S店</v>
          </cell>
        </row>
        <row r="144">
          <cell r="G144" t="str">
            <v>CH2770</v>
          </cell>
          <cell r="H144" t="str">
            <v>大同</v>
          </cell>
          <cell r="I144" t="str">
            <v>张青</v>
          </cell>
          <cell r="J144" t="str">
            <v>山西必高融通</v>
          </cell>
          <cell r="K144">
            <v>1201051</v>
          </cell>
          <cell r="L144">
            <v>41192</v>
          </cell>
          <cell r="M144" t="str">
            <v>开业超过7个月</v>
          </cell>
          <cell r="N144" t="str">
            <v>4S店</v>
          </cell>
        </row>
        <row r="145">
          <cell r="G145" t="str">
            <v>CH1776</v>
          </cell>
          <cell r="H145" t="str">
            <v>晋城</v>
          </cell>
          <cell r="I145" t="str">
            <v>张青</v>
          </cell>
          <cell r="J145" t="str">
            <v>晋城华丽通</v>
          </cell>
          <cell r="K145">
            <v>1200406</v>
          </cell>
          <cell r="L145">
            <v>39860.596030092602</v>
          </cell>
          <cell r="M145" t="str">
            <v>开业超过7个月</v>
          </cell>
          <cell r="N145" t="str">
            <v>4S店</v>
          </cell>
        </row>
        <row r="146">
          <cell r="G146" t="str">
            <v>CH1777</v>
          </cell>
          <cell r="H146" t="str">
            <v>晋城</v>
          </cell>
          <cell r="I146" t="str">
            <v>张青</v>
          </cell>
          <cell r="J146" t="str">
            <v>高平华丽通</v>
          </cell>
          <cell r="K146">
            <v>1200669</v>
          </cell>
          <cell r="L146">
            <v>40422.783587963</v>
          </cell>
          <cell r="M146" t="str">
            <v>开业超过7个月</v>
          </cell>
          <cell r="N146" t="str">
            <v>直营店</v>
          </cell>
        </row>
        <row r="147">
          <cell r="G147" t="str">
            <v>CH1766</v>
          </cell>
          <cell r="H147" t="str">
            <v>晋中</v>
          </cell>
          <cell r="I147" t="str">
            <v>张青</v>
          </cell>
          <cell r="J147" t="str">
            <v>山西麟通</v>
          </cell>
          <cell r="K147">
            <v>1200518</v>
          </cell>
          <cell r="L147">
            <v>40143.650358796302</v>
          </cell>
          <cell r="M147" t="str">
            <v>开业超过7个月</v>
          </cell>
          <cell r="N147" t="str">
            <v>卫星店</v>
          </cell>
        </row>
        <row r="148">
          <cell r="G148" t="str">
            <v>CH2768</v>
          </cell>
          <cell r="H148" t="str">
            <v>晋中</v>
          </cell>
          <cell r="I148" t="str">
            <v>张青</v>
          </cell>
          <cell r="J148" t="str">
            <v>山西香山通瑞</v>
          </cell>
          <cell r="K148">
            <v>1200977</v>
          </cell>
          <cell r="L148">
            <v>40913</v>
          </cell>
          <cell r="M148" t="str">
            <v>开业超过7个月</v>
          </cell>
          <cell r="N148" t="str">
            <v>4S店</v>
          </cell>
        </row>
        <row r="149">
          <cell r="G149" t="str">
            <v>CH1773</v>
          </cell>
          <cell r="H149" t="str">
            <v>临汾</v>
          </cell>
          <cell r="I149" t="str">
            <v>张青</v>
          </cell>
          <cell r="J149" t="str">
            <v>临汾琳晶通</v>
          </cell>
          <cell r="K149">
            <v>1200472</v>
          </cell>
          <cell r="L149">
            <v>40046.411018518498</v>
          </cell>
          <cell r="M149" t="str">
            <v>开业超过7个月</v>
          </cell>
          <cell r="N149" t="str">
            <v>4S店</v>
          </cell>
        </row>
        <row r="150">
          <cell r="G150" t="str">
            <v>CH1763</v>
          </cell>
          <cell r="H150" t="str">
            <v>临汾</v>
          </cell>
          <cell r="I150" t="str">
            <v>张青</v>
          </cell>
          <cell r="J150" t="str">
            <v>临汾天健致远</v>
          </cell>
          <cell r="K150">
            <v>1201006</v>
          </cell>
          <cell r="L150">
            <v>41054</v>
          </cell>
          <cell r="M150" t="str">
            <v>开业超过7个月</v>
          </cell>
          <cell r="N150" t="str">
            <v>4S店</v>
          </cell>
        </row>
        <row r="151">
          <cell r="G151" t="str">
            <v>CH1767</v>
          </cell>
          <cell r="H151" t="str">
            <v>吕梁</v>
          </cell>
          <cell r="I151" t="str">
            <v>张青</v>
          </cell>
          <cell r="J151" t="str">
            <v>孝义怡通</v>
          </cell>
          <cell r="K151">
            <v>1200519</v>
          </cell>
          <cell r="L151">
            <v>40143.653043981503</v>
          </cell>
          <cell r="M151" t="str">
            <v>开业超过7个月</v>
          </cell>
          <cell r="N151" t="str">
            <v>卫星店</v>
          </cell>
        </row>
        <row r="152">
          <cell r="G152" t="str">
            <v>CH2767</v>
          </cell>
          <cell r="H152" t="str">
            <v>吕梁</v>
          </cell>
          <cell r="I152" t="str">
            <v>张青</v>
          </cell>
          <cell r="J152" t="str">
            <v>吕梁怡和通</v>
          </cell>
          <cell r="K152">
            <v>1200693</v>
          </cell>
          <cell r="L152">
            <v>40442.568749999999</v>
          </cell>
          <cell r="M152" t="str">
            <v>开业超过7个月</v>
          </cell>
          <cell r="N152" t="str">
            <v>4S店</v>
          </cell>
        </row>
        <row r="153">
          <cell r="G153" t="str">
            <v>CH2760</v>
          </cell>
          <cell r="H153" t="str">
            <v>朔州</v>
          </cell>
          <cell r="I153" t="str">
            <v>张青</v>
          </cell>
          <cell r="J153" t="str">
            <v>朔州芦笛</v>
          </cell>
          <cell r="K153">
            <v>1201048</v>
          </cell>
          <cell r="L153">
            <v>41211</v>
          </cell>
          <cell r="M153" t="str">
            <v>开业超过7个月</v>
          </cell>
          <cell r="N153" t="str">
            <v>4S店</v>
          </cell>
        </row>
        <row r="154">
          <cell r="G154" t="str">
            <v>CH1765</v>
          </cell>
          <cell r="H154" t="str">
            <v>太原</v>
          </cell>
          <cell r="I154" t="str">
            <v>张青</v>
          </cell>
          <cell r="J154" t="str">
            <v>山西仁通</v>
          </cell>
          <cell r="K154">
            <v>1200071</v>
          </cell>
          <cell r="L154">
            <v>38387.441770833299</v>
          </cell>
          <cell r="M154" t="str">
            <v>开业超过7个月</v>
          </cell>
          <cell r="N154" t="str">
            <v>4S店</v>
          </cell>
        </row>
        <row r="155">
          <cell r="G155" t="str">
            <v>CH1775</v>
          </cell>
          <cell r="H155" t="str">
            <v>太原</v>
          </cell>
          <cell r="I155" t="str">
            <v>张青</v>
          </cell>
          <cell r="J155" t="str">
            <v>山西宝鼎</v>
          </cell>
          <cell r="K155">
            <v>1200132</v>
          </cell>
          <cell r="L155">
            <v>38554.567187499997</v>
          </cell>
          <cell r="M155" t="str">
            <v>开业超过7个月</v>
          </cell>
          <cell r="N155" t="str">
            <v>4S店</v>
          </cell>
        </row>
        <row r="156">
          <cell r="G156" t="str">
            <v>CH2765</v>
          </cell>
          <cell r="H156" t="str">
            <v>太原</v>
          </cell>
          <cell r="I156" t="str">
            <v>张青</v>
          </cell>
          <cell r="J156" t="str">
            <v>山西德诚</v>
          </cell>
          <cell r="K156">
            <v>1200824</v>
          </cell>
          <cell r="L156">
            <v>40554.5128819444</v>
          </cell>
          <cell r="M156" t="str">
            <v>开业超过7个月</v>
          </cell>
          <cell r="N156" t="str">
            <v>4S店</v>
          </cell>
        </row>
        <row r="157">
          <cell r="G157" t="str">
            <v>CH2766</v>
          </cell>
          <cell r="H157" t="str">
            <v>太原</v>
          </cell>
          <cell r="I157" t="str">
            <v>张青</v>
          </cell>
          <cell r="J157" t="str">
            <v>山西汇友</v>
          </cell>
          <cell r="K157">
            <v>1200981</v>
          </cell>
          <cell r="L157">
            <v>40994</v>
          </cell>
          <cell r="M157" t="str">
            <v>开业超过7个月</v>
          </cell>
          <cell r="N157" t="str">
            <v>4S店</v>
          </cell>
        </row>
        <row r="158">
          <cell r="G158" t="str">
            <v>CH1768</v>
          </cell>
          <cell r="H158" t="str">
            <v>忻州</v>
          </cell>
          <cell r="I158" t="str">
            <v>张青</v>
          </cell>
          <cell r="J158" t="str">
            <v>忻州怡通</v>
          </cell>
          <cell r="K158">
            <v>1200559</v>
          </cell>
          <cell r="L158">
            <v>40171.794733796298</v>
          </cell>
          <cell r="M158" t="str">
            <v>开业超过7个月</v>
          </cell>
          <cell r="N158" t="str">
            <v>4S店</v>
          </cell>
        </row>
        <row r="159">
          <cell r="G159" t="str">
            <v>CH2771</v>
          </cell>
          <cell r="H159" t="str">
            <v>阳泉</v>
          </cell>
          <cell r="I159" t="str">
            <v>张青</v>
          </cell>
          <cell r="J159" t="str">
            <v>阳泉怡和通</v>
          </cell>
          <cell r="K159">
            <v>1201205</v>
          </cell>
          <cell r="L159">
            <v>41547</v>
          </cell>
          <cell r="M159" t="str">
            <v>开业超过7个月</v>
          </cell>
          <cell r="N159" t="str">
            <v>4S店</v>
          </cell>
        </row>
        <row r="160">
          <cell r="G160" t="str">
            <v>CH1769</v>
          </cell>
          <cell r="H160" t="str">
            <v>运城</v>
          </cell>
          <cell r="I160" t="str">
            <v>张青</v>
          </cell>
          <cell r="J160" t="str">
            <v>永济晋美通</v>
          </cell>
          <cell r="K160">
            <v>1200662</v>
          </cell>
          <cell r="L160">
            <v>40417.668379629598</v>
          </cell>
          <cell r="M160" t="str">
            <v>开业超过7个月</v>
          </cell>
          <cell r="N160" t="str">
            <v>卫星店</v>
          </cell>
        </row>
        <row r="161">
          <cell r="G161" t="str">
            <v>CH1771</v>
          </cell>
          <cell r="H161" t="str">
            <v>运城</v>
          </cell>
          <cell r="I161" t="str">
            <v>张青</v>
          </cell>
          <cell r="J161" t="str">
            <v>运城上通</v>
          </cell>
          <cell r="K161">
            <v>1200324</v>
          </cell>
          <cell r="L161">
            <v>39373.822152777801</v>
          </cell>
          <cell r="M161" t="str">
            <v>开业超过7个月</v>
          </cell>
          <cell r="N161" t="str">
            <v>4S店</v>
          </cell>
        </row>
        <row r="162">
          <cell r="G162" t="str">
            <v>CH1774</v>
          </cell>
          <cell r="H162" t="str">
            <v>运城</v>
          </cell>
          <cell r="I162" t="str">
            <v>张青</v>
          </cell>
          <cell r="J162" t="str">
            <v>河津晋通</v>
          </cell>
          <cell r="K162">
            <v>1200507</v>
          </cell>
          <cell r="L162">
            <v>40130.654062499998</v>
          </cell>
          <cell r="M162" t="str">
            <v>开业超过7个月</v>
          </cell>
          <cell r="N162" t="str">
            <v>4S店</v>
          </cell>
        </row>
        <row r="163">
          <cell r="G163" t="str">
            <v>CH1770</v>
          </cell>
          <cell r="H163" t="str">
            <v>长治</v>
          </cell>
          <cell r="I163" t="str">
            <v>张青</v>
          </cell>
          <cell r="J163" t="str">
            <v>长治华丽通</v>
          </cell>
          <cell r="K163">
            <v>1200118</v>
          </cell>
          <cell r="L163">
            <v>38408.581608796303</v>
          </cell>
          <cell r="M163" t="str">
            <v>开业超过7个月</v>
          </cell>
          <cell r="N163" t="str">
            <v>4S店</v>
          </cell>
        </row>
        <row r="164">
          <cell r="G164" t="str">
            <v>CH1779</v>
          </cell>
          <cell r="H164" t="str">
            <v>长治</v>
          </cell>
          <cell r="I164" t="str">
            <v>张青</v>
          </cell>
          <cell r="J164" t="str">
            <v>长治襄垣华丽通</v>
          </cell>
          <cell r="K164">
            <v>1200461</v>
          </cell>
          <cell r="L164">
            <v>40004.558518518497</v>
          </cell>
          <cell r="M164" t="str">
            <v>开业超过7个月</v>
          </cell>
          <cell r="N164" t="str">
            <v>卫星店</v>
          </cell>
        </row>
        <row r="165">
          <cell r="G165" t="str">
            <v>CH2769</v>
          </cell>
          <cell r="H165" t="str">
            <v>长治</v>
          </cell>
          <cell r="I165" t="str">
            <v>张青</v>
          </cell>
          <cell r="J165" t="str">
            <v>长治华美通</v>
          </cell>
          <cell r="K165">
            <v>1201040</v>
          </cell>
          <cell r="L165">
            <v>41211</v>
          </cell>
          <cell r="M165" t="str">
            <v>开业超过7个月</v>
          </cell>
          <cell r="N165" t="str">
            <v>4S店</v>
          </cell>
        </row>
        <row r="166">
          <cell r="G166" t="str">
            <v>CH1008</v>
          </cell>
          <cell r="H166" t="str">
            <v>运城</v>
          </cell>
          <cell r="I166" t="str">
            <v>张青</v>
          </cell>
          <cell r="J166" t="str">
            <v>元通雪润</v>
          </cell>
          <cell r="K166">
            <v>1201353</v>
          </cell>
          <cell r="L166">
            <v>41989</v>
          </cell>
          <cell r="M166" t="str">
            <v>开业0-3个月</v>
          </cell>
          <cell r="N166" t="str">
            <v>4S店</v>
          </cell>
        </row>
        <row r="167">
          <cell r="G167" t="str">
            <v>CH1031</v>
          </cell>
          <cell r="H167" t="str">
            <v>太原</v>
          </cell>
          <cell r="I167" t="str">
            <v>张青</v>
          </cell>
          <cell r="J167" t="str">
            <v>山西唐泽</v>
          </cell>
          <cell r="K167">
            <v>1201386</v>
          </cell>
          <cell r="L167">
            <v>42044</v>
          </cell>
          <cell r="M167" t="str">
            <v>开业0-3个月</v>
          </cell>
          <cell r="N167" t="str">
            <v>4S店</v>
          </cell>
        </row>
        <row r="168">
          <cell r="G168" t="str">
            <v>CH1908</v>
          </cell>
          <cell r="H168" t="str">
            <v>巴彦淖尔</v>
          </cell>
          <cell r="I168" t="str">
            <v>李英儒</v>
          </cell>
          <cell r="J168" t="str">
            <v>巴彦卓尔川海</v>
          </cell>
          <cell r="K168">
            <v>1200388</v>
          </cell>
          <cell r="L168">
            <v>39785.426979166703</v>
          </cell>
          <cell r="M168" t="str">
            <v>开业超过7个月</v>
          </cell>
          <cell r="N168" t="str">
            <v>4S店</v>
          </cell>
        </row>
        <row r="169">
          <cell r="G169" t="str">
            <v>CH1909</v>
          </cell>
          <cell r="H169" t="str">
            <v>巴彦淖尔</v>
          </cell>
          <cell r="I169" t="str">
            <v>李英儒</v>
          </cell>
          <cell r="J169" t="str">
            <v>乌拉特前旗川海</v>
          </cell>
          <cell r="K169">
            <v>1200658</v>
          </cell>
          <cell r="L169">
            <v>40417.678356481498</v>
          </cell>
          <cell r="M169" t="str">
            <v>开业超过7个月</v>
          </cell>
          <cell r="N169" t="str">
            <v>直营店</v>
          </cell>
        </row>
        <row r="170">
          <cell r="G170" t="str">
            <v>CH1910</v>
          </cell>
          <cell r="H170" t="str">
            <v>包头</v>
          </cell>
          <cell r="I170" t="str">
            <v>李英儒</v>
          </cell>
          <cell r="J170" t="str">
            <v>包头蒙骏</v>
          </cell>
          <cell r="K170">
            <v>1200099</v>
          </cell>
          <cell r="L170">
            <v>38387.441770833299</v>
          </cell>
          <cell r="M170" t="str">
            <v>开业超过7个月</v>
          </cell>
          <cell r="N170" t="str">
            <v>4S店</v>
          </cell>
        </row>
        <row r="171">
          <cell r="G171" t="str">
            <v>CH1913</v>
          </cell>
          <cell r="H171" t="str">
            <v>包头</v>
          </cell>
          <cell r="I171" t="str">
            <v>李英儒</v>
          </cell>
          <cell r="J171" t="str">
            <v>包头中晟京港</v>
          </cell>
          <cell r="K171">
            <v>1200894</v>
          </cell>
          <cell r="L171">
            <v>40757</v>
          </cell>
          <cell r="M171" t="str">
            <v>开业超过7个月</v>
          </cell>
          <cell r="N171" t="str">
            <v>4S店</v>
          </cell>
        </row>
        <row r="172">
          <cell r="G172" t="str">
            <v>CH1901</v>
          </cell>
          <cell r="H172" t="str">
            <v>赤峰</v>
          </cell>
          <cell r="I172" t="str">
            <v>李英儒</v>
          </cell>
          <cell r="J172" t="str">
            <v>赤峰利丰泰莱</v>
          </cell>
          <cell r="K172">
            <v>1200550</v>
          </cell>
          <cell r="L172">
            <v>40171.797858796301</v>
          </cell>
          <cell r="M172" t="str">
            <v>开业超过7个月</v>
          </cell>
          <cell r="N172" t="str">
            <v>4S店</v>
          </cell>
        </row>
        <row r="173">
          <cell r="G173" t="str">
            <v>CH2900</v>
          </cell>
          <cell r="H173" t="str">
            <v>赤峰</v>
          </cell>
          <cell r="I173" t="str">
            <v>李英儒</v>
          </cell>
          <cell r="J173" t="str">
            <v>赤峰路通</v>
          </cell>
          <cell r="K173">
            <v>1201164</v>
          </cell>
          <cell r="L173">
            <v>41425</v>
          </cell>
          <cell r="M173" t="str">
            <v>开业超过7个月</v>
          </cell>
          <cell r="N173" t="str">
            <v>4S店</v>
          </cell>
        </row>
        <row r="174">
          <cell r="G174" t="str">
            <v>CH1900</v>
          </cell>
          <cell r="H174" t="str">
            <v>呼和浩特</v>
          </cell>
          <cell r="I174" t="str">
            <v>李英儒</v>
          </cell>
          <cell r="J174" t="str">
            <v>内蒙古泰莱</v>
          </cell>
          <cell r="K174">
            <v>1200066</v>
          </cell>
          <cell r="L174">
            <v>38387.441770833299</v>
          </cell>
          <cell r="M174" t="str">
            <v>开业超过7个月</v>
          </cell>
          <cell r="N174" t="str">
            <v>4S店</v>
          </cell>
        </row>
        <row r="175">
          <cell r="G175" t="str">
            <v>CH1902</v>
          </cell>
          <cell r="H175" t="str">
            <v>呼伦贝尔</v>
          </cell>
          <cell r="I175" t="str">
            <v>李英儒</v>
          </cell>
          <cell r="J175" t="str">
            <v>呼伦贝尔利丰泰莱</v>
          </cell>
          <cell r="K175">
            <v>1200549</v>
          </cell>
          <cell r="L175">
            <v>40171.7992592593</v>
          </cell>
          <cell r="M175" t="str">
            <v>开业超过7个月</v>
          </cell>
          <cell r="N175" t="str">
            <v>4S店</v>
          </cell>
        </row>
        <row r="176">
          <cell r="G176" t="str">
            <v>CH1906</v>
          </cell>
          <cell r="H176" t="str">
            <v>通辽</v>
          </cell>
          <cell r="I176" t="str">
            <v>李英儒</v>
          </cell>
          <cell r="J176" t="str">
            <v>通辽利丰泰莱</v>
          </cell>
          <cell r="K176">
            <v>1200436</v>
          </cell>
          <cell r="L176">
            <v>39975.593275462998</v>
          </cell>
          <cell r="M176" t="str">
            <v>开业超过7个月</v>
          </cell>
          <cell r="N176" t="str">
            <v>4S店</v>
          </cell>
        </row>
        <row r="177">
          <cell r="G177" t="str">
            <v>CH1912</v>
          </cell>
          <cell r="H177" t="str">
            <v>乌海</v>
          </cell>
          <cell r="I177" t="str">
            <v>李英儒</v>
          </cell>
          <cell r="J177" t="str">
            <v>乌海宏通</v>
          </cell>
          <cell r="K177">
            <v>1200385</v>
          </cell>
          <cell r="L177">
            <v>39786.714872685203</v>
          </cell>
          <cell r="M177" t="str">
            <v>开业超过7个月</v>
          </cell>
          <cell r="N177" t="str">
            <v>4S店</v>
          </cell>
        </row>
        <row r="178">
          <cell r="G178" t="str">
            <v>CH1904</v>
          </cell>
          <cell r="H178" t="str">
            <v>乌兰察布</v>
          </cell>
          <cell r="I178" t="str">
            <v>李英儒</v>
          </cell>
          <cell r="J178" t="str">
            <v>乌兰察布利丰泰莱</v>
          </cell>
          <cell r="K178">
            <v>1200516</v>
          </cell>
          <cell r="L178">
            <v>40143.656817129602</v>
          </cell>
          <cell r="M178" t="str">
            <v>开业超过7个月</v>
          </cell>
          <cell r="N178" t="str">
            <v>4S店</v>
          </cell>
        </row>
        <row r="179">
          <cell r="G179" t="str">
            <v>CH1907</v>
          </cell>
          <cell r="H179" t="str">
            <v>锡林郭勒</v>
          </cell>
          <cell r="I179" t="str">
            <v>李英儒</v>
          </cell>
          <cell r="J179" t="str">
            <v>锡林郭勒利丰泰莱</v>
          </cell>
          <cell r="K179">
            <v>1200382</v>
          </cell>
          <cell r="L179">
            <v>39764.712094907401</v>
          </cell>
          <cell r="M179" t="str">
            <v>开业超过7个月</v>
          </cell>
          <cell r="N179" t="str">
            <v>4S店</v>
          </cell>
        </row>
        <row r="180">
          <cell r="G180" t="str">
            <v>CH1903</v>
          </cell>
          <cell r="H180" t="str">
            <v>兴安</v>
          </cell>
          <cell r="I180" t="str">
            <v>李英儒</v>
          </cell>
          <cell r="J180" t="str">
            <v>兴安盟利丰泰莱</v>
          </cell>
          <cell r="K180">
            <v>1200515</v>
          </cell>
          <cell r="L180">
            <v>40143.655104166697</v>
          </cell>
          <cell r="M180" t="str">
            <v>开业超过7个月</v>
          </cell>
          <cell r="N180" t="str">
            <v>4S店</v>
          </cell>
        </row>
        <row r="181">
          <cell r="G181" t="str">
            <v>CH1905</v>
          </cell>
          <cell r="H181" t="str">
            <v>伊克昭盟</v>
          </cell>
          <cell r="I181" t="str">
            <v>李英儒</v>
          </cell>
          <cell r="J181" t="str">
            <v>鄂尔多斯天驰</v>
          </cell>
          <cell r="K181">
            <v>1200226</v>
          </cell>
          <cell r="L181">
            <v>38681.414166666698</v>
          </cell>
          <cell r="M181" t="str">
            <v>开业超过7个月</v>
          </cell>
          <cell r="N181" t="str">
            <v>4S店</v>
          </cell>
        </row>
        <row r="182">
          <cell r="G182" t="str">
            <v>CH1911</v>
          </cell>
          <cell r="H182" t="str">
            <v>伊克昭盟</v>
          </cell>
          <cell r="I182" t="str">
            <v>李英儒</v>
          </cell>
          <cell r="J182" t="str">
            <v>鄂尔多斯鼎兴</v>
          </cell>
          <cell r="K182">
            <v>1200763</v>
          </cell>
          <cell r="L182">
            <v>40501.471342592602</v>
          </cell>
          <cell r="M182" t="str">
            <v>开业超过7个月</v>
          </cell>
          <cell r="N182" t="str">
            <v>4S店</v>
          </cell>
        </row>
        <row r="183">
          <cell r="G183" t="str">
            <v>CH2901</v>
          </cell>
          <cell r="H183" t="str">
            <v>通辽</v>
          </cell>
          <cell r="I183" t="str">
            <v>李英儒</v>
          </cell>
          <cell r="J183" t="str">
            <v>通辽川达</v>
          </cell>
          <cell r="K183">
            <v>1201269</v>
          </cell>
          <cell r="L183">
            <v>41807</v>
          </cell>
          <cell r="M183" t="str">
            <v>开业超过7个月</v>
          </cell>
          <cell r="N183" t="str">
            <v>4S店</v>
          </cell>
        </row>
        <row r="184">
          <cell r="G184" t="str">
            <v>CH1918</v>
          </cell>
          <cell r="H184" t="str">
            <v>白银</v>
          </cell>
          <cell r="I184" t="str">
            <v>李鑫海</v>
          </cell>
          <cell r="J184" t="str">
            <v>白银智通</v>
          </cell>
          <cell r="K184">
            <v>1201223</v>
          </cell>
          <cell r="L184">
            <v>41607</v>
          </cell>
          <cell r="M184" t="str">
            <v>开业超过7个月</v>
          </cell>
          <cell r="N184" t="str">
            <v>4S店</v>
          </cell>
        </row>
        <row r="185">
          <cell r="G185" t="str">
            <v>CH1920</v>
          </cell>
          <cell r="H185" t="str">
            <v>嘉峪关</v>
          </cell>
          <cell r="I185" t="str">
            <v>李鑫海</v>
          </cell>
          <cell r="J185" t="str">
            <v>嘉峪关赛亚华通</v>
          </cell>
          <cell r="K185">
            <v>1200608</v>
          </cell>
          <cell r="L185">
            <v>40912.577696759297</v>
          </cell>
          <cell r="M185" t="str">
            <v>开业超过7个月</v>
          </cell>
          <cell r="N185" t="str">
            <v>4S店</v>
          </cell>
        </row>
        <row r="186">
          <cell r="G186" t="str">
            <v>CH1915</v>
          </cell>
          <cell r="H186" t="str">
            <v>兰州</v>
          </cell>
          <cell r="I186" t="str">
            <v>李鑫海</v>
          </cell>
          <cell r="J186" t="str">
            <v>甘肃赛亚华通</v>
          </cell>
          <cell r="K186">
            <v>1200095</v>
          </cell>
          <cell r="L186">
            <v>38387.441770833299</v>
          </cell>
          <cell r="M186" t="str">
            <v>开业超过7个月</v>
          </cell>
          <cell r="N186" t="str">
            <v>4S店</v>
          </cell>
        </row>
        <row r="187">
          <cell r="G187" t="str">
            <v>CH1914</v>
          </cell>
          <cell r="H187" t="str">
            <v>兰州</v>
          </cell>
          <cell r="I187" t="str">
            <v>李鑫海</v>
          </cell>
          <cell r="J187" t="str">
            <v>甘肃同利达</v>
          </cell>
          <cell r="K187">
            <v>1200975</v>
          </cell>
          <cell r="L187">
            <v>40945</v>
          </cell>
          <cell r="M187" t="str">
            <v>开业超过7个月</v>
          </cell>
          <cell r="N187" t="str">
            <v>4S店</v>
          </cell>
        </row>
        <row r="188">
          <cell r="G188" t="str">
            <v>CH1917</v>
          </cell>
          <cell r="H188" t="str">
            <v>平凉</v>
          </cell>
          <cell r="I188" t="str">
            <v>李鑫海</v>
          </cell>
          <cell r="J188" t="str">
            <v>平凉昌达</v>
          </cell>
          <cell r="K188">
            <v>1201216</v>
          </cell>
          <cell r="L188">
            <v>41578</v>
          </cell>
          <cell r="M188" t="str">
            <v>开业超过7个月</v>
          </cell>
          <cell r="N188" t="str">
            <v>4S店</v>
          </cell>
        </row>
        <row r="189">
          <cell r="G189" t="str">
            <v>CH1916</v>
          </cell>
          <cell r="H189" t="str">
            <v>天水</v>
          </cell>
          <cell r="I189" t="str">
            <v>李鑫海</v>
          </cell>
          <cell r="J189" t="str">
            <v>天水天合华岳</v>
          </cell>
          <cell r="K189">
            <v>1201044</v>
          </cell>
          <cell r="L189">
            <v>41192</v>
          </cell>
          <cell r="M189" t="str">
            <v>开业超过7个月</v>
          </cell>
          <cell r="N189" t="str">
            <v>4S店</v>
          </cell>
        </row>
        <row r="190">
          <cell r="G190" t="str">
            <v>CH1960</v>
          </cell>
          <cell r="H190" t="str">
            <v>银川</v>
          </cell>
          <cell r="I190" t="str">
            <v>李鑫海</v>
          </cell>
          <cell r="J190" t="str">
            <v>宁夏新世界</v>
          </cell>
          <cell r="K190">
            <v>1200363</v>
          </cell>
          <cell r="L190">
            <v>39556.704895833303</v>
          </cell>
          <cell r="M190" t="str">
            <v>开业超过7个月</v>
          </cell>
          <cell r="N190" t="str">
            <v>4S店</v>
          </cell>
        </row>
        <row r="191">
          <cell r="G191" t="str">
            <v>CH1962</v>
          </cell>
          <cell r="H191" t="str">
            <v>银川</v>
          </cell>
          <cell r="I191" t="str">
            <v>李鑫海</v>
          </cell>
          <cell r="J191" t="str">
            <v>宁夏金和源</v>
          </cell>
          <cell r="K191">
            <v>1200982</v>
          </cell>
          <cell r="L191">
            <v>40913</v>
          </cell>
          <cell r="M191" t="str">
            <v>开业超过7个月</v>
          </cell>
          <cell r="N191" t="str">
            <v>4S店</v>
          </cell>
        </row>
        <row r="192">
          <cell r="G192" t="str">
            <v>CH1919</v>
          </cell>
          <cell r="H192" t="str">
            <v>张掖</v>
          </cell>
          <cell r="I192" t="str">
            <v>李鑫海</v>
          </cell>
          <cell r="J192" t="str">
            <v>张掖天合嘉悦</v>
          </cell>
          <cell r="K192">
            <v>1201275</v>
          </cell>
          <cell r="L192">
            <v>41820</v>
          </cell>
          <cell r="M192" t="str">
            <v>开业超过7个月</v>
          </cell>
          <cell r="N192" t="str">
            <v>4S店</v>
          </cell>
        </row>
        <row r="193">
          <cell r="G193" t="str">
            <v>CH1921</v>
          </cell>
          <cell r="H193" t="str">
            <v>庆阳</v>
          </cell>
          <cell r="I193" t="str">
            <v>李鑫海</v>
          </cell>
          <cell r="J193" t="str">
            <v>庆阳美通</v>
          </cell>
          <cell r="K193">
            <v>1201295</v>
          </cell>
          <cell r="L193">
            <v>41851</v>
          </cell>
          <cell r="M193" t="str">
            <v>开业超过7个月</v>
          </cell>
          <cell r="N193" t="str">
            <v>4S店</v>
          </cell>
        </row>
        <row r="194">
          <cell r="G194" t="str">
            <v>CH1923</v>
          </cell>
          <cell r="H194" t="str">
            <v>定西</v>
          </cell>
          <cell r="I194" t="str">
            <v>李鑫海</v>
          </cell>
          <cell r="J194" t="str">
            <v>定西恒信天安</v>
          </cell>
          <cell r="K194">
            <v>1201347</v>
          </cell>
          <cell r="L194">
            <v>41912</v>
          </cell>
          <cell r="M194" t="str">
            <v>开业4-6个月</v>
          </cell>
          <cell r="N194" t="str">
            <v>4S店</v>
          </cell>
        </row>
        <row r="195">
          <cell r="G195" t="str">
            <v>CH1922</v>
          </cell>
          <cell r="H195" t="str">
            <v>武威</v>
          </cell>
          <cell r="I195" t="str">
            <v>李鑫海</v>
          </cell>
          <cell r="J195" t="str">
            <v>武威万霖</v>
          </cell>
          <cell r="K195">
            <v>1201343</v>
          </cell>
          <cell r="L195">
            <v>41947</v>
          </cell>
          <cell r="M195" t="str">
            <v>开业4-6个月</v>
          </cell>
          <cell r="N195" t="str">
            <v>4S店</v>
          </cell>
        </row>
        <row r="196">
          <cell r="G196" t="str">
            <v>CH1026</v>
          </cell>
          <cell r="H196" t="str">
            <v>银川</v>
          </cell>
          <cell r="I196" t="str">
            <v>李鑫海</v>
          </cell>
          <cell r="J196" t="str">
            <v>宁夏怡丰</v>
          </cell>
          <cell r="K196">
            <v>1201377</v>
          </cell>
          <cell r="L196">
            <v>42038</v>
          </cell>
          <cell r="M196" t="str">
            <v>开业0-3个月</v>
          </cell>
          <cell r="N196" t="str">
            <v>4S店</v>
          </cell>
        </row>
        <row r="197">
          <cell r="G197" t="str">
            <v>CH1033</v>
          </cell>
          <cell r="H197" t="str">
            <v>酒泉</v>
          </cell>
          <cell r="I197" t="str">
            <v>李鑫海</v>
          </cell>
          <cell r="J197" t="str">
            <v>酒泉吉元信达</v>
          </cell>
          <cell r="K197">
            <v>1201393</v>
          </cell>
          <cell r="L197">
            <v>42093</v>
          </cell>
          <cell r="M197" t="str">
            <v>开业0-3个月</v>
          </cell>
          <cell r="N197" t="str">
            <v>4S店</v>
          </cell>
        </row>
        <row r="198">
          <cell r="G198" t="str">
            <v>CH1783</v>
          </cell>
          <cell r="H198" t="str">
            <v>安康</v>
          </cell>
          <cell r="I198" t="str">
            <v>胡晓卓</v>
          </cell>
          <cell r="J198" t="str">
            <v>安康华兴爱车</v>
          </cell>
          <cell r="K198">
            <v>1200664</v>
          </cell>
          <cell r="L198">
            <v>40417.6723263889</v>
          </cell>
          <cell r="M198" t="str">
            <v>开业超过7个月</v>
          </cell>
          <cell r="N198" t="str">
            <v>卫星店</v>
          </cell>
        </row>
        <row r="199">
          <cell r="G199" t="str">
            <v>CH2780</v>
          </cell>
          <cell r="H199" t="str">
            <v>宝鸡</v>
          </cell>
          <cell r="I199" t="str">
            <v>胡晓卓</v>
          </cell>
          <cell r="J199" t="str">
            <v>陕西尚德通宝</v>
          </cell>
          <cell r="K199">
            <v>1200706</v>
          </cell>
          <cell r="L199">
            <v>40448.720173611102</v>
          </cell>
          <cell r="M199" t="str">
            <v>开业超过7个月</v>
          </cell>
          <cell r="N199" t="str">
            <v>4S店</v>
          </cell>
        </row>
        <row r="200">
          <cell r="G200" t="str">
            <v>CH1782</v>
          </cell>
          <cell r="H200" t="str">
            <v>汉中</v>
          </cell>
          <cell r="I200" t="str">
            <v>胡晓卓</v>
          </cell>
          <cell r="J200" t="str">
            <v>汉中汉台唐龙</v>
          </cell>
          <cell r="K200">
            <v>1200569</v>
          </cell>
          <cell r="L200">
            <v>40172.4612037037</v>
          </cell>
          <cell r="M200" t="str">
            <v>开业超过7个月</v>
          </cell>
          <cell r="N200" t="str">
            <v>4S店</v>
          </cell>
        </row>
        <row r="201">
          <cell r="G201" t="str">
            <v>CH1784</v>
          </cell>
          <cell r="H201" t="str">
            <v>商洛</v>
          </cell>
          <cell r="I201" t="str">
            <v>胡晓卓</v>
          </cell>
          <cell r="J201" t="str">
            <v>商洛华岳</v>
          </cell>
          <cell r="K201">
            <v>1200665</v>
          </cell>
          <cell r="L201">
            <v>40417.674351851798</v>
          </cell>
          <cell r="M201" t="str">
            <v>开业超过7个月</v>
          </cell>
          <cell r="N201" t="str">
            <v>卫星店</v>
          </cell>
        </row>
        <row r="202">
          <cell r="G202" t="str">
            <v>CH2786</v>
          </cell>
          <cell r="H202" t="str">
            <v>商洛</v>
          </cell>
          <cell r="I202" t="str">
            <v>胡晓卓</v>
          </cell>
          <cell r="J202" t="str">
            <v>商洛泽泰</v>
          </cell>
          <cell r="K202">
            <v>1201198</v>
          </cell>
          <cell r="L202">
            <v>41517</v>
          </cell>
          <cell r="M202" t="str">
            <v>开业超过7个月</v>
          </cell>
          <cell r="N202" t="str">
            <v>4S店</v>
          </cell>
        </row>
        <row r="203">
          <cell r="G203" t="str">
            <v>CH1788</v>
          </cell>
          <cell r="H203" t="str">
            <v>铜川</v>
          </cell>
          <cell r="I203" t="str">
            <v>胡晓卓</v>
          </cell>
          <cell r="J203" t="str">
            <v>铜川华岳</v>
          </cell>
          <cell r="K203">
            <v>1200666</v>
          </cell>
          <cell r="L203">
            <v>40417.676817129599</v>
          </cell>
          <cell r="M203" t="str">
            <v>开业超过7个月</v>
          </cell>
          <cell r="N203" t="str">
            <v>卫星店</v>
          </cell>
        </row>
        <row r="204">
          <cell r="G204" t="str">
            <v>CH2787</v>
          </cell>
          <cell r="H204" t="str">
            <v>铜川</v>
          </cell>
          <cell r="I204" t="str">
            <v>胡晓卓</v>
          </cell>
          <cell r="J204" t="str">
            <v>铜川泽泰汇通</v>
          </cell>
          <cell r="K204">
            <v>1201201</v>
          </cell>
          <cell r="L204">
            <v>41547</v>
          </cell>
          <cell r="M204" t="str">
            <v>开业超过7个月</v>
          </cell>
          <cell r="N204" t="str">
            <v>4S店</v>
          </cell>
        </row>
        <row r="205">
          <cell r="G205" t="str">
            <v>CH1787</v>
          </cell>
          <cell r="H205" t="str">
            <v>渭南</v>
          </cell>
          <cell r="I205" t="str">
            <v>胡晓卓</v>
          </cell>
          <cell r="J205" t="str">
            <v>渭南宏远朝阳</v>
          </cell>
          <cell r="K205">
            <v>1200458</v>
          </cell>
          <cell r="L205">
            <v>40004.559849537</v>
          </cell>
          <cell r="M205" t="str">
            <v>开业超过7个月</v>
          </cell>
          <cell r="N205" t="str">
            <v>4S店</v>
          </cell>
        </row>
        <row r="206">
          <cell r="G206" t="str">
            <v>CH1780</v>
          </cell>
          <cell r="H206" t="str">
            <v>西安</v>
          </cell>
          <cell r="I206" t="str">
            <v>胡晓卓</v>
          </cell>
          <cell r="J206" t="str">
            <v>陕西华兴乾通</v>
          </cell>
          <cell r="K206">
            <v>1200133</v>
          </cell>
          <cell r="L206">
            <v>38421.600856481498</v>
          </cell>
          <cell r="M206" t="str">
            <v>开业超过7个月</v>
          </cell>
          <cell r="N206" t="str">
            <v>4S店</v>
          </cell>
        </row>
        <row r="207">
          <cell r="G207" t="str">
            <v>CH1785</v>
          </cell>
          <cell r="H207" t="str">
            <v>西安</v>
          </cell>
          <cell r="I207" t="str">
            <v>胡晓卓</v>
          </cell>
          <cell r="J207" t="str">
            <v>陕西华岳</v>
          </cell>
          <cell r="K207">
            <v>1200072</v>
          </cell>
          <cell r="L207">
            <v>38387.441770833299</v>
          </cell>
          <cell r="M207" t="str">
            <v>开业超过7个月</v>
          </cell>
          <cell r="N207" t="str">
            <v>4S店</v>
          </cell>
        </row>
        <row r="208">
          <cell r="G208" t="str">
            <v>CH1786</v>
          </cell>
          <cell r="H208" t="str">
            <v>西安</v>
          </cell>
          <cell r="I208" t="str">
            <v>胡晓卓</v>
          </cell>
          <cell r="J208" t="str">
            <v>西安泛想</v>
          </cell>
          <cell r="K208">
            <v>1200134</v>
          </cell>
          <cell r="L208">
            <v>38421.604641203703</v>
          </cell>
          <cell r="M208" t="str">
            <v>开业超过7个月</v>
          </cell>
          <cell r="N208" t="str">
            <v>4S店</v>
          </cell>
        </row>
        <row r="209">
          <cell r="G209" t="str">
            <v>CH2781</v>
          </cell>
          <cell r="H209" t="str">
            <v>西安</v>
          </cell>
          <cell r="I209" t="str">
            <v>胡晓卓</v>
          </cell>
          <cell r="J209" t="str">
            <v>陕西瑞力</v>
          </cell>
          <cell r="K209">
            <v>1200820</v>
          </cell>
          <cell r="L209">
            <v>40554.514421296299</v>
          </cell>
          <cell r="M209" t="str">
            <v>开业超过7个月</v>
          </cell>
          <cell r="N209" t="str">
            <v>4S店</v>
          </cell>
        </row>
        <row r="210">
          <cell r="G210" t="str">
            <v>CH2788</v>
          </cell>
          <cell r="H210" t="str">
            <v>西安</v>
          </cell>
          <cell r="I210" t="str">
            <v>胡晓卓</v>
          </cell>
          <cell r="J210" t="str">
            <v>华夏美通</v>
          </cell>
          <cell r="K210">
            <v>1201219</v>
          </cell>
          <cell r="L210">
            <v>41617</v>
          </cell>
          <cell r="M210" t="str">
            <v>开业超过7个月</v>
          </cell>
          <cell r="N210" t="str">
            <v>4S店</v>
          </cell>
        </row>
        <row r="211">
          <cell r="G211" t="str">
            <v>CH2789</v>
          </cell>
          <cell r="H211" t="str">
            <v>西安</v>
          </cell>
          <cell r="I211" t="str">
            <v>胡晓卓</v>
          </cell>
          <cell r="J211" t="str">
            <v>陕西天锐嘉航</v>
          </cell>
          <cell r="K211">
            <v>1201237</v>
          </cell>
          <cell r="L211">
            <v>41636</v>
          </cell>
          <cell r="M211" t="str">
            <v>开业超过7个月</v>
          </cell>
          <cell r="N211" t="str">
            <v>4S店</v>
          </cell>
        </row>
        <row r="212">
          <cell r="G212" t="str">
            <v>CH1781</v>
          </cell>
          <cell r="H212" t="str">
            <v>咸阳</v>
          </cell>
          <cell r="I212" t="str">
            <v>胡晓卓</v>
          </cell>
          <cell r="J212" t="str">
            <v>陕西华兴世通</v>
          </cell>
          <cell r="K212">
            <v>1200568</v>
          </cell>
          <cell r="L212">
            <v>40172.459733796299</v>
          </cell>
          <cell r="M212" t="str">
            <v>开业超过7个月</v>
          </cell>
          <cell r="N212" t="str">
            <v>4S店</v>
          </cell>
        </row>
        <row r="213">
          <cell r="G213" t="str">
            <v>CH3780</v>
          </cell>
          <cell r="H213" t="str">
            <v>渭南</v>
          </cell>
          <cell r="I213" t="str">
            <v>胡晓卓</v>
          </cell>
          <cell r="J213" t="str">
            <v>渭南奕程</v>
          </cell>
          <cell r="K213">
            <v>1201294</v>
          </cell>
          <cell r="L213">
            <v>41850</v>
          </cell>
          <cell r="M213" t="str">
            <v>开业超过7个月</v>
          </cell>
          <cell r="N213" t="str">
            <v>4S店</v>
          </cell>
        </row>
        <row r="214">
          <cell r="G214" t="str">
            <v>CH1871</v>
          </cell>
          <cell r="H214" t="str">
            <v>阿克苏</v>
          </cell>
          <cell r="I214" t="str">
            <v>陈均泽</v>
          </cell>
          <cell r="J214" t="str">
            <v>阿克苏龙祥</v>
          </cell>
          <cell r="K214">
            <v>1200937</v>
          </cell>
          <cell r="L214">
            <v>40945</v>
          </cell>
          <cell r="M214" t="str">
            <v>开业超过7个月</v>
          </cell>
          <cell r="N214" t="str">
            <v>4S店</v>
          </cell>
        </row>
        <row r="215">
          <cell r="G215" t="str">
            <v>CH1879</v>
          </cell>
          <cell r="H215" t="str">
            <v>阿克苏</v>
          </cell>
          <cell r="I215" t="str">
            <v>陈均泽</v>
          </cell>
          <cell r="J215" t="str">
            <v>阿克苏天宇信诚</v>
          </cell>
          <cell r="K215">
            <v>1201240</v>
          </cell>
          <cell r="L215">
            <v>41639</v>
          </cell>
          <cell r="M215" t="str">
            <v>开业超过7个月</v>
          </cell>
          <cell r="N215" t="str">
            <v>4S店</v>
          </cell>
        </row>
        <row r="216">
          <cell r="G216" t="str">
            <v>CH1874</v>
          </cell>
          <cell r="H216" t="str">
            <v>巴音郭楞蒙古</v>
          </cell>
          <cell r="I216" t="str">
            <v>陈均泽</v>
          </cell>
          <cell r="J216" t="str">
            <v>巴州万丽莱</v>
          </cell>
          <cell r="K216">
            <v>1201067</v>
          </cell>
          <cell r="L216">
            <v>41260</v>
          </cell>
          <cell r="M216" t="str">
            <v>开业超过7个月</v>
          </cell>
          <cell r="N216" t="str">
            <v>4S店</v>
          </cell>
        </row>
        <row r="217">
          <cell r="G217" t="str">
            <v>CH1877</v>
          </cell>
          <cell r="H217" t="str">
            <v>昌吉回族</v>
          </cell>
          <cell r="I217" t="str">
            <v>陈均泽</v>
          </cell>
          <cell r="J217" t="str">
            <v>新疆中惠军利</v>
          </cell>
          <cell r="K217">
            <v>1201173</v>
          </cell>
          <cell r="L217">
            <v>41455</v>
          </cell>
          <cell r="M217" t="str">
            <v>开业超过7个月</v>
          </cell>
          <cell r="N217" t="str">
            <v>4S店</v>
          </cell>
        </row>
        <row r="218">
          <cell r="G218" t="str">
            <v>CH1876</v>
          </cell>
          <cell r="H218" t="str">
            <v>哈密</v>
          </cell>
          <cell r="I218" t="str">
            <v>陈均泽</v>
          </cell>
          <cell r="J218" t="str">
            <v>哈密中盈</v>
          </cell>
          <cell r="K218">
            <v>1201071</v>
          </cell>
          <cell r="L218">
            <v>41289</v>
          </cell>
          <cell r="M218" t="str">
            <v>开业超过7个月</v>
          </cell>
          <cell r="N218" t="str">
            <v>4S店</v>
          </cell>
        </row>
        <row r="219">
          <cell r="G219" t="str">
            <v>CH1873</v>
          </cell>
          <cell r="H219" t="str">
            <v>喀什</v>
          </cell>
          <cell r="I219" t="str">
            <v>陈均泽</v>
          </cell>
          <cell r="J219" t="str">
            <v>喀什永祥美通</v>
          </cell>
          <cell r="K219">
            <v>1201066</v>
          </cell>
          <cell r="L219">
            <v>41246</v>
          </cell>
          <cell r="M219" t="str">
            <v>开业超过7个月</v>
          </cell>
          <cell r="N219" t="str">
            <v>4S店</v>
          </cell>
        </row>
        <row r="220">
          <cell r="G220" t="str">
            <v>CH1878</v>
          </cell>
          <cell r="H220" t="str">
            <v>克拉玛依</v>
          </cell>
          <cell r="I220" t="str">
            <v>陈均泽</v>
          </cell>
          <cell r="J220" t="str">
            <v>克拉玛依腾辉</v>
          </cell>
          <cell r="K220">
            <v>1201224</v>
          </cell>
          <cell r="L220">
            <v>41608</v>
          </cell>
          <cell r="M220" t="str">
            <v>开业超过7个月</v>
          </cell>
          <cell r="N220" t="str">
            <v>4S店</v>
          </cell>
        </row>
        <row r="221">
          <cell r="G221" t="str">
            <v>CH1870</v>
          </cell>
          <cell r="H221" t="str">
            <v>乌鲁木齐</v>
          </cell>
          <cell r="I221" t="str">
            <v>陈均泽</v>
          </cell>
          <cell r="J221" t="str">
            <v>新疆天邑</v>
          </cell>
          <cell r="K221">
            <v>1200079</v>
          </cell>
          <cell r="L221">
            <v>38387.441770833299</v>
          </cell>
          <cell r="M221" t="str">
            <v>开业超过7个月</v>
          </cell>
          <cell r="N221" t="str">
            <v>4S店</v>
          </cell>
        </row>
        <row r="222">
          <cell r="G222" t="str">
            <v>CH1872</v>
          </cell>
          <cell r="H222" t="str">
            <v>乌鲁木齐</v>
          </cell>
          <cell r="I222" t="str">
            <v>陈均泽</v>
          </cell>
          <cell r="J222" t="str">
            <v>新疆和路神驰</v>
          </cell>
          <cell r="K222">
            <v>1201042</v>
          </cell>
          <cell r="L222">
            <v>41211</v>
          </cell>
          <cell r="M222" t="str">
            <v>开业超过7个月</v>
          </cell>
          <cell r="N222" t="str">
            <v>4S店</v>
          </cell>
        </row>
        <row r="223">
          <cell r="G223" t="str">
            <v>CH2782</v>
          </cell>
          <cell r="H223" t="str">
            <v>延安</v>
          </cell>
          <cell r="I223" t="str">
            <v>陈均泽</v>
          </cell>
          <cell r="J223" t="str">
            <v>延安冠群</v>
          </cell>
          <cell r="K223">
            <v>1200891</v>
          </cell>
          <cell r="L223">
            <v>40765</v>
          </cell>
          <cell r="M223" t="str">
            <v>开业超过7个月</v>
          </cell>
          <cell r="N223" t="str">
            <v>4S店</v>
          </cell>
        </row>
        <row r="224">
          <cell r="G224" t="str">
            <v>CH2783</v>
          </cell>
          <cell r="H224" t="str">
            <v>延安</v>
          </cell>
          <cell r="I224" t="str">
            <v>陈均泽</v>
          </cell>
          <cell r="J224" t="str">
            <v>延安弘丰泛想</v>
          </cell>
          <cell r="K224">
            <v>1200892</v>
          </cell>
          <cell r="L224">
            <v>40847.571909722203</v>
          </cell>
          <cell r="M224" t="str">
            <v>开业超过7个月</v>
          </cell>
          <cell r="N224" t="str">
            <v>4S店</v>
          </cell>
        </row>
        <row r="225">
          <cell r="G225" t="str">
            <v>CH1875</v>
          </cell>
          <cell r="H225" t="str">
            <v>伊犁哈萨克</v>
          </cell>
          <cell r="I225" t="str">
            <v>陈均泽</v>
          </cell>
          <cell r="J225" t="str">
            <v>伊犁旭驰</v>
          </cell>
          <cell r="K225">
            <v>1201068</v>
          </cell>
          <cell r="L225">
            <v>41260</v>
          </cell>
          <cell r="M225" t="str">
            <v>开业超过7个月</v>
          </cell>
          <cell r="N225" t="str">
            <v>4S店</v>
          </cell>
        </row>
        <row r="226">
          <cell r="G226" t="str">
            <v>CH1789</v>
          </cell>
          <cell r="H226" t="str">
            <v>榆林</v>
          </cell>
          <cell r="I226" t="str">
            <v>陈均泽</v>
          </cell>
          <cell r="J226" t="str">
            <v>陕西华兴盛誉</v>
          </cell>
          <cell r="K226">
            <v>1200670</v>
          </cell>
          <cell r="L226">
            <v>40426.015115740702</v>
          </cell>
          <cell r="M226" t="str">
            <v>开业超过7个月</v>
          </cell>
          <cell r="N226" t="str">
            <v>4S店</v>
          </cell>
        </row>
        <row r="227">
          <cell r="G227" t="str">
            <v>CH2784</v>
          </cell>
          <cell r="H227" t="str">
            <v>榆林</v>
          </cell>
          <cell r="I227" t="str">
            <v>陈均泽</v>
          </cell>
          <cell r="J227" t="str">
            <v>榆林新白云</v>
          </cell>
          <cell r="K227">
            <v>1200923</v>
          </cell>
          <cell r="L227">
            <v>40849</v>
          </cell>
          <cell r="M227" t="str">
            <v>开业超过7个月</v>
          </cell>
          <cell r="N227" t="str">
            <v>4S店</v>
          </cell>
        </row>
        <row r="228">
          <cell r="G228" t="str">
            <v>CH2785</v>
          </cell>
          <cell r="H228" t="str">
            <v>榆林</v>
          </cell>
          <cell r="I228" t="str">
            <v>陈均泽</v>
          </cell>
          <cell r="J228" t="str">
            <v>榆林海天</v>
          </cell>
          <cell r="K228">
            <v>1201135</v>
          </cell>
          <cell r="L228">
            <v>41293</v>
          </cell>
          <cell r="M228" t="str">
            <v>开业超过7个月</v>
          </cell>
          <cell r="N228" t="str">
            <v>4S店</v>
          </cell>
        </row>
        <row r="229">
          <cell r="G229" t="str">
            <v>CH1027</v>
          </cell>
          <cell r="H229" t="str">
            <v>乌鲁木齐</v>
          </cell>
          <cell r="I229" t="str">
            <v>陈均泽</v>
          </cell>
          <cell r="J229" t="str">
            <v>新疆军惠永利</v>
          </cell>
          <cell r="K229">
            <v>1201366</v>
          </cell>
          <cell r="L229">
            <v>42040</v>
          </cell>
          <cell r="M229" t="str">
            <v>开业0-3个月</v>
          </cell>
          <cell r="N229" t="str">
            <v>4S店</v>
          </cell>
        </row>
        <row r="230">
          <cell r="G230" t="str">
            <v>CH1961</v>
          </cell>
          <cell r="H230" t="str">
            <v>固原</v>
          </cell>
          <cell r="I230">
            <v>0</v>
          </cell>
          <cell r="J230" t="str">
            <v>宁夏金世界</v>
          </cell>
          <cell r="K230">
            <v>1200659</v>
          </cell>
          <cell r="L230">
            <v>40417.683391203696</v>
          </cell>
          <cell r="M230" t="str">
            <v>开业超过7个月</v>
          </cell>
          <cell r="N230" t="str">
            <v>卫星店</v>
          </cell>
        </row>
        <row r="231">
          <cell r="G231" t="str">
            <v>CH1778</v>
          </cell>
          <cell r="H231" t="str">
            <v>阳泉</v>
          </cell>
          <cell r="I231">
            <v>0</v>
          </cell>
          <cell r="J231" t="str">
            <v>阳泉晋东益昌</v>
          </cell>
          <cell r="K231">
            <v>1200466</v>
          </cell>
          <cell r="L231">
            <v>40031.337881944397</v>
          </cell>
          <cell r="M231" t="str">
            <v>开业超过7个月</v>
          </cell>
          <cell r="N231" t="str">
            <v>4S店</v>
          </cell>
        </row>
        <row r="232">
          <cell r="G232" t="str">
            <v>CH1855</v>
          </cell>
          <cell r="H232" t="str">
            <v>贵阳</v>
          </cell>
          <cell r="I232" t="str">
            <v>王振涛</v>
          </cell>
          <cell r="J232" t="str">
            <v>贵州乾通</v>
          </cell>
          <cell r="K232">
            <v>1200040</v>
          </cell>
          <cell r="L232">
            <v>38387.441770833299</v>
          </cell>
          <cell r="M232" t="str">
            <v>开业超过7个月</v>
          </cell>
          <cell r="N232" t="str">
            <v>4S店</v>
          </cell>
        </row>
        <row r="233">
          <cell r="G233" t="str">
            <v>CH1856</v>
          </cell>
          <cell r="H233" t="str">
            <v>贵阳</v>
          </cell>
          <cell r="I233" t="str">
            <v>王振涛</v>
          </cell>
          <cell r="J233" t="str">
            <v>贵州通源金雪</v>
          </cell>
          <cell r="K233">
            <v>1200808</v>
          </cell>
          <cell r="L233">
            <v>40554.511446759301</v>
          </cell>
          <cell r="M233" t="str">
            <v>开业超过7个月</v>
          </cell>
          <cell r="N233" t="str">
            <v>4S店</v>
          </cell>
        </row>
        <row r="234">
          <cell r="G234" t="str">
            <v>CH1930</v>
          </cell>
          <cell r="H234" t="str">
            <v>拉萨</v>
          </cell>
          <cell r="I234" t="str">
            <v>王振涛</v>
          </cell>
          <cell r="J234" t="str">
            <v>拉萨康达</v>
          </cell>
          <cell r="K234">
            <v>1200081</v>
          </cell>
          <cell r="L234">
            <v>38387.441770833299</v>
          </cell>
          <cell r="M234" t="str">
            <v>开业超过7个月</v>
          </cell>
          <cell r="N234" t="str">
            <v>4S店</v>
          </cell>
        </row>
        <row r="235">
          <cell r="G235" t="str">
            <v>CH1861</v>
          </cell>
          <cell r="H235" t="str">
            <v>六盘水</v>
          </cell>
          <cell r="I235" t="str">
            <v>王振涛</v>
          </cell>
          <cell r="J235" t="str">
            <v>六盘水通源金雪</v>
          </cell>
          <cell r="K235">
            <v>1200946</v>
          </cell>
          <cell r="L235">
            <v>41011</v>
          </cell>
          <cell r="M235" t="str">
            <v>开业超过7个月</v>
          </cell>
          <cell r="N235" t="str">
            <v>4S店</v>
          </cell>
        </row>
        <row r="236">
          <cell r="G236" t="str">
            <v>CH1862</v>
          </cell>
          <cell r="H236" t="str">
            <v>黔东南</v>
          </cell>
          <cell r="I236" t="str">
            <v>王振涛</v>
          </cell>
          <cell r="J236" t="str">
            <v>凯里通源金雪</v>
          </cell>
          <cell r="K236">
            <v>1200979</v>
          </cell>
          <cell r="L236">
            <v>40913</v>
          </cell>
          <cell r="M236" t="str">
            <v>开业超过7个月</v>
          </cell>
          <cell r="N236" t="str">
            <v>4S店</v>
          </cell>
        </row>
        <row r="237">
          <cell r="G237" t="str">
            <v>CH1863</v>
          </cell>
          <cell r="H237" t="str">
            <v>黔东南</v>
          </cell>
          <cell r="I237" t="str">
            <v>王振涛</v>
          </cell>
          <cell r="J237" t="str">
            <v>贵州林晶</v>
          </cell>
          <cell r="K237">
            <v>1201070</v>
          </cell>
          <cell r="L237">
            <v>41228</v>
          </cell>
          <cell r="M237" t="str">
            <v>开业超过7个月</v>
          </cell>
          <cell r="N237" t="str">
            <v>4S店</v>
          </cell>
        </row>
        <row r="238">
          <cell r="G238" t="str">
            <v>CH1819</v>
          </cell>
          <cell r="H238" t="str">
            <v>曲靖</v>
          </cell>
          <cell r="I238" t="str">
            <v>王振涛</v>
          </cell>
          <cell r="J238" t="str">
            <v>曲靖合力</v>
          </cell>
          <cell r="K238">
            <v>1200448</v>
          </cell>
          <cell r="L238">
            <v>39987.5874189815</v>
          </cell>
          <cell r="M238" t="str">
            <v>开业超过7个月</v>
          </cell>
          <cell r="N238" t="str">
            <v>4S店</v>
          </cell>
        </row>
        <row r="239">
          <cell r="G239" t="str">
            <v>CH2812</v>
          </cell>
          <cell r="H239" t="str">
            <v>曲靖</v>
          </cell>
          <cell r="I239" t="str">
            <v>王振涛</v>
          </cell>
          <cell r="J239" t="str">
            <v>曲靖嘉通</v>
          </cell>
          <cell r="K239">
            <v>1201109</v>
          </cell>
          <cell r="L239">
            <v>41274</v>
          </cell>
          <cell r="M239" t="str">
            <v>开业超过7个月</v>
          </cell>
          <cell r="N239" t="str">
            <v>4S店</v>
          </cell>
        </row>
        <row r="240">
          <cell r="G240" t="str">
            <v>CH1865</v>
          </cell>
          <cell r="H240" t="str">
            <v>铜仁</v>
          </cell>
          <cell r="I240" t="str">
            <v>王振涛</v>
          </cell>
          <cell r="J240" t="str">
            <v>铜仁德和</v>
          </cell>
          <cell r="K240">
            <v>1201177</v>
          </cell>
          <cell r="L240">
            <v>41425</v>
          </cell>
          <cell r="M240" t="str">
            <v>开业超过7个月</v>
          </cell>
          <cell r="N240" t="str">
            <v>4S店</v>
          </cell>
        </row>
        <row r="241">
          <cell r="G241" t="str">
            <v>CH2810</v>
          </cell>
          <cell r="H241" t="str">
            <v>昭通</v>
          </cell>
          <cell r="I241" t="str">
            <v>王振涛</v>
          </cell>
          <cell r="J241" t="str">
            <v>昭通昊鸿</v>
          </cell>
          <cell r="K241">
            <v>1201049</v>
          </cell>
          <cell r="L241">
            <v>41155</v>
          </cell>
          <cell r="M241" t="str">
            <v>开业超过7个月</v>
          </cell>
          <cell r="N241" t="str">
            <v>4S店</v>
          </cell>
        </row>
        <row r="242">
          <cell r="G242" t="str">
            <v>CH1860</v>
          </cell>
          <cell r="H242" t="str">
            <v>遵义</v>
          </cell>
          <cell r="I242" t="str">
            <v>王振涛</v>
          </cell>
          <cell r="J242" t="str">
            <v>遵义乾通沪华</v>
          </cell>
          <cell r="K242">
            <v>1200341</v>
          </cell>
          <cell r="L242">
            <v>39471.611724536997</v>
          </cell>
          <cell r="M242" t="str">
            <v>开业超过7个月</v>
          </cell>
          <cell r="N242" t="str">
            <v>4S店</v>
          </cell>
        </row>
        <row r="243">
          <cell r="G243" t="str">
            <v>CH1864</v>
          </cell>
          <cell r="H243" t="str">
            <v>遵义</v>
          </cell>
          <cell r="I243" t="str">
            <v>王振涛</v>
          </cell>
          <cell r="J243" t="str">
            <v>遵义宝通</v>
          </cell>
          <cell r="K243">
            <v>1201152</v>
          </cell>
          <cell r="L243">
            <v>41425</v>
          </cell>
          <cell r="M243" t="str">
            <v>开业超过7个月</v>
          </cell>
          <cell r="N243" t="str">
            <v>4S店</v>
          </cell>
        </row>
        <row r="244">
          <cell r="G244" t="str">
            <v>CH1858</v>
          </cell>
          <cell r="H244" t="str">
            <v>贵阳</v>
          </cell>
          <cell r="I244" t="str">
            <v>王振涛</v>
          </cell>
          <cell r="J244" t="str">
            <v>贵州睿辉</v>
          </cell>
          <cell r="K244">
            <v>1201287</v>
          </cell>
          <cell r="L244">
            <v>41813</v>
          </cell>
          <cell r="M244" t="str">
            <v>开业超过7个月</v>
          </cell>
          <cell r="N244" t="str">
            <v>4S店</v>
          </cell>
        </row>
        <row r="245">
          <cell r="G245" t="str">
            <v>CH1857</v>
          </cell>
          <cell r="H245" t="str">
            <v>安顺</v>
          </cell>
          <cell r="I245" t="str">
            <v>王振涛</v>
          </cell>
          <cell r="J245" t="str">
            <v>安顺东冠瑞通</v>
          </cell>
          <cell r="K245">
            <v>1201279</v>
          </cell>
          <cell r="L245">
            <v>41813</v>
          </cell>
          <cell r="M245" t="str">
            <v>开业超过7个月</v>
          </cell>
          <cell r="N245" t="str">
            <v>4S店</v>
          </cell>
        </row>
        <row r="246">
          <cell r="G246" t="str">
            <v>CH1859</v>
          </cell>
          <cell r="H246" t="str">
            <v>毕节</v>
          </cell>
          <cell r="I246" t="str">
            <v>王振涛</v>
          </cell>
          <cell r="J246" t="str">
            <v>毕节新荣贵</v>
          </cell>
          <cell r="K246">
            <v>1201333</v>
          </cell>
          <cell r="L246">
            <v>41898</v>
          </cell>
          <cell r="M246" t="str">
            <v>开业4-6个月</v>
          </cell>
          <cell r="N246" t="str">
            <v>4S店</v>
          </cell>
        </row>
        <row r="247">
          <cell r="G247" t="str">
            <v>CH2684</v>
          </cell>
          <cell r="H247" t="str">
            <v>泸州</v>
          </cell>
          <cell r="I247" t="str">
            <v>王新玉</v>
          </cell>
          <cell r="J247" t="str">
            <v>泸州钰林新元素</v>
          </cell>
          <cell r="K247">
            <v>1200851</v>
          </cell>
          <cell r="L247">
            <v>40625.557928240698</v>
          </cell>
          <cell r="M247" t="str">
            <v>开业超过7个月</v>
          </cell>
          <cell r="N247" t="str">
            <v>4S店</v>
          </cell>
        </row>
        <row r="248">
          <cell r="G248" t="str">
            <v>CH1600</v>
          </cell>
          <cell r="H248" t="str">
            <v>重庆</v>
          </cell>
          <cell r="I248" t="str">
            <v>王新玉</v>
          </cell>
          <cell r="J248" t="str">
            <v>重庆中豪</v>
          </cell>
          <cell r="K248">
            <v>1200053</v>
          </cell>
          <cell r="L248">
            <v>38387.441759259302</v>
          </cell>
          <cell r="M248" t="str">
            <v>开业超过7个月</v>
          </cell>
          <cell r="N248" t="str">
            <v>4S店</v>
          </cell>
        </row>
        <row r="249">
          <cell r="G249" t="str">
            <v>CH1601</v>
          </cell>
          <cell r="H249" t="str">
            <v>重庆</v>
          </cell>
          <cell r="I249" t="str">
            <v>王新玉</v>
          </cell>
          <cell r="J249" t="str">
            <v>重庆美冠</v>
          </cell>
          <cell r="K249">
            <v>1200583</v>
          </cell>
          <cell r="L249">
            <v>40198.644791666702</v>
          </cell>
          <cell r="M249" t="str">
            <v>开业超过7个月</v>
          </cell>
          <cell r="N249" t="str">
            <v>4S店</v>
          </cell>
        </row>
        <row r="250">
          <cell r="G250" t="str">
            <v>CH1602</v>
          </cell>
          <cell r="H250" t="str">
            <v>重庆</v>
          </cell>
          <cell r="I250" t="str">
            <v>王新玉</v>
          </cell>
          <cell r="J250" t="str">
            <v>重庆万州申兰</v>
          </cell>
          <cell r="K250">
            <v>1200415</v>
          </cell>
          <cell r="L250">
            <v>39868.399467592601</v>
          </cell>
          <cell r="M250" t="str">
            <v>开业超过7个月</v>
          </cell>
          <cell r="N250" t="str">
            <v>4S店</v>
          </cell>
        </row>
        <row r="251">
          <cell r="G251" t="str">
            <v>CH1605</v>
          </cell>
          <cell r="H251" t="str">
            <v>重庆</v>
          </cell>
          <cell r="I251" t="str">
            <v>王新玉</v>
          </cell>
          <cell r="J251" t="str">
            <v>重庆百年恒华骏宏</v>
          </cell>
          <cell r="K251">
            <v>1200038</v>
          </cell>
          <cell r="L251">
            <v>38387.441759259302</v>
          </cell>
          <cell r="M251" t="str">
            <v>开业超过7个月</v>
          </cell>
          <cell r="N251" t="str">
            <v>4S店</v>
          </cell>
        </row>
        <row r="252">
          <cell r="G252" t="str">
            <v>CH1606</v>
          </cell>
          <cell r="H252" t="str">
            <v>重庆</v>
          </cell>
          <cell r="I252" t="str">
            <v>王新玉</v>
          </cell>
          <cell r="J252" t="str">
            <v>重庆百事达天威华睿</v>
          </cell>
          <cell r="K252">
            <v>1200868</v>
          </cell>
          <cell r="L252">
            <v>40672.644641203697</v>
          </cell>
          <cell r="M252" t="str">
            <v>开业超过7个月</v>
          </cell>
          <cell r="N252" t="str">
            <v>4S店</v>
          </cell>
        </row>
        <row r="253">
          <cell r="G253" t="str">
            <v>CH1607</v>
          </cell>
          <cell r="H253" t="str">
            <v>重庆</v>
          </cell>
          <cell r="I253" t="str">
            <v>王新玉</v>
          </cell>
          <cell r="J253" t="str">
            <v>重庆泰铭</v>
          </cell>
          <cell r="K253">
            <v>1201034</v>
          </cell>
          <cell r="L253">
            <v>41145</v>
          </cell>
          <cell r="M253" t="str">
            <v>开业超过7个月</v>
          </cell>
          <cell r="N253" t="str">
            <v>4S店</v>
          </cell>
        </row>
        <row r="254">
          <cell r="G254" t="str">
            <v>CH1608</v>
          </cell>
          <cell r="H254" t="str">
            <v>重庆</v>
          </cell>
          <cell r="I254" t="str">
            <v>王新玉</v>
          </cell>
          <cell r="J254" t="str">
            <v>重庆沪鑫</v>
          </cell>
          <cell r="K254">
            <v>1201061</v>
          </cell>
          <cell r="L254">
            <v>41211</v>
          </cell>
          <cell r="M254" t="str">
            <v>开业超过7个月</v>
          </cell>
          <cell r="N254" t="str">
            <v>4S店</v>
          </cell>
        </row>
        <row r="255">
          <cell r="G255" t="str">
            <v>CH8605</v>
          </cell>
          <cell r="H255" t="str">
            <v>重庆</v>
          </cell>
          <cell r="I255" t="str">
            <v>王新玉</v>
          </cell>
          <cell r="J255" t="str">
            <v>重庆百年恒华实业骏宏渝中分公司</v>
          </cell>
          <cell r="K255">
            <v>1201088</v>
          </cell>
          <cell r="L255">
            <v>41260</v>
          </cell>
          <cell r="M255" t="str">
            <v>开业超过7个月</v>
          </cell>
          <cell r="N255" t="str">
            <v>城市展厅</v>
          </cell>
        </row>
        <row r="256">
          <cell r="G256" t="str">
            <v>CH1609</v>
          </cell>
          <cell r="H256" t="str">
            <v>重庆</v>
          </cell>
          <cell r="I256" t="str">
            <v>王新玉</v>
          </cell>
          <cell r="J256" t="str">
            <v>璧山百事达雪佛兰</v>
          </cell>
          <cell r="K256">
            <v>1201296</v>
          </cell>
          <cell r="L256">
            <v>41851</v>
          </cell>
          <cell r="M256" t="str">
            <v>开业超过7个月</v>
          </cell>
          <cell r="N256" t="str">
            <v>直营店</v>
          </cell>
        </row>
        <row r="257">
          <cell r="G257" t="str">
            <v>CH1610</v>
          </cell>
          <cell r="H257" t="str">
            <v>重庆</v>
          </cell>
          <cell r="I257" t="str">
            <v>王新玉</v>
          </cell>
          <cell r="J257" t="str">
            <v>开县申兰</v>
          </cell>
          <cell r="K257">
            <v>1201297</v>
          </cell>
          <cell r="L257">
            <v>41894</v>
          </cell>
          <cell r="M257" t="str">
            <v>开业4-6个月</v>
          </cell>
          <cell r="N257" t="str">
            <v>直营店</v>
          </cell>
        </row>
        <row r="258">
          <cell r="G258" t="str">
            <v>CH1675</v>
          </cell>
          <cell r="H258" t="str">
            <v>成都</v>
          </cell>
          <cell r="I258" t="str">
            <v>倪治纬</v>
          </cell>
          <cell r="J258" t="str">
            <v>成都吉翔</v>
          </cell>
          <cell r="K258">
            <v>1200050</v>
          </cell>
          <cell r="L258">
            <v>38387.441759259302</v>
          </cell>
          <cell r="M258" t="str">
            <v>开业超过7个月</v>
          </cell>
          <cell r="N258" t="str">
            <v>4S店</v>
          </cell>
        </row>
        <row r="259">
          <cell r="G259" t="str">
            <v>CH1677</v>
          </cell>
          <cell r="H259" t="str">
            <v>成都</v>
          </cell>
          <cell r="I259" t="str">
            <v>倪治纬</v>
          </cell>
          <cell r="J259" t="str">
            <v>四川灵通</v>
          </cell>
          <cell r="K259">
            <v>1200044</v>
          </cell>
          <cell r="L259">
            <v>38387.441759259302</v>
          </cell>
          <cell r="M259" t="str">
            <v>开业超过7个月</v>
          </cell>
          <cell r="N259" t="str">
            <v>4S店</v>
          </cell>
        </row>
        <row r="260">
          <cell r="G260" t="str">
            <v>CH1678</v>
          </cell>
          <cell r="H260" t="str">
            <v>成都</v>
          </cell>
          <cell r="I260" t="str">
            <v>倪治纬</v>
          </cell>
          <cell r="J260" t="str">
            <v>成都天帅</v>
          </cell>
          <cell r="K260">
            <v>1200039</v>
          </cell>
          <cell r="L260">
            <v>38387.441759259302</v>
          </cell>
          <cell r="M260" t="str">
            <v>开业超过7个月</v>
          </cell>
          <cell r="N260" t="str">
            <v>4S店</v>
          </cell>
        </row>
        <row r="261">
          <cell r="G261" t="str">
            <v>CH1680</v>
          </cell>
          <cell r="H261" t="str">
            <v>成都</v>
          </cell>
          <cell r="I261" t="str">
            <v>倪治纬</v>
          </cell>
          <cell r="J261" t="str">
            <v>四川港宏新通</v>
          </cell>
          <cell r="K261">
            <v>1200033</v>
          </cell>
          <cell r="L261">
            <v>38387.441759259302</v>
          </cell>
          <cell r="M261" t="str">
            <v>开业超过7个月</v>
          </cell>
          <cell r="N261" t="str">
            <v>4S店</v>
          </cell>
        </row>
        <row r="262">
          <cell r="G262" t="str">
            <v>CH1683</v>
          </cell>
          <cell r="H262" t="str">
            <v>成都</v>
          </cell>
          <cell r="I262" t="str">
            <v>倪治纬</v>
          </cell>
          <cell r="J262" t="str">
            <v>四川灵通智远</v>
          </cell>
          <cell r="K262">
            <v>1200459</v>
          </cell>
          <cell r="L262">
            <v>40004.547256944403</v>
          </cell>
          <cell r="M262" t="str">
            <v>开业超过7个月</v>
          </cell>
          <cell r="N262" t="str">
            <v>4S店</v>
          </cell>
        </row>
        <row r="263">
          <cell r="G263" t="str">
            <v>CH2679</v>
          </cell>
          <cell r="H263" t="str">
            <v>成都</v>
          </cell>
          <cell r="I263" t="str">
            <v>倪治纬</v>
          </cell>
          <cell r="J263" t="str">
            <v>都江堰三鼎智远</v>
          </cell>
          <cell r="K263">
            <v>1200635</v>
          </cell>
          <cell r="L263">
            <v>40402.636655092603</v>
          </cell>
          <cell r="M263" t="str">
            <v>开业超过7个月</v>
          </cell>
          <cell r="N263" t="str">
            <v>卫星店</v>
          </cell>
        </row>
        <row r="264">
          <cell r="G264" t="str">
            <v>CH2685</v>
          </cell>
          <cell r="H264" t="str">
            <v>成都</v>
          </cell>
          <cell r="I264" t="str">
            <v>倪治纬</v>
          </cell>
          <cell r="J264" t="str">
            <v>成都嘉和品信</v>
          </cell>
          <cell r="K264">
            <v>1200866</v>
          </cell>
          <cell r="L264">
            <v>40667.531689814801</v>
          </cell>
          <cell r="M264" t="str">
            <v>开业超过7个月</v>
          </cell>
          <cell r="N264" t="str">
            <v>4S店</v>
          </cell>
        </row>
        <row r="265">
          <cell r="G265" t="str">
            <v>CH2686</v>
          </cell>
          <cell r="H265" t="str">
            <v>成都</v>
          </cell>
          <cell r="I265" t="str">
            <v>倪治纬</v>
          </cell>
          <cell r="J265" t="str">
            <v>四川申蓉泓嘉</v>
          </cell>
          <cell r="K265">
            <v>1200893</v>
          </cell>
          <cell r="L265">
            <v>40777</v>
          </cell>
          <cell r="M265" t="str">
            <v>开业超过7个月</v>
          </cell>
          <cell r="N265" t="str">
            <v>4S店</v>
          </cell>
        </row>
        <row r="266">
          <cell r="G266" t="str">
            <v>CH2688</v>
          </cell>
          <cell r="H266" t="str">
            <v>成都</v>
          </cell>
          <cell r="I266" t="str">
            <v>倪治纬</v>
          </cell>
          <cell r="J266" t="str">
            <v>崇州港宏吉泰</v>
          </cell>
          <cell r="K266">
            <v>1200924</v>
          </cell>
          <cell r="L266">
            <v>40882</v>
          </cell>
          <cell r="M266" t="str">
            <v>开业超过7个月</v>
          </cell>
          <cell r="N266" t="str">
            <v>4S店</v>
          </cell>
        </row>
        <row r="267">
          <cell r="G267" t="str">
            <v>CH2689</v>
          </cell>
          <cell r="H267" t="str">
            <v>成都</v>
          </cell>
          <cell r="I267" t="str">
            <v>倪治纬</v>
          </cell>
          <cell r="J267" t="str">
            <v>金堂天汇</v>
          </cell>
          <cell r="K267">
            <v>1200980</v>
          </cell>
          <cell r="L267">
            <v>40945</v>
          </cell>
          <cell r="M267" t="str">
            <v>开业超过7个月</v>
          </cell>
          <cell r="N267" t="str">
            <v>4S店</v>
          </cell>
        </row>
        <row r="268">
          <cell r="G268" t="str">
            <v>CH3676</v>
          </cell>
          <cell r="H268" t="str">
            <v>成都</v>
          </cell>
          <cell r="I268" t="str">
            <v>倪治纬</v>
          </cell>
          <cell r="J268" t="str">
            <v>都江堰金鸿信</v>
          </cell>
          <cell r="K268">
            <v>1201251</v>
          </cell>
          <cell r="L268">
            <v>41633</v>
          </cell>
          <cell r="M268" t="str">
            <v>开业超过7个月</v>
          </cell>
          <cell r="N268" t="str">
            <v>4S店</v>
          </cell>
        </row>
        <row r="269">
          <cell r="G269" t="str">
            <v>CH1945</v>
          </cell>
          <cell r="H269" t="str">
            <v>西宁</v>
          </cell>
          <cell r="I269" t="str">
            <v>倪治纬</v>
          </cell>
          <cell r="J269" t="str">
            <v>青海赛亚华森</v>
          </cell>
          <cell r="K269">
            <v>1200094</v>
          </cell>
          <cell r="L269">
            <v>38387.441770833299</v>
          </cell>
          <cell r="M269" t="str">
            <v>开业超过7个月</v>
          </cell>
          <cell r="N269" t="str">
            <v>4S店</v>
          </cell>
        </row>
        <row r="270">
          <cell r="G270" t="str">
            <v>CH1946</v>
          </cell>
          <cell r="H270" t="str">
            <v>西宁</v>
          </cell>
          <cell r="I270" t="str">
            <v>倪治纬</v>
          </cell>
          <cell r="J270" t="str">
            <v>青海金岛振通</v>
          </cell>
          <cell r="K270">
            <v>1201118</v>
          </cell>
          <cell r="L270">
            <v>41455</v>
          </cell>
          <cell r="M270" t="str">
            <v>开业超过7个月</v>
          </cell>
          <cell r="N270" t="str">
            <v>4S店</v>
          </cell>
        </row>
        <row r="271">
          <cell r="G271" t="str">
            <v>CH3677</v>
          </cell>
          <cell r="H271" t="str">
            <v>成都</v>
          </cell>
          <cell r="I271" t="str">
            <v>倪治纬</v>
          </cell>
          <cell r="J271" t="str">
            <v>恒信源</v>
          </cell>
          <cell r="K271">
            <v>1201334</v>
          </cell>
          <cell r="L271">
            <v>41900</v>
          </cell>
          <cell r="M271" t="str">
            <v>开业4-6个月</v>
          </cell>
          <cell r="N271" t="str">
            <v>4S店</v>
          </cell>
        </row>
        <row r="272">
          <cell r="G272" t="str">
            <v>CH1686</v>
          </cell>
          <cell r="H272" t="str">
            <v>德阳</v>
          </cell>
          <cell r="I272" t="str">
            <v>马林</v>
          </cell>
          <cell r="J272" t="str">
            <v>德阳嘉通</v>
          </cell>
          <cell r="K272">
            <v>1200360</v>
          </cell>
          <cell r="L272">
            <v>39540.682905092603</v>
          </cell>
          <cell r="M272" t="str">
            <v>开业超过7个月</v>
          </cell>
          <cell r="N272" t="str">
            <v>4S店</v>
          </cell>
        </row>
        <row r="273">
          <cell r="G273" t="str">
            <v>CH2681</v>
          </cell>
          <cell r="H273" t="str">
            <v>德阳</v>
          </cell>
          <cell r="I273" t="str">
            <v>马林</v>
          </cell>
          <cell r="J273" t="str">
            <v>广汉嘉通</v>
          </cell>
          <cell r="K273">
            <v>1200692</v>
          </cell>
          <cell r="L273">
            <v>40442.567094907397</v>
          </cell>
          <cell r="M273" t="str">
            <v>开业超过7个月</v>
          </cell>
          <cell r="N273" t="str">
            <v>直营店</v>
          </cell>
        </row>
        <row r="274">
          <cell r="G274" t="str">
            <v>CH3675</v>
          </cell>
          <cell r="H274" t="str">
            <v>德阳</v>
          </cell>
          <cell r="I274" t="str">
            <v>马林</v>
          </cell>
          <cell r="J274" t="str">
            <v>德阳西林美骏</v>
          </cell>
          <cell r="K274">
            <v>1201243</v>
          </cell>
          <cell r="L274">
            <v>41633</v>
          </cell>
          <cell r="M274" t="str">
            <v>开业超过7个月</v>
          </cell>
          <cell r="N274" t="str">
            <v>4S店</v>
          </cell>
        </row>
        <row r="275">
          <cell r="G275" t="str">
            <v>CH1685</v>
          </cell>
          <cell r="H275" t="str">
            <v>乐山</v>
          </cell>
          <cell r="I275" t="str">
            <v>马林</v>
          </cell>
          <cell r="J275" t="str">
            <v>乐山金杰</v>
          </cell>
          <cell r="K275">
            <v>1200041</v>
          </cell>
          <cell r="L275">
            <v>38387.441759259302</v>
          </cell>
          <cell r="M275" t="str">
            <v>开业超过7个月</v>
          </cell>
          <cell r="N275" t="str">
            <v>4S店</v>
          </cell>
        </row>
        <row r="276">
          <cell r="G276" t="str">
            <v>CH2682</v>
          </cell>
          <cell r="H276" t="str">
            <v>眉山</v>
          </cell>
          <cell r="I276" t="str">
            <v>马林</v>
          </cell>
          <cell r="J276" t="str">
            <v>眉山建国天佛</v>
          </cell>
          <cell r="K276">
            <v>1200770</v>
          </cell>
          <cell r="L276">
            <v>40510.887743055602</v>
          </cell>
          <cell r="M276" t="str">
            <v>开业超过7个月</v>
          </cell>
          <cell r="N276" t="str">
            <v>4S店</v>
          </cell>
        </row>
        <row r="277">
          <cell r="G277" t="str">
            <v>CH1676</v>
          </cell>
          <cell r="H277" t="str">
            <v>绵阳</v>
          </cell>
          <cell r="I277" t="str">
            <v>马林</v>
          </cell>
          <cell r="J277" t="str">
            <v>绵阳天汇</v>
          </cell>
          <cell r="K277">
            <v>1200369</v>
          </cell>
          <cell r="L277">
            <v>39632.672523148103</v>
          </cell>
          <cell r="M277" t="str">
            <v>开业超过7个月</v>
          </cell>
          <cell r="N277" t="str">
            <v>4S店</v>
          </cell>
        </row>
        <row r="278">
          <cell r="G278" t="str">
            <v>CH2683</v>
          </cell>
          <cell r="H278" t="str">
            <v>绵阳</v>
          </cell>
          <cell r="I278" t="str">
            <v>马林</v>
          </cell>
          <cell r="J278" t="str">
            <v>江油天虹</v>
          </cell>
          <cell r="K278">
            <v>1200822</v>
          </cell>
          <cell r="L278">
            <v>40554.509976851798</v>
          </cell>
          <cell r="M278" t="str">
            <v>开业超过7个月</v>
          </cell>
          <cell r="N278" t="str">
            <v>直营店</v>
          </cell>
        </row>
        <row r="279">
          <cell r="G279" t="str">
            <v>CH2669</v>
          </cell>
          <cell r="H279" t="str">
            <v>绵阳</v>
          </cell>
          <cell r="I279" t="str">
            <v>马林</v>
          </cell>
          <cell r="J279" t="str">
            <v>绵阳艾潇</v>
          </cell>
          <cell r="K279">
            <v>1201030</v>
          </cell>
          <cell r="L279">
            <v>41145</v>
          </cell>
          <cell r="M279" t="str">
            <v>开业超过7个月</v>
          </cell>
          <cell r="N279" t="str">
            <v>4S店</v>
          </cell>
        </row>
        <row r="280">
          <cell r="G280" t="str">
            <v>CH2675</v>
          </cell>
          <cell r="H280" t="str">
            <v>雅安</v>
          </cell>
          <cell r="I280" t="str">
            <v>马林</v>
          </cell>
          <cell r="J280" t="str">
            <v>雅安天佛</v>
          </cell>
          <cell r="K280">
            <v>1200510</v>
          </cell>
          <cell r="L280">
            <v>40130.644293981502</v>
          </cell>
          <cell r="M280" t="str">
            <v>开业超过7个月</v>
          </cell>
          <cell r="N280" t="str">
            <v>卫星店</v>
          </cell>
        </row>
        <row r="281">
          <cell r="G281" t="str">
            <v>CH2677</v>
          </cell>
          <cell r="H281" t="str">
            <v>宜宾</v>
          </cell>
          <cell r="I281" t="str">
            <v>马林</v>
          </cell>
          <cell r="J281" t="str">
            <v>宜宾申蓉裕祥</v>
          </cell>
          <cell r="K281">
            <v>1200580</v>
          </cell>
          <cell r="L281">
            <v>40192.661435185197</v>
          </cell>
          <cell r="M281" t="str">
            <v>开业超过7个月</v>
          </cell>
          <cell r="N281" t="str">
            <v>4S店</v>
          </cell>
        </row>
        <row r="282">
          <cell r="G282" t="str">
            <v>CH2687</v>
          </cell>
          <cell r="H282" t="str">
            <v>自贡</v>
          </cell>
          <cell r="I282" t="str">
            <v>马林</v>
          </cell>
          <cell r="J282" t="str">
            <v>自贡天骄</v>
          </cell>
          <cell r="K282">
            <v>1200904</v>
          </cell>
          <cell r="L282">
            <v>40777</v>
          </cell>
          <cell r="M282" t="str">
            <v>开业超过7个月</v>
          </cell>
          <cell r="N282" t="str">
            <v>4S店</v>
          </cell>
        </row>
        <row r="283">
          <cell r="G283" t="str">
            <v>CH1019</v>
          </cell>
          <cell r="H283" t="str">
            <v>宜宾</v>
          </cell>
          <cell r="I283" t="str">
            <v>马林</v>
          </cell>
          <cell r="J283" t="str">
            <v>宜宾宏建</v>
          </cell>
          <cell r="K283" t="str">
            <v>1201371 </v>
          </cell>
          <cell r="L283">
            <v>42044</v>
          </cell>
          <cell r="M283" t="str">
            <v>开业0-3个月</v>
          </cell>
          <cell r="N283" t="str">
            <v>4S店</v>
          </cell>
        </row>
        <row r="284">
          <cell r="G284" t="str">
            <v>CH1684</v>
          </cell>
          <cell r="H284" t="str">
            <v>巴中</v>
          </cell>
          <cell r="I284" t="str">
            <v>陈伟</v>
          </cell>
          <cell r="J284" t="str">
            <v>巴中品信</v>
          </cell>
          <cell r="K284">
            <v>1200445</v>
          </cell>
          <cell r="L284">
            <v>39987.582546296297</v>
          </cell>
          <cell r="M284" t="str">
            <v>开业超过7个月</v>
          </cell>
          <cell r="N284" t="str">
            <v>卫星店</v>
          </cell>
        </row>
        <row r="285">
          <cell r="G285" t="str">
            <v>CH1689</v>
          </cell>
          <cell r="H285" t="str">
            <v>达州</v>
          </cell>
          <cell r="I285" t="str">
            <v>陈伟</v>
          </cell>
          <cell r="J285" t="str">
            <v>达州嘉和品信</v>
          </cell>
          <cell r="K285">
            <v>1200443</v>
          </cell>
          <cell r="L285">
            <v>39987.573182870401</v>
          </cell>
          <cell r="M285" t="str">
            <v>开业超过7个月</v>
          </cell>
          <cell r="N285" t="str">
            <v>4S店</v>
          </cell>
        </row>
        <row r="286">
          <cell r="G286" t="str">
            <v>CH1687</v>
          </cell>
          <cell r="H286" t="str">
            <v>广安</v>
          </cell>
          <cell r="I286" t="str">
            <v>陈伟</v>
          </cell>
          <cell r="J286" t="str">
            <v>广安品信</v>
          </cell>
          <cell r="K286">
            <v>1200444</v>
          </cell>
          <cell r="L286">
            <v>39987.581377314797</v>
          </cell>
          <cell r="M286" t="str">
            <v>开业超过7个月</v>
          </cell>
          <cell r="N286" t="str">
            <v>4S店</v>
          </cell>
        </row>
        <row r="287">
          <cell r="G287" t="str">
            <v>CH1682</v>
          </cell>
          <cell r="H287" t="str">
            <v>广元</v>
          </cell>
          <cell r="I287" t="str">
            <v>陈伟</v>
          </cell>
          <cell r="J287" t="str">
            <v>广元灵通金源</v>
          </cell>
          <cell r="K287">
            <v>1200449</v>
          </cell>
          <cell r="L287">
            <v>39987.561655092599</v>
          </cell>
          <cell r="M287" t="str">
            <v>开业超过7个月</v>
          </cell>
          <cell r="N287" t="str">
            <v>4S店</v>
          </cell>
        </row>
        <row r="288">
          <cell r="G288" t="str">
            <v>CH1681</v>
          </cell>
          <cell r="H288" t="str">
            <v>凉山</v>
          </cell>
          <cell r="I288" t="str">
            <v>陈伟</v>
          </cell>
          <cell r="J288" t="str">
            <v>四川灵通阳光</v>
          </cell>
          <cell r="K288">
            <v>1200451</v>
          </cell>
          <cell r="L288">
            <v>39987.560196759303</v>
          </cell>
          <cell r="M288" t="str">
            <v>开业超过7个月</v>
          </cell>
          <cell r="N288" t="str">
            <v>4S店</v>
          </cell>
        </row>
        <row r="289">
          <cell r="G289" t="str">
            <v>CH1688</v>
          </cell>
          <cell r="H289" t="str">
            <v>南充</v>
          </cell>
          <cell r="I289" t="str">
            <v>陈伟</v>
          </cell>
          <cell r="J289" t="str">
            <v>南充嘉陵品信</v>
          </cell>
          <cell r="K289">
            <v>1200290</v>
          </cell>
          <cell r="L289">
            <v>39170.630289351902</v>
          </cell>
          <cell r="M289" t="str">
            <v>开业超过7个月</v>
          </cell>
          <cell r="N289" t="str">
            <v>4S店</v>
          </cell>
        </row>
        <row r="290">
          <cell r="G290" t="str">
            <v>CH2676</v>
          </cell>
          <cell r="H290" t="str">
            <v>内江</v>
          </cell>
          <cell r="I290" t="str">
            <v>陈伟</v>
          </cell>
          <cell r="J290" t="str">
            <v>内江灵通和俊</v>
          </cell>
          <cell r="K290">
            <v>1200566</v>
          </cell>
          <cell r="L290">
            <v>40172.456817129598</v>
          </cell>
          <cell r="M290" t="str">
            <v>开业超过7个月</v>
          </cell>
          <cell r="N290" t="str">
            <v>卫星店</v>
          </cell>
        </row>
        <row r="291">
          <cell r="G291" t="str">
            <v>CH2678</v>
          </cell>
          <cell r="H291" t="str">
            <v>攀枝花</v>
          </cell>
          <cell r="I291" t="str">
            <v>陈伟</v>
          </cell>
          <cell r="J291" t="str">
            <v>攀枝花灵通皓升</v>
          </cell>
          <cell r="K291">
            <v>1200587</v>
          </cell>
          <cell r="L291">
            <v>40206.669571759303</v>
          </cell>
          <cell r="M291" t="str">
            <v>开业超过7个月</v>
          </cell>
          <cell r="N291" t="str">
            <v>4S店</v>
          </cell>
        </row>
        <row r="292">
          <cell r="G292" t="str">
            <v>CH1679</v>
          </cell>
          <cell r="H292" t="str">
            <v>遂宁</v>
          </cell>
          <cell r="I292" t="str">
            <v>陈伟</v>
          </cell>
          <cell r="J292" t="str">
            <v>遂宁品信</v>
          </cell>
          <cell r="K292">
            <v>1200391</v>
          </cell>
          <cell r="L292">
            <v>39804.7027662037</v>
          </cell>
          <cell r="M292" t="str">
            <v>开业超过7个月</v>
          </cell>
          <cell r="N292" t="str">
            <v>4S店</v>
          </cell>
        </row>
        <row r="293">
          <cell r="G293" t="str">
            <v>CH2680</v>
          </cell>
          <cell r="H293" t="str">
            <v>资阳</v>
          </cell>
          <cell r="I293" t="str">
            <v>陈伟</v>
          </cell>
          <cell r="J293" t="str">
            <v>资阳品信</v>
          </cell>
          <cell r="K293">
            <v>1200636</v>
          </cell>
          <cell r="L293">
            <v>40402.642534722203</v>
          </cell>
          <cell r="M293" t="str">
            <v>开业超过7个月</v>
          </cell>
          <cell r="N293" t="str">
            <v>卫星店</v>
          </cell>
        </row>
        <row r="294">
          <cell r="G294" t="str">
            <v>CH1817</v>
          </cell>
          <cell r="H294" t="str">
            <v>保山</v>
          </cell>
          <cell r="I294" t="str">
            <v>陈佳佳</v>
          </cell>
          <cell r="J294" t="str">
            <v>保山上通</v>
          </cell>
          <cell r="K294">
            <v>1200703</v>
          </cell>
          <cell r="L294">
            <v>40448.7039351852</v>
          </cell>
          <cell r="M294" t="str">
            <v>开业超过7个月</v>
          </cell>
          <cell r="N294" t="str">
            <v>4S店</v>
          </cell>
        </row>
        <row r="295">
          <cell r="G295" t="str">
            <v>CH1822</v>
          </cell>
          <cell r="H295" t="str">
            <v>楚雄</v>
          </cell>
          <cell r="I295" t="str">
            <v>陈佳佳</v>
          </cell>
          <cell r="J295" t="str">
            <v>楚雄博用</v>
          </cell>
          <cell r="K295">
            <v>1200536</v>
          </cell>
          <cell r="L295">
            <v>40165.461956018502</v>
          </cell>
          <cell r="M295" t="str">
            <v>开业超过7个月</v>
          </cell>
          <cell r="N295" t="str">
            <v>4S店</v>
          </cell>
        </row>
        <row r="296">
          <cell r="G296" t="str">
            <v>CH1821</v>
          </cell>
          <cell r="H296" t="str">
            <v>大理</v>
          </cell>
          <cell r="I296" t="str">
            <v>陈佳佳</v>
          </cell>
          <cell r="J296" t="str">
            <v>大理上通</v>
          </cell>
          <cell r="K296">
            <v>1200289</v>
          </cell>
          <cell r="L296">
            <v>39175.699398148201</v>
          </cell>
          <cell r="M296" t="str">
            <v>开业超过7个月</v>
          </cell>
          <cell r="N296" t="str">
            <v>4S店</v>
          </cell>
        </row>
        <row r="297">
          <cell r="G297" t="str">
            <v>CH1824</v>
          </cell>
          <cell r="H297" t="str">
            <v>德宏</v>
          </cell>
          <cell r="I297" t="str">
            <v>陈佳佳</v>
          </cell>
          <cell r="J297" t="str">
            <v>德宏上通</v>
          </cell>
          <cell r="K297">
            <v>1200705</v>
          </cell>
          <cell r="L297">
            <v>40448.7186574074</v>
          </cell>
          <cell r="M297" t="str">
            <v>开业超过7个月</v>
          </cell>
          <cell r="N297" t="str">
            <v>卫星店</v>
          </cell>
        </row>
        <row r="298">
          <cell r="G298" t="str">
            <v>CH1814</v>
          </cell>
          <cell r="H298" t="str">
            <v>红河</v>
          </cell>
          <cell r="I298" t="str">
            <v>陈佳佳</v>
          </cell>
          <cell r="J298" t="str">
            <v>红河威远</v>
          </cell>
          <cell r="K298">
            <v>1200702</v>
          </cell>
          <cell r="L298">
            <v>40448.700775463003</v>
          </cell>
          <cell r="M298" t="str">
            <v>开业超过7个月</v>
          </cell>
          <cell r="N298" t="str">
            <v>直营店</v>
          </cell>
        </row>
        <row r="299">
          <cell r="G299" t="str">
            <v>CH1820</v>
          </cell>
          <cell r="H299" t="str">
            <v>红河</v>
          </cell>
          <cell r="I299" t="str">
            <v>陈佳佳</v>
          </cell>
          <cell r="J299" t="str">
            <v>云南威远</v>
          </cell>
          <cell r="K299">
            <v>1200285</v>
          </cell>
          <cell r="L299">
            <v>39149.478935185201</v>
          </cell>
          <cell r="M299" t="str">
            <v>开业超过7个月</v>
          </cell>
          <cell r="N299" t="str">
            <v>4S店</v>
          </cell>
        </row>
        <row r="300">
          <cell r="G300" t="str">
            <v>CH1810</v>
          </cell>
          <cell r="H300" t="str">
            <v>昆明</v>
          </cell>
          <cell r="I300" t="str">
            <v>陈佳佳</v>
          </cell>
          <cell r="J300" t="str">
            <v>云南立华云行</v>
          </cell>
          <cell r="K300">
            <v>1200036</v>
          </cell>
          <cell r="L300">
            <v>38387.441770833299</v>
          </cell>
          <cell r="M300" t="str">
            <v>开业超过7个月</v>
          </cell>
          <cell r="N300" t="str">
            <v>4S店</v>
          </cell>
        </row>
        <row r="301">
          <cell r="G301" t="str">
            <v>CH1813</v>
          </cell>
          <cell r="H301" t="str">
            <v>昆明</v>
          </cell>
          <cell r="I301" t="str">
            <v>陈佳佳</v>
          </cell>
          <cell r="J301" t="str">
            <v>云南自由行程</v>
          </cell>
          <cell r="K301">
            <v>1200627</v>
          </cell>
          <cell r="L301">
            <v>40389.412291666697</v>
          </cell>
          <cell r="M301" t="str">
            <v>开业超过7个月</v>
          </cell>
          <cell r="N301" t="str">
            <v>4S店</v>
          </cell>
        </row>
        <row r="302">
          <cell r="G302" t="str">
            <v>CH1815</v>
          </cell>
          <cell r="H302" t="str">
            <v>昆明</v>
          </cell>
          <cell r="I302" t="str">
            <v>陈佳佳</v>
          </cell>
          <cell r="J302" t="str">
            <v>云南博用</v>
          </cell>
          <cell r="K302">
            <v>1200127</v>
          </cell>
          <cell r="L302">
            <v>38419.567060185203</v>
          </cell>
          <cell r="M302" t="str">
            <v>开业超过7个月</v>
          </cell>
          <cell r="N302" t="str">
            <v>4S店</v>
          </cell>
        </row>
        <row r="303">
          <cell r="G303" t="str">
            <v>CH2811</v>
          </cell>
          <cell r="H303" t="str">
            <v>昆明</v>
          </cell>
          <cell r="I303" t="str">
            <v>陈佳佳</v>
          </cell>
          <cell r="J303" t="str">
            <v>云南合顺</v>
          </cell>
          <cell r="K303">
            <v>1201041</v>
          </cell>
          <cell r="L303">
            <v>41211</v>
          </cell>
          <cell r="M303" t="str">
            <v>开业超过7个月</v>
          </cell>
          <cell r="N303" t="str">
            <v>4S店</v>
          </cell>
        </row>
        <row r="304">
          <cell r="G304" t="str">
            <v>CH8810</v>
          </cell>
          <cell r="H304" t="str">
            <v>昆明</v>
          </cell>
          <cell r="I304" t="str">
            <v>陈佳佳</v>
          </cell>
          <cell r="J304" t="str">
            <v>云南立华云行第一分公司</v>
          </cell>
          <cell r="K304">
            <v>1201092</v>
          </cell>
          <cell r="L304">
            <v>41260</v>
          </cell>
          <cell r="M304" t="str">
            <v>开业超过7个月</v>
          </cell>
          <cell r="N304" t="str">
            <v>城市展厅</v>
          </cell>
        </row>
        <row r="305">
          <cell r="G305" t="str">
            <v>CH8815</v>
          </cell>
          <cell r="H305" t="str">
            <v>昆明</v>
          </cell>
          <cell r="I305" t="str">
            <v>陈佳佳</v>
          </cell>
          <cell r="J305" t="str">
            <v>云南鼎弘</v>
          </cell>
          <cell r="K305">
            <v>1201145</v>
          </cell>
          <cell r="L305">
            <v>41305</v>
          </cell>
          <cell r="M305" t="str">
            <v>开业超过7个月</v>
          </cell>
          <cell r="N305" t="str">
            <v>城市展厅</v>
          </cell>
        </row>
        <row r="306">
          <cell r="G306" t="str">
            <v>CH2813</v>
          </cell>
          <cell r="H306" t="str">
            <v>丽江</v>
          </cell>
          <cell r="I306" t="str">
            <v>陈佳佳</v>
          </cell>
          <cell r="J306" t="str">
            <v>丽江金鸿信</v>
          </cell>
          <cell r="K306">
            <v>1201231</v>
          </cell>
          <cell r="L306">
            <v>41634</v>
          </cell>
          <cell r="M306" t="str">
            <v>开业超过7个月</v>
          </cell>
          <cell r="N306" t="str">
            <v>4S店</v>
          </cell>
        </row>
        <row r="307">
          <cell r="G307" t="str">
            <v>CH1811</v>
          </cell>
          <cell r="H307" t="str">
            <v>思茅</v>
          </cell>
          <cell r="I307" t="str">
            <v>陈佳佳</v>
          </cell>
          <cell r="J307" t="str">
            <v>普洱立华</v>
          </cell>
          <cell r="K307">
            <v>1200565</v>
          </cell>
          <cell r="L307">
            <v>40171.793275463002</v>
          </cell>
          <cell r="M307" t="str">
            <v>开业超过7个月</v>
          </cell>
          <cell r="N307" t="str">
            <v>卫星店</v>
          </cell>
        </row>
        <row r="308">
          <cell r="G308" t="str">
            <v>CH1812</v>
          </cell>
          <cell r="H308" t="str">
            <v>文山</v>
          </cell>
          <cell r="I308" t="str">
            <v>陈佳佳</v>
          </cell>
          <cell r="J308" t="str">
            <v>文山博用</v>
          </cell>
          <cell r="K308">
            <v>1200570</v>
          </cell>
          <cell r="L308">
            <v>40172.4581944444</v>
          </cell>
          <cell r="M308" t="str">
            <v>开业超过7个月</v>
          </cell>
          <cell r="N308" t="str">
            <v>4S店</v>
          </cell>
        </row>
        <row r="309">
          <cell r="G309" t="str">
            <v>CH1818</v>
          </cell>
          <cell r="H309" t="str">
            <v>西双版纳</v>
          </cell>
          <cell r="I309" t="str">
            <v>陈佳佳</v>
          </cell>
          <cell r="J309" t="str">
            <v>西双版纳立华</v>
          </cell>
          <cell r="K309">
            <v>1200704</v>
          </cell>
          <cell r="L309">
            <v>40448.706597222197</v>
          </cell>
          <cell r="M309" t="str">
            <v>开业超过7个月</v>
          </cell>
          <cell r="N309" t="str">
            <v>4S店</v>
          </cell>
        </row>
        <row r="310">
          <cell r="G310" t="str">
            <v>CH1823</v>
          </cell>
          <cell r="H310" t="str">
            <v>玉溪</v>
          </cell>
          <cell r="I310" t="str">
            <v>陈佳佳</v>
          </cell>
          <cell r="J310" t="str">
            <v>玉溪立华</v>
          </cell>
          <cell r="K310">
            <v>1200530</v>
          </cell>
          <cell r="L310">
            <v>40165.464155092603</v>
          </cell>
          <cell r="M310" t="str">
            <v>开业超过7个月</v>
          </cell>
          <cell r="N310" t="str">
            <v>4S店</v>
          </cell>
        </row>
        <row r="311">
          <cell r="G311" t="str">
            <v>CH1022</v>
          </cell>
          <cell r="H311" t="str">
            <v>临沧</v>
          </cell>
          <cell r="I311" t="str">
            <v>陈佳佳</v>
          </cell>
          <cell r="J311" t="str">
            <v>临沧丰骏</v>
          </cell>
          <cell r="K311" t="str">
            <v>1201372 </v>
          </cell>
          <cell r="L311">
            <v>42093</v>
          </cell>
          <cell r="M311" t="str">
            <v>开业0-3个月</v>
          </cell>
          <cell r="N311" t="str">
            <v>4S店</v>
          </cell>
        </row>
        <row r="312">
          <cell r="G312" t="str">
            <v>CH1816</v>
          </cell>
          <cell r="H312" t="str">
            <v>昆明</v>
          </cell>
          <cell r="I312">
            <v>0</v>
          </cell>
          <cell r="J312" t="str">
            <v>云南博用</v>
          </cell>
          <cell r="K312">
            <v>1200355</v>
          </cell>
          <cell r="L312">
            <v>39528.590277777803</v>
          </cell>
          <cell r="M312" t="str">
            <v>开业超过7个月</v>
          </cell>
          <cell r="N312" t="str">
            <v>4S店</v>
          </cell>
        </row>
        <row r="313">
          <cell r="G313" t="str">
            <v>CH1841</v>
          </cell>
          <cell r="H313" t="str">
            <v>抚州</v>
          </cell>
          <cell r="I313" t="str">
            <v>王龙</v>
          </cell>
          <cell r="J313" t="str">
            <v>抚州运通</v>
          </cell>
          <cell r="K313">
            <v>1200551</v>
          </cell>
          <cell r="L313">
            <v>40171.8026157407</v>
          </cell>
          <cell r="M313" t="str">
            <v>开业超过7个月</v>
          </cell>
          <cell r="N313" t="str">
            <v>4S店</v>
          </cell>
        </row>
        <row r="314">
          <cell r="G314" t="str">
            <v>CH1842</v>
          </cell>
          <cell r="H314" t="str">
            <v>吉安</v>
          </cell>
          <cell r="I314" t="str">
            <v>王龙</v>
          </cell>
          <cell r="J314" t="str">
            <v>吉安新运通</v>
          </cell>
          <cell r="K314">
            <v>1200546</v>
          </cell>
          <cell r="L314">
            <v>40171.803935185198</v>
          </cell>
          <cell r="M314" t="str">
            <v>开业超过7个月</v>
          </cell>
          <cell r="N314" t="str">
            <v>4S店</v>
          </cell>
        </row>
        <row r="315">
          <cell r="G315" t="str">
            <v>CH1850</v>
          </cell>
          <cell r="H315" t="str">
            <v>景德镇</v>
          </cell>
          <cell r="I315" t="str">
            <v>王龙</v>
          </cell>
          <cell r="J315" t="str">
            <v>景德镇运通</v>
          </cell>
          <cell r="K315">
            <v>1200947</v>
          </cell>
          <cell r="L315">
            <v>40903</v>
          </cell>
          <cell r="M315" t="str">
            <v>开业超过7个月</v>
          </cell>
          <cell r="N315" t="str">
            <v>4S店</v>
          </cell>
        </row>
        <row r="316">
          <cell r="G316" t="str">
            <v>CH1844</v>
          </cell>
          <cell r="H316" t="str">
            <v>九江</v>
          </cell>
          <cell r="I316" t="str">
            <v>王龙</v>
          </cell>
          <cell r="J316" t="str">
            <v>九江新运通</v>
          </cell>
          <cell r="K316">
            <v>1200807</v>
          </cell>
          <cell r="L316">
            <v>40554.517650463</v>
          </cell>
          <cell r="M316" t="str">
            <v>开业超过7个月</v>
          </cell>
          <cell r="N316" t="str">
            <v>4S店</v>
          </cell>
        </row>
        <row r="317">
          <cell r="G317" t="str">
            <v>CH1840</v>
          </cell>
          <cell r="H317" t="str">
            <v>南昌</v>
          </cell>
          <cell r="I317" t="str">
            <v>王龙</v>
          </cell>
          <cell r="J317" t="str">
            <v>江西新运通</v>
          </cell>
          <cell r="K317">
            <v>1200141</v>
          </cell>
          <cell r="L317">
            <v>38407.746087963002</v>
          </cell>
          <cell r="M317" t="str">
            <v>开业超过7个月</v>
          </cell>
          <cell r="N317" t="str">
            <v>4S店</v>
          </cell>
        </row>
        <row r="318">
          <cell r="G318" t="str">
            <v>CH1845</v>
          </cell>
          <cell r="H318" t="str">
            <v>南昌</v>
          </cell>
          <cell r="I318" t="str">
            <v>王龙</v>
          </cell>
          <cell r="J318" t="str">
            <v>江西运通城西</v>
          </cell>
          <cell r="K318">
            <v>1201000</v>
          </cell>
          <cell r="L318">
            <v>40994</v>
          </cell>
          <cell r="M318" t="str">
            <v>开业超过7个月</v>
          </cell>
          <cell r="N318" t="str">
            <v>4S店</v>
          </cell>
        </row>
        <row r="319">
          <cell r="G319" t="str">
            <v>CH1851</v>
          </cell>
          <cell r="H319" t="str">
            <v>萍乡</v>
          </cell>
          <cell r="I319" t="str">
            <v>王龙</v>
          </cell>
          <cell r="J319" t="str">
            <v>萍乡运通</v>
          </cell>
          <cell r="K319">
            <v>1201079</v>
          </cell>
          <cell r="L319">
            <v>41246</v>
          </cell>
          <cell r="M319" t="str">
            <v>开业超过7个月</v>
          </cell>
          <cell r="N319" t="str">
            <v>4S店</v>
          </cell>
        </row>
        <row r="320">
          <cell r="G320" t="str">
            <v>CH1847</v>
          </cell>
          <cell r="H320" t="str">
            <v>上饶</v>
          </cell>
          <cell r="I320" t="str">
            <v>王龙</v>
          </cell>
          <cell r="J320" t="str">
            <v>上饶新运通</v>
          </cell>
          <cell r="K320">
            <v>1200416</v>
          </cell>
          <cell r="L320">
            <v>39868.397708333301</v>
          </cell>
          <cell r="M320" t="str">
            <v>开业超过7个月</v>
          </cell>
          <cell r="N320" t="str">
            <v>4S店</v>
          </cell>
        </row>
        <row r="321">
          <cell r="G321" t="str">
            <v>CH1843</v>
          </cell>
          <cell r="H321" t="str">
            <v>新余</v>
          </cell>
          <cell r="I321" t="str">
            <v>王龙</v>
          </cell>
          <cell r="J321" t="str">
            <v>新余运通</v>
          </cell>
          <cell r="K321">
            <v>1200547</v>
          </cell>
          <cell r="L321">
            <v>40171.805150462998</v>
          </cell>
          <cell r="M321" t="str">
            <v>开业超过7个月</v>
          </cell>
          <cell r="N321" t="str">
            <v>4S店</v>
          </cell>
        </row>
        <row r="322">
          <cell r="G322" t="str">
            <v>CH1849</v>
          </cell>
          <cell r="H322" t="str">
            <v>宜春</v>
          </cell>
          <cell r="I322" t="str">
            <v>王龙</v>
          </cell>
          <cell r="J322" t="str">
            <v>宜春运通</v>
          </cell>
          <cell r="K322">
            <v>1200867</v>
          </cell>
          <cell r="L322">
            <v>40668.494363425903</v>
          </cell>
          <cell r="M322" t="str">
            <v>开业超过7个月</v>
          </cell>
          <cell r="N322" t="str">
            <v>4S店</v>
          </cell>
        </row>
        <row r="323">
          <cell r="G323" t="str">
            <v>CH1853</v>
          </cell>
          <cell r="H323" t="str">
            <v>南昌</v>
          </cell>
          <cell r="I323" t="str">
            <v>王龙</v>
          </cell>
          <cell r="J323" t="str">
            <v>江西运通致恒</v>
          </cell>
          <cell r="K323">
            <v>1201336</v>
          </cell>
          <cell r="L323">
            <v>41908</v>
          </cell>
          <cell r="M323" t="str">
            <v>开业4-6个月</v>
          </cell>
          <cell r="N323" t="str">
            <v>4S店</v>
          </cell>
        </row>
        <row r="324">
          <cell r="G324" t="str">
            <v>CH2699</v>
          </cell>
          <cell r="H324" t="str">
            <v>鄂州</v>
          </cell>
          <cell r="I324" t="str">
            <v>沈峰</v>
          </cell>
          <cell r="J324" t="str">
            <v>鄂州三环瑞通</v>
          </cell>
          <cell r="K324">
            <v>1200653</v>
          </cell>
          <cell r="L324">
            <v>40409.645370370403</v>
          </cell>
          <cell r="M324" t="str">
            <v>开业超过7个月</v>
          </cell>
          <cell r="N324" t="str">
            <v>直营店</v>
          </cell>
        </row>
        <row r="325">
          <cell r="G325" t="str">
            <v>CH1694</v>
          </cell>
          <cell r="H325" t="str">
            <v>黄冈</v>
          </cell>
          <cell r="I325" t="str">
            <v>沈峰</v>
          </cell>
          <cell r="J325" t="str">
            <v>黄冈三环瑞通</v>
          </cell>
          <cell r="K325">
            <v>1200447</v>
          </cell>
          <cell r="L325">
            <v>39987.600277777798</v>
          </cell>
          <cell r="M325" t="str">
            <v>开业超过7个月</v>
          </cell>
          <cell r="N325" t="str">
            <v>4S店</v>
          </cell>
        </row>
        <row r="326">
          <cell r="G326" t="str">
            <v>CH2698</v>
          </cell>
          <cell r="H326" t="str">
            <v>黄冈</v>
          </cell>
          <cell r="I326" t="str">
            <v>沈峰</v>
          </cell>
          <cell r="J326" t="str">
            <v>麻城三环瑞通</v>
          </cell>
          <cell r="K326">
            <v>1200654</v>
          </cell>
          <cell r="L326">
            <v>40409.640844907401</v>
          </cell>
          <cell r="M326" t="str">
            <v>开业超过7个月</v>
          </cell>
          <cell r="N326" t="str">
            <v>直营店</v>
          </cell>
        </row>
        <row r="327">
          <cell r="G327" t="str">
            <v>CH1704</v>
          </cell>
          <cell r="H327" t="str">
            <v>黄石</v>
          </cell>
          <cell r="I327" t="str">
            <v>沈峰</v>
          </cell>
          <cell r="J327" t="str">
            <v>黄石三环瑞通</v>
          </cell>
          <cell r="K327">
            <v>1200590</v>
          </cell>
          <cell r="L327">
            <v>40218.6476736111</v>
          </cell>
          <cell r="M327" t="str">
            <v>开业超过7个月</v>
          </cell>
          <cell r="N327" t="str">
            <v>4S店</v>
          </cell>
        </row>
        <row r="328">
          <cell r="G328" t="str">
            <v>CH1699</v>
          </cell>
          <cell r="H328" t="str">
            <v>荆州</v>
          </cell>
          <cell r="I328" t="str">
            <v>沈峰</v>
          </cell>
          <cell r="J328" t="str">
            <v>荆州三环瑞通</v>
          </cell>
          <cell r="K328">
            <v>1200400</v>
          </cell>
          <cell r="L328">
            <v>39834.455081018503</v>
          </cell>
          <cell r="M328" t="str">
            <v>开业超过7个月</v>
          </cell>
          <cell r="N328" t="str">
            <v>4S店</v>
          </cell>
        </row>
        <row r="329">
          <cell r="G329" t="str">
            <v>CH1692</v>
          </cell>
          <cell r="H329" t="str">
            <v>潜江</v>
          </cell>
          <cell r="I329" t="str">
            <v>沈峰</v>
          </cell>
          <cell r="J329" t="str">
            <v>潜江三环瑞通</v>
          </cell>
          <cell r="K329">
            <v>1200441</v>
          </cell>
          <cell r="L329">
            <v>39987.597881944399</v>
          </cell>
          <cell r="M329" t="str">
            <v>开业超过7个月</v>
          </cell>
          <cell r="N329" t="str">
            <v>4S店</v>
          </cell>
        </row>
        <row r="330">
          <cell r="G330" t="str">
            <v>CH1700</v>
          </cell>
          <cell r="H330" t="str">
            <v>随州</v>
          </cell>
          <cell r="I330" t="str">
            <v>沈峰</v>
          </cell>
          <cell r="J330" t="str">
            <v>随州三环瑞通</v>
          </cell>
          <cell r="K330">
            <v>1200573</v>
          </cell>
          <cell r="L330">
            <v>40172.4624652778</v>
          </cell>
          <cell r="M330" t="str">
            <v>开业超过7个月</v>
          </cell>
          <cell r="N330" t="str">
            <v>4S店</v>
          </cell>
        </row>
        <row r="331">
          <cell r="G331" t="str">
            <v>CH1690</v>
          </cell>
          <cell r="H331" t="str">
            <v>武汉</v>
          </cell>
          <cell r="I331" t="str">
            <v>沈峰</v>
          </cell>
          <cell r="J331" t="str">
            <v>湖北三山天马</v>
          </cell>
          <cell r="K331">
            <v>1200124</v>
          </cell>
          <cell r="L331">
            <v>38408.5784837963</v>
          </cell>
          <cell r="M331" t="str">
            <v>开业超过7个月</v>
          </cell>
          <cell r="N331" t="str">
            <v>4S店</v>
          </cell>
        </row>
        <row r="332">
          <cell r="G332" t="str">
            <v>CH1691</v>
          </cell>
          <cell r="H332" t="str">
            <v>武汉</v>
          </cell>
          <cell r="I332" t="str">
            <v>沈峰</v>
          </cell>
          <cell r="J332" t="str">
            <v>湖北捷瑞</v>
          </cell>
          <cell r="K332">
            <v>1200236</v>
          </cell>
          <cell r="L332">
            <v>38763.417581018497</v>
          </cell>
          <cell r="M332" t="str">
            <v>开业超过7个月</v>
          </cell>
          <cell r="N332" t="str">
            <v>4S店</v>
          </cell>
        </row>
        <row r="333">
          <cell r="G333" t="str">
            <v>CH1695</v>
          </cell>
          <cell r="H333" t="str">
            <v>武汉</v>
          </cell>
          <cell r="I333" t="str">
            <v>沈峰</v>
          </cell>
          <cell r="J333" t="str">
            <v>湖北三环瑞通</v>
          </cell>
          <cell r="K333">
            <v>1200035</v>
          </cell>
          <cell r="L333">
            <v>38387.441759259302</v>
          </cell>
          <cell r="M333" t="str">
            <v>开业超过7个月</v>
          </cell>
          <cell r="N333" t="str">
            <v>4S店</v>
          </cell>
        </row>
        <row r="334">
          <cell r="G334" t="str">
            <v>CH1698</v>
          </cell>
          <cell r="H334" t="str">
            <v>武汉</v>
          </cell>
          <cell r="I334" t="str">
            <v>沈峰</v>
          </cell>
          <cell r="J334" t="str">
            <v>武汉三环瑞通</v>
          </cell>
          <cell r="K334">
            <v>1200482</v>
          </cell>
          <cell r="L334">
            <v>40072.650439814803</v>
          </cell>
          <cell r="M334" t="str">
            <v>开业超过7个月</v>
          </cell>
          <cell r="N334" t="str">
            <v>4S店</v>
          </cell>
        </row>
        <row r="335">
          <cell r="G335" t="str">
            <v>CH2711</v>
          </cell>
          <cell r="H335" t="str">
            <v>武汉</v>
          </cell>
          <cell r="I335" t="str">
            <v>沈峰</v>
          </cell>
          <cell r="J335" t="str">
            <v>武汉恒信天安</v>
          </cell>
          <cell r="K335">
            <v>1201202</v>
          </cell>
          <cell r="L335">
            <v>41514</v>
          </cell>
          <cell r="M335" t="str">
            <v>开业超过7个月</v>
          </cell>
          <cell r="N335" t="str">
            <v>4S店</v>
          </cell>
        </row>
        <row r="336">
          <cell r="G336" t="str">
            <v>CH1693</v>
          </cell>
          <cell r="H336" t="str">
            <v>仙桃</v>
          </cell>
          <cell r="I336" t="str">
            <v>沈峰</v>
          </cell>
          <cell r="J336" t="str">
            <v>仙桃三环瑞通</v>
          </cell>
          <cell r="K336">
            <v>1200446</v>
          </cell>
          <cell r="L336">
            <v>39987.599189814799</v>
          </cell>
          <cell r="M336" t="str">
            <v>开业超过7个月</v>
          </cell>
          <cell r="N336" t="str">
            <v>直营店</v>
          </cell>
        </row>
        <row r="337">
          <cell r="G337" t="str">
            <v>CH1696</v>
          </cell>
          <cell r="H337" t="str">
            <v>宜昌</v>
          </cell>
          <cell r="I337" t="str">
            <v>沈峰</v>
          </cell>
          <cell r="J337" t="str">
            <v>宜昌天时</v>
          </cell>
          <cell r="K337">
            <v>1200125</v>
          </cell>
          <cell r="L337">
            <v>38490.400995370401</v>
          </cell>
          <cell r="M337" t="str">
            <v>开业超过7个月</v>
          </cell>
          <cell r="N337" t="str">
            <v>4S店</v>
          </cell>
        </row>
        <row r="338">
          <cell r="G338" t="str">
            <v>CH2702</v>
          </cell>
          <cell r="H338" t="str">
            <v>武汉</v>
          </cell>
          <cell r="I338" t="str">
            <v>沈峰</v>
          </cell>
          <cell r="J338" t="str">
            <v>武汉美联佛美</v>
          </cell>
          <cell r="K338">
            <v>1201346</v>
          </cell>
          <cell r="L338">
            <v>41925</v>
          </cell>
          <cell r="M338" t="str">
            <v>开业4-6个月</v>
          </cell>
          <cell r="N338" t="str">
            <v>4S店</v>
          </cell>
        </row>
        <row r="339">
          <cell r="G339" t="str">
            <v>CH1706</v>
          </cell>
          <cell r="H339" t="str">
            <v>常德</v>
          </cell>
          <cell r="I339" t="str">
            <v>李智勇</v>
          </cell>
          <cell r="J339" t="str">
            <v>常德天润</v>
          </cell>
          <cell r="K339">
            <v>1200215</v>
          </cell>
          <cell r="L339">
            <v>38651.473726851902</v>
          </cell>
          <cell r="M339" t="str">
            <v>开业超过7个月</v>
          </cell>
          <cell r="N339" t="str">
            <v>4S店</v>
          </cell>
        </row>
        <row r="340">
          <cell r="G340" t="str">
            <v>CH1848</v>
          </cell>
          <cell r="H340" t="str">
            <v>赣州</v>
          </cell>
          <cell r="I340" t="str">
            <v>李智勇</v>
          </cell>
          <cell r="J340" t="str">
            <v>赣州运通</v>
          </cell>
          <cell r="K340">
            <v>1200469</v>
          </cell>
          <cell r="L340">
            <v>40031.339409722197</v>
          </cell>
          <cell r="M340" t="str">
            <v>开业超过7个月</v>
          </cell>
          <cell r="N340" t="str">
            <v>4S店</v>
          </cell>
        </row>
        <row r="341">
          <cell r="G341" t="str">
            <v>CH1852</v>
          </cell>
          <cell r="H341" t="str">
            <v>赣州</v>
          </cell>
          <cell r="I341" t="str">
            <v>李智勇</v>
          </cell>
          <cell r="J341" t="str">
            <v>赣州博嘉</v>
          </cell>
          <cell r="K341">
            <v>1201187</v>
          </cell>
          <cell r="L341">
            <v>41485</v>
          </cell>
          <cell r="M341" t="str">
            <v>开业超过7个月</v>
          </cell>
          <cell r="N341" t="str">
            <v>4S店</v>
          </cell>
        </row>
        <row r="342">
          <cell r="G342" t="str">
            <v>CH2705</v>
          </cell>
          <cell r="H342" t="str">
            <v>怀化</v>
          </cell>
          <cell r="I342" t="str">
            <v>李智勇</v>
          </cell>
          <cell r="J342" t="str">
            <v>怀化德程</v>
          </cell>
          <cell r="K342">
            <v>1200768</v>
          </cell>
          <cell r="L342">
            <v>40510.892789351798</v>
          </cell>
          <cell r="M342" t="str">
            <v>开业超过7个月</v>
          </cell>
          <cell r="N342" t="str">
            <v>4S店</v>
          </cell>
        </row>
        <row r="343">
          <cell r="G343" t="str">
            <v>CH1711</v>
          </cell>
          <cell r="H343" t="str">
            <v>娄底</v>
          </cell>
          <cell r="I343" t="str">
            <v>李智勇</v>
          </cell>
          <cell r="J343" t="str">
            <v>娄底宇坤</v>
          </cell>
          <cell r="K343">
            <v>1200483</v>
          </cell>
          <cell r="L343">
            <v>40072.6538194444</v>
          </cell>
          <cell r="M343" t="str">
            <v>开业超过7个月</v>
          </cell>
          <cell r="N343" t="str">
            <v>4S店</v>
          </cell>
        </row>
        <row r="344">
          <cell r="G344" t="str">
            <v>CH1712</v>
          </cell>
          <cell r="H344" t="str">
            <v>邵阳</v>
          </cell>
          <cell r="I344" t="str">
            <v>李智勇</v>
          </cell>
          <cell r="J344" t="str">
            <v>邵阳宝兰</v>
          </cell>
          <cell r="K344">
            <v>1200614</v>
          </cell>
          <cell r="L344">
            <v>40311.673067129603</v>
          </cell>
          <cell r="M344" t="str">
            <v>开业超过7个月</v>
          </cell>
          <cell r="N344" t="str">
            <v>4S店</v>
          </cell>
        </row>
        <row r="345">
          <cell r="G345" t="str">
            <v>CH2712</v>
          </cell>
          <cell r="H345" t="str">
            <v>湘西</v>
          </cell>
          <cell r="I345" t="str">
            <v>李智勇</v>
          </cell>
          <cell r="J345" t="str">
            <v>湘西车博士</v>
          </cell>
          <cell r="K345">
            <v>1201193</v>
          </cell>
          <cell r="L345">
            <v>41516</v>
          </cell>
          <cell r="M345" t="str">
            <v>开业超过7个月</v>
          </cell>
          <cell r="N345" t="str">
            <v>4S店</v>
          </cell>
        </row>
        <row r="346">
          <cell r="G346" t="str">
            <v>CH1707</v>
          </cell>
          <cell r="H346" t="str">
            <v>益阳</v>
          </cell>
          <cell r="I346" t="str">
            <v>李智勇</v>
          </cell>
          <cell r="J346" t="str">
            <v>益阳华世通</v>
          </cell>
          <cell r="K346">
            <v>1200383</v>
          </cell>
          <cell r="L346">
            <v>39804.715972222199</v>
          </cell>
          <cell r="M346" t="str">
            <v>开业超过7个月</v>
          </cell>
          <cell r="N346" t="str">
            <v>4S店</v>
          </cell>
        </row>
        <row r="347">
          <cell r="G347" t="str">
            <v>CH1715</v>
          </cell>
          <cell r="H347" t="str">
            <v>岳阳</v>
          </cell>
          <cell r="I347" t="str">
            <v>李智勇</v>
          </cell>
          <cell r="J347" t="str">
            <v>岳阳申华</v>
          </cell>
          <cell r="K347">
            <v>1200057</v>
          </cell>
          <cell r="L347">
            <v>38387.441770833299</v>
          </cell>
          <cell r="M347" t="str">
            <v>开业超过7个月</v>
          </cell>
          <cell r="N347" t="str">
            <v>4S店</v>
          </cell>
        </row>
        <row r="348">
          <cell r="G348" t="str">
            <v>CH2710</v>
          </cell>
          <cell r="H348" t="str">
            <v>岳阳</v>
          </cell>
          <cell r="I348" t="str">
            <v>李智勇</v>
          </cell>
          <cell r="J348" t="str">
            <v>岳阳华盛通达</v>
          </cell>
          <cell r="K348">
            <v>1201200</v>
          </cell>
          <cell r="L348">
            <v>41517</v>
          </cell>
          <cell r="M348" t="str">
            <v>开业超过7个月</v>
          </cell>
          <cell r="N348" t="str">
            <v>4S店</v>
          </cell>
        </row>
        <row r="349">
          <cell r="G349" t="str">
            <v>CH2713</v>
          </cell>
          <cell r="H349" t="str">
            <v>常德</v>
          </cell>
          <cell r="I349" t="str">
            <v>李智勇</v>
          </cell>
          <cell r="J349" t="str">
            <v>湖南恒春</v>
          </cell>
          <cell r="K349">
            <v>1201276</v>
          </cell>
          <cell r="L349">
            <v>41817</v>
          </cell>
          <cell r="M349" t="str">
            <v>开业超过7个月</v>
          </cell>
          <cell r="N349" t="str">
            <v>4S店</v>
          </cell>
        </row>
        <row r="350">
          <cell r="G350" t="str">
            <v>CH1702</v>
          </cell>
          <cell r="H350" t="str">
            <v>恩施</v>
          </cell>
          <cell r="I350" t="str">
            <v>雷金玉</v>
          </cell>
          <cell r="J350" t="str">
            <v>恩施新长城华通</v>
          </cell>
          <cell r="K350">
            <v>1200456</v>
          </cell>
          <cell r="L350">
            <v>40004.561388888898</v>
          </cell>
          <cell r="M350" t="str">
            <v>开业超过7个月</v>
          </cell>
          <cell r="N350" t="str">
            <v>4S店</v>
          </cell>
        </row>
        <row r="351">
          <cell r="G351" t="str">
            <v>CH1701</v>
          </cell>
          <cell r="H351" t="str">
            <v>荆门</v>
          </cell>
          <cell r="I351" t="str">
            <v>雷金玉</v>
          </cell>
          <cell r="J351" t="str">
            <v>荆门丰华荆威</v>
          </cell>
          <cell r="K351">
            <v>1200402</v>
          </cell>
          <cell r="L351">
            <v>39834.503182870401</v>
          </cell>
          <cell r="M351" t="str">
            <v>开业超过7个月</v>
          </cell>
          <cell r="N351" t="str">
            <v>4S店</v>
          </cell>
        </row>
        <row r="352">
          <cell r="G352" t="str">
            <v>CH1802</v>
          </cell>
          <cell r="H352" t="str">
            <v>十堰</v>
          </cell>
          <cell r="I352" t="str">
            <v>雷金玉</v>
          </cell>
          <cell r="J352" t="str">
            <v>十堰泽美</v>
          </cell>
          <cell r="K352">
            <v>1200413</v>
          </cell>
          <cell r="L352">
            <v>39889.551608796297</v>
          </cell>
          <cell r="M352" t="str">
            <v>开业超过7个月</v>
          </cell>
          <cell r="N352" t="str">
            <v>4S店</v>
          </cell>
        </row>
        <row r="353">
          <cell r="G353" t="str">
            <v>CH1703</v>
          </cell>
          <cell r="H353" t="str">
            <v>天门</v>
          </cell>
          <cell r="I353" t="str">
            <v>雷金玉</v>
          </cell>
          <cell r="J353" t="str">
            <v>天门荆威</v>
          </cell>
          <cell r="K353">
            <v>1200487</v>
          </cell>
          <cell r="L353">
            <v>40072.652129629598</v>
          </cell>
          <cell r="M353" t="str">
            <v>开业超过7个月</v>
          </cell>
          <cell r="N353" t="str">
            <v>直营店</v>
          </cell>
        </row>
        <row r="354">
          <cell r="G354" t="str">
            <v>CH2696</v>
          </cell>
          <cell r="H354" t="str">
            <v>咸宁</v>
          </cell>
          <cell r="I354" t="str">
            <v>雷金玉</v>
          </cell>
          <cell r="J354" t="str">
            <v>咸宁恒信天安</v>
          </cell>
          <cell r="K354">
            <v>1200663</v>
          </cell>
          <cell r="L354">
            <v>40417.689837963</v>
          </cell>
          <cell r="M354" t="str">
            <v>开业超过7个月</v>
          </cell>
          <cell r="N354" t="str">
            <v>4S店</v>
          </cell>
        </row>
        <row r="355">
          <cell r="G355" t="str">
            <v>CH1697</v>
          </cell>
          <cell r="H355" t="str">
            <v>襄樊</v>
          </cell>
          <cell r="I355" t="str">
            <v>雷金玉</v>
          </cell>
          <cell r="J355" t="str">
            <v>襄阳恒信天安</v>
          </cell>
          <cell r="K355">
            <v>1200393</v>
          </cell>
          <cell r="L355">
            <v>39808.626250000001</v>
          </cell>
          <cell r="M355" t="str">
            <v>开业超过7个月</v>
          </cell>
          <cell r="N355" t="str">
            <v>4S店</v>
          </cell>
        </row>
        <row r="356">
          <cell r="G356" t="str">
            <v>CH2690</v>
          </cell>
          <cell r="H356" t="str">
            <v>襄樊</v>
          </cell>
          <cell r="I356" t="str">
            <v>雷金玉</v>
          </cell>
          <cell r="J356" t="str">
            <v>襄阳恒信永安</v>
          </cell>
          <cell r="K356">
            <v>1201010</v>
          </cell>
          <cell r="L356">
            <v>41077</v>
          </cell>
          <cell r="M356" t="str">
            <v>开业超过7个月</v>
          </cell>
          <cell r="N356" t="str">
            <v>4S店</v>
          </cell>
        </row>
        <row r="357">
          <cell r="G357" t="str">
            <v>CH2700</v>
          </cell>
          <cell r="H357" t="str">
            <v>孝感</v>
          </cell>
          <cell r="I357" t="str">
            <v>雷金玉</v>
          </cell>
          <cell r="J357" t="str">
            <v>孝感恒信德龙</v>
          </cell>
          <cell r="K357">
            <v>1200769</v>
          </cell>
          <cell r="L357">
            <v>40510.889791666697</v>
          </cell>
          <cell r="M357" t="str">
            <v>开业超过7个月</v>
          </cell>
          <cell r="N357" t="str">
            <v>4S店</v>
          </cell>
        </row>
        <row r="358">
          <cell r="G358" t="str">
            <v>CH2697</v>
          </cell>
          <cell r="H358" t="str">
            <v>宜昌</v>
          </cell>
          <cell r="I358" t="str">
            <v>雷金玉</v>
          </cell>
          <cell r="J358" t="str">
            <v>宜昌恒信天安</v>
          </cell>
          <cell r="K358">
            <v>1200629</v>
          </cell>
          <cell r="L358">
            <v>40389.415439814802</v>
          </cell>
          <cell r="M358" t="str">
            <v>开业超过7个月</v>
          </cell>
          <cell r="N358" t="str">
            <v>4S店</v>
          </cell>
        </row>
        <row r="359">
          <cell r="G359" t="str">
            <v>CH2714</v>
          </cell>
          <cell r="H359" t="str">
            <v>十堰</v>
          </cell>
          <cell r="I359" t="str">
            <v>雷金玉</v>
          </cell>
          <cell r="J359" t="str">
            <v>十堰泰亚</v>
          </cell>
          <cell r="K359">
            <v>1201342</v>
          </cell>
          <cell r="L359">
            <v>41926</v>
          </cell>
          <cell r="M359" t="str">
            <v>开业4-6个月</v>
          </cell>
          <cell r="N359" t="str">
            <v>4S店</v>
          </cell>
        </row>
        <row r="360">
          <cell r="G360" t="str">
            <v>CH1710</v>
          </cell>
          <cell r="H360" t="str">
            <v>郴州</v>
          </cell>
          <cell r="I360" t="str">
            <v>陈雷</v>
          </cell>
          <cell r="J360" t="str">
            <v>郴州申湘天润</v>
          </cell>
          <cell r="K360">
            <v>1200032</v>
          </cell>
          <cell r="L360">
            <v>38387.441770833299</v>
          </cell>
          <cell r="M360" t="str">
            <v>开业超过7个月</v>
          </cell>
          <cell r="N360" t="str">
            <v>4S店</v>
          </cell>
        </row>
        <row r="361">
          <cell r="G361" t="str">
            <v>CH1714</v>
          </cell>
          <cell r="H361" t="str">
            <v>衡阳</v>
          </cell>
          <cell r="I361" t="str">
            <v>陈雷</v>
          </cell>
          <cell r="J361" t="str">
            <v>祁东富运</v>
          </cell>
          <cell r="K361">
            <v>1200644</v>
          </cell>
          <cell r="L361">
            <v>40402.6660416667</v>
          </cell>
          <cell r="M361" t="str">
            <v>开业超过7个月</v>
          </cell>
          <cell r="N361" t="str">
            <v>直营店</v>
          </cell>
        </row>
        <row r="362">
          <cell r="G362" t="str">
            <v>CH1716</v>
          </cell>
          <cell r="H362" t="str">
            <v>衡阳</v>
          </cell>
          <cell r="I362" t="str">
            <v>陈雷</v>
          </cell>
          <cell r="J362" t="str">
            <v>衡阳富运</v>
          </cell>
          <cell r="K362">
            <v>1200342</v>
          </cell>
          <cell r="L362">
            <v>39470.647870370398</v>
          </cell>
          <cell r="M362" t="str">
            <v>开业超过7个月</v>
          </cell>
          <cell r="N362" t="str">
            <v>4S店</v>
          </cell>
        </row>
        <row r="363">
          <cell r="G363" t="str">
            <v>CH1718</v>
          </cell>
          <cell r="H363" t="str">
            <v>衡阳</v>
          </cell>
          <cell r="I363" t="str">
            <v>陈雷</v>
          </cell>
          <cell r="J363" t="str">
            <v>耒阳沪湘</v>
          </cell>
          <cell r="K363">
            <v>1200643</v>
          </cell>
          <cell r="L363">
            <v>40402.671481481499</v>
          </cell>
          <cell r="M363" t="str">
            <v>开业超过7个月</v>
          </cell>
          <cell r="N363" t="str">
            <v>直营店</v>
          </cell>
        </row>
        <row r="364">
          <cell r="G364" t="str">
            <v>CH1709</v>
          </cell>
          <cell r="H364" t="str">
            <v>湘潭</v>
          </cell>
          <cell r="I364" t="str">
            <v>陈雷</v>
          </cell>
          <cell r="J364" t="str">
            <v>湘潭华洋世纪</v>
          </cell>
          <cell r="K364">
            <v>1200464</v>
          </cell>
          <cell r="L364">
            <v>40016.692662037</v>
          </cell>
          <cell r="M364" t="str">
            <v>开业超过7个月</v>
          </cell>
          <cell r="N364" t="str">
            <v>4S店</v>
          </cell>
        </row>
        <row r="365">
          <cell r="G365" t="str">
            <v>CH2708</v>
          </cell>
          <cell r="H365" t="str">
            <v>永州</v>
          </cell>
          <cell r="I365" t="str">
            <v>陈雷</v>
          </cell>
          <cell r="J365" t="str">
            <v>永州天润</v>
          </cell>
          <cell r="K365">
            <v>1200809</v>
          </cell>
          <cell r="L365">
            <v>40554.528657407398</v>
          </cell>
          <cell r="M365" t="str">
            <v>开业超过7个月</v>
          </cell>
          <cell r="N365" t="str">
            <v>4S店</v>
          </cell>
        </row>
        <row r="366">
          <cell r="G366" t="str">
            <v>CH1705</v>
          </cell>
          <cell r="H366" t="str">
            <v>长沙</v>
          </cell>
          <cell r="I366" t="str">
            <v>陈雷</v>
          </cell>
          <cell r="J366" t="str">
            <v>湖南华洋世纪</v>
          </cell>
          <cell r="K366">
            <v>1200037</v>
          </cell>
          <cell r="L366">
            <v>38387.441759259302</v>
          </cell>
          <cell r="M366" t="str">
            <v>开业超过7个月</v>
          </cell>
          <cell r="N366" t="str">
            <v>4S店</v>
          </cell>
        </row>
        <row r="367">
          <cell r="G367" t="str">
            <v>CH1708</v>
          </cell>
          <cell r="H367" t="str">
            <v>长沙</v>
          </cell>
          <cell r="I367" t="str">
            <v>陈雷</v>
          </cell>
          <cell r="J367" t="str">
            <v>湖南申湘天润</v>
          </cell>
          <cell r="K367">
            <v>1200126</v>
          </cell>
          <cell r="L367">
            <v>38407.749039351896</v>
          </cell>
          <cell r="M367" t="str">
            <v>开业超过7个月</v>
          </cell>
          <cell r="N367" t="str">
            <v>4S店</v>
          </cell>
        </row>
        <row r="368">
          <cell r="G368" t="str">
            <v>CH1713</v>
          </cell>
          <cell r="H368" t="str">
            <v>长沙</v>
          </cell>
          <cell r="I368" t="str">
            <v>陈雷</v>
          </cell>
          <cell r="J368" t="str">
            <v>宁乡华洋世纪</v>
          </cell>
          <cell r="K368">
            <v>1200642</v>
          </cell>
          <cell r="L368">
            <v>40402.657766203702</v>
          </cell>
          <cell r="M368" t="str">
            <v>开业超过7个月</v>
          </cell>
          <cell r="N368" t="str">
            <v>卫星店</v>
          </cell>
        </row>
        <row r="369">
          <cell r="G369" t="str">
            <v>CH1719</v>
          </cell>
          <cell r="H369" t="str">
            <v>长沙</v>
          </cell>
          <cell r="I369" t="str">
            <v>陈雷</v>
          </cell>
          <cell r="J369" t="str">
            <v>浏阳华洋世纪</v>
          </cell>
          <cell r="K369">
            <v>1200699</v>
          </cell>
          <cell r="L369">
            <v>40448.7507175926</v>
          </cell>
          <cell r="M369" t="str">
            <v>开业超过7个月</v>
          </cell>
          <cell r="N369" t="str">
            <v>4S店</v>
          </cell>
        </row>
        <row r="370">
          <cell r="G370" t="str">
            <v>CH2701</v>
          </cell>
          <cell r="H370" t="str">
            <v>长沙</v>
          </cell>
          <cell r="I370" t="str">
            <v>陈雷</v>
          </cell>
          <cell r="J370" t="str">
            <v>湖南九通</v>
          </cell>
          <cell r="K370">
            <v>1200872</v>
          </cell>
          <cell r="L370">
            <v>40679.658449074101</v>
          </cell>
          <cell r="M370" t="str">
            <v>开业超过7个月</v>
          </cell>
          <cell r="N370" t="str">
            <v>4S店</v>
          </cell>
        </row>
        <row r="371">
          <cell r="G371" t="str">
            <v>CH2709</v>
          </cell>
          <cell r="H371" t="str">
            <v>长沙</v>
          </cell>
          <cell r="I371" t="str">
            <v>陈雷</v>
          </cell>
          <cell r="J371" t="str">
            <v>湖南兰天河西</v>
          </cell>
          <cell r="K371">
            <v>1201055</v>
          </cell>
          <cell r="L371">
            <v>41211</v>
          </cell>
          <cell r="M371" t="str">
            <v>开业超过7个月</v>
          </cell>
          <cell r="N371" t="str">
            <v>4S店</v>
          </cell>
        </row>
        <row r="372">
          <cell r="G372" t="str">
            <v>CH1717</v>
          </cell>
          <cell r="H372" t="str">
            <v>株洲</v>
          </cell>
          <cell r="I372" t="str">
            <v>陈雷</v>
          </cell>
          <cell r="J372" t="str">
            <v>株洲华洋世纪</v>
          </cell>
          <cell r="K372">
            <v>1200435</v>
          </cell>
          <cell r="L372">
            <v>39975.438518518502</v>
          </cell>
          <cell r="M372" t="str">
            <v>开业超过7个月</v>
          </cell>
          <cell r="N372" t="str">
            <v>4S店</v>
          </cell>
        </row>
        <row r="373">
          <cell r="G373" t="str">
            <v>CH2707</v>
          </cell>
          <cell r="H373" t="str">
            <v>郴州</v>
          </cell>
          <cell r="I373">
            <v>0</v>
          </cell>
          <cell r="J373" t="str">
            <v>嘉禾申湘天润</v>
          </cell>
          <cell r="K373">
            <v>1200790</v>
          </cell>
          <cell r="L373">
            <v>40528.586400462998</v>
          </cell>
          <cell r="M373" t="str">
            <v>开业超过7个月</v>
          </cell>
          <cell r="N373" t="str">
            <v>卫星店</v>
          </cell>
        </row>
        <row r="374">
          <cell r="G374" t="str">
            <v>CH2695</v>
          </cell>
          <cell r="H374" t="str">
            <v>恩施</v>
          </cell>
          <cell r="I374">
            <v>0</v>
          </cell>
          <cell r="J374" t="str">
            <v>利川新长城华通</v>
          </cell>
          <cell r="K374">
            <v>1200700</v>
          </cell>
          <cell r="L374">
            <v>40448.728240740696</v>
          </cell>
          <cell r="M374" t="str">
            <v>开业超过7个月</v>
          </cell>
          <cell r="N374" t="str">
            <v>卫星店</v>
          </cell>
        </row>
        <row r="375">
          <cell r="G375" t="str">
            <v>CH2706</v>
          </cell>
          <cell r="H375" t="str">
            <v>益阳</v>
          </cell>
          <cell r="I375">
            <v>0</v>
          </cell>
          <cell r="J375" t="str">
            <v>南县华世通</v>
          </cell>
          <cell r="K375">
            <v>1200791</v>
          </cell>
          <cell r="L375">
            <v>40528.580787036997</v>
          </cell>
          <cell r="M375" t="str">
            <v>开业超过7个月</v>
          </cell>
          <cell r="N375" t="str">
            <v>卫星店</v>
          </cell>
        </row>
        <row r="376">
          <cell r="G376" t="str">
            <v>CH1346</v>
          </cell>
          <cell r="H376" t="str">
            <v>常州</v>
          </cell>
          <cell r="I376" t="str">
            <v>谢子毅</v>
          </cell>
          <cell r="J376" t="str">
            <v>溧阳常雪</v>
          </cell>
          <cell r="K376">
            <v>1200457</v>
          </cell>
          <cell r="L376">
            <v>40004.478437500002</v>
          </cell>
          <cell r="M376" t="str">
            <v>开业超过7个月</v>
          </cell>
          <cell r="N376" t="str">
            <v>4S店</v>
          </cell>
        </row>
        <row r="377">
          <cell r="G377" t="str">
            <v>CH1350</v>
          </cell>
          <cell r="H377" t="str">
            <v>常州</v>
          </cell>
          <cell r="I377" t="str">
            <v>谢子毅</v>
          </cell>
          <cell r="J377" t="str">
            <v>常州常雪</v>
          </cell>
          <cell r="K377">
            <v>1200087</v>
          </cell>
          <cell r="L377">
            <v>38387.441747685203</v>
          </cell>
          <cell r="M377" t="str">
            <v>开业超过7个月</v>
          </cell>
          <cell r="N377" t="str">
            <v>4S店</v>
          </cell>
        </row>
        <row r="378">
          <cell r="G378" t="str">
            <v>CH1352</v>
          </cell>
          <cell r="H378" t="str">
            <v>常州</v>
          </cell>
          <cell r="I378" t="str">
            <v>谢子毅</v>
          </cell>
          <cell r="J378" t="str">
            <v>金坛常雪</v>
          </cell>
          <cell r="K378">
            <v>1200467</v>
          </cell>
          <cell r="L378">
            <v>40031.323935185203</v>
          </cell>
          <cell r="M378" t="str">
            <v>开业超过7个月</v>
          </cell>
          <cell r="N378" t="str">
            <v>4S店</v>
          </cell>
        </row>
        <row r="379">
          <cell r="G379" t="str">
            <v>CH1351</v>
          </cell>
          <cell r="H379" t="str">
            <v>常州</v>
          </cell>
          <cell r="I379" t="str">
            <v>谢子毅</v>
          </cell>
          <cell r="J379" t="str">
            <v>常州常申</v>
          </cell>
          <cell r="K379">
            <v>1200888</v>
          </cell>
          <cell r="L379">
            <v>40702.403530092597</v>
          </cell>
          <cell r="M379" t="str">
            <v>开业超过7个月</v>
          </cell>
          <cell r="N379" t="str">
            <v>4S店</v>
          </cell>
        </row>
        <row r="380">
          <cell r="G380" t="str">
            <v>CH1399</v>
          </cell>
          <cell r="H380" t="str">
            <v>常州</v>
          </cell>
          <cell r="I380" t="str">
            <v>谢子毅</v>
          </cell>
          <cell r="J380" t="str">
            <v>常州外汽新来</v>
          </cell>
          <cell r="K380">
            <v>1201136</v>
          </cell>
          <cell r="L380">
            <v>41305</v>
          </cell>
          <cell r="M380" t="str">
            <v>开业超过7个月</v>
          </cell>
          <cell r="N380" t="str">
            <v>4S店</v>
          </cell>
        </row>
        <row r="381">
          <cell r="G381" t="str">
            <v>CH1311</v>
          </cell>
          <cell r="H381" t="str">
            <v>扬州</v>
          </cell>
          <cell r="I381" t="str">
            <v>谢子毅</v>
          </cell>
          <cell r="J381" t="str">
            <v>扬州润彦</v>
          </cell>
          <cell r="K381">
            <v>1200535</v>
          </cell>
          <cell r="L381">
            <v>40165.443657407399</v>
          </cell>
          <cell r="M381" t="str">
            <v>开业超过7个月</v>
          </cell>
          <cell r="N381" t="str">
            <v>4S店</v>
          </cell>
        </row>
        <row r="382">
          <cell r="G382" t="str">
            <v>CH1313</v>
          </cell>
          <cell r="H382" t="str">
            <v>扬州</v>
          </cell>
          <cell r="I382" t="str">
            <v>谢子毅</v>
          </cell>
          <cell r="J382" t="str">
            <v>高邮润通</v>
          </cell>
          <cell r="K382">
            <v>1200571</v>
          </cell>
          <cell r="L382">
            <v>40172.441712963002</v>
          </cell>
          <cell r="M382" t="str">
            <v>开业超过7个月</v>
          </cell>
          <cell r="N382" t="str">
            <v>直营店</v>
          </cell>
        </row>
        <row r="383">
          <cell r="G383" t="str">
            <v>CH1319</v>
          </cell>
          <cell r="H383" t="str">
            <v>扬州</v>
          </cell>
          <cell r="I383" t="str">
            <v>谢子毅</v>
          </cell>
          <cell r="J383" t="str">
            <v>仪征润通</v>
          </cell>
          <cell r="K383">
            <v>1200612</v>
          </cell>
          <cell r="L383">
            <v>40297.421030092599</v>
          </cell>
          <cell r="M383" t="str">
            <v>开业超过7个月</v>
          </cell>
          <cell r="N383" t="str">
            <v>直营店</v>
          </cell>
        </row>
        <row r="384">
          <cell r="G384" t="str">
            <v>CH1329</v>
          </cell>
          <cell r="H384" t="str">
            <v>扬州</v>
          </cell>
          <cell r="I384" t="str">
            <v>谢子毅</v>
          </cell>
          <cell r="J384" t="str">
            <v>扬州佳润</v>
          </cell>
          <cell r="K384">
            <v>1200819</v>
          </cell>
          <cell r="L384">
            <v>40554.459537037001</v>
          </cell>
          <cell r="M384" t="str">
            <v>开业超过7个月</v>
          </cell>
          <cell r="N384" t="str">
            <v>4S店</v>
          </cell>
        </row>
        <row r="385">
          <cell r="G385" t="str">
            <v>CH1390</v>
          </cell>
          <cell r="H385" t="str">
            <v>扬州</v>
          </cell>
          <cell r="I385" t="str">
            <v>谢子毅</v>
          </cell>
          <cell r="J385" t="str">
            <v>扬州润通</v>
          </cell>
          <cell r="K385">
            <v>1200350</v>
          </cell>
          <cell r="L385">
            <v>39503.460370370398</v>
          </cell>
          <cell r="M385" t="str">
            <v>开业超过7个月</v>
          </cell>
          <cell r="N385" t="str">
            <v>4S店</v>
          </cell>
        </row>
        <row r="386">
          <cell r="G386" t="str">
            <v>CH1325</v>
          </cell>
          <cell r="H386" t="str">
            <v>镇江</v>
          </cell>
          <cell r="I386" t="str">
            <v>谢子毅</v>
          </cell>
          <cell r="J386" t="str">
            <v>丹阳恒隆</v>
          </cell>
          <cell r="K386">
            <v>1200223</v>
          </cell>
          <cell r="L386">
            <v>38673.685034722199</v>
          </cell>
          <cell r="M386" t="str">
            <v>开业超过7个月</v>
          </cell>
          <cell r="N386" t="str">
            <v>4S店</v>
          </cell>
        </row>
        <row r="387">
          <cell r="G387" t="str">
            <v>CH1397</v>
          </cell>
          <cell r="H387" t="str">
            <v>镇江</v>
          </cell>
          <cell r="I387" t="str">
            <v>谢子毅</v>
          </cell>
          <cell r="J387" t="str">
            <v>镇江恒隆</v>
          </cell>
          <cell r="K387">
            <v>1200845</v>
          </cell>
          <cell r="L387">
            <v>40584.441527777803</v>
          </cell>
          <cell r="M387" t="str">
            <v>开业超过7个月</v>
          </cell>
          <cell r="N387" t="str">
            <v>4S店</v>
          </cell>
        </row>
        <row r="388">
          <cell r="G388" t="str">
            <v>CH2312</v>
          </cell>
          <cell r="H388" t="str">
            <v>镇江</v>
          </cell>
          <cell r="I388" t="str">
            <v>谢子毅</v>
          </cell>
          <cell r="J388" t="str">
            <v>句容圆鼎</v>
          </cell>
          <cell r="K388">
            <v>1201215</v>
          </cell>
          <cell r="L388">
            <v>41605</v>
          </cell>
          <cell r="M388" t="str">
            <v>开业超过7个月</v>
          </cell>
          <cell r="N388" t="str">
            <v>4S店</v>
          </cell>
        </row>
        <row r="389">
          <cell r="G389" t="str">
            <v>CH1300</v>
          </cell>
          <cell r="H389" t="str">
            <v>苏州</v>
          </cell>
          <cell r="I389" t="str">
            <v>王辉</v>
          </cell>
          <cell r="J389" t="str">
            <v>苏州华田</v>
          </cell>
          <cell r="K389">
            <v>1200013</v>
          </cell>
          <cell r="L389">
            <v>38387.441747685203</v>
          </cell>
          <cell r="M389" t="str">
            <v>开业超过7个月</v>
          </cell>
          <cell r="N389" t="str">
            <v>4S店</v>
          </cell>
        </row>
        <row r="390">
          <cell r="G390" t="str">
            <v>CH1301</v>
          </cell>
          <cell r="H390" t="str">
            <v>苏州</v>
          </cell>
          <cell r="I390" t="str">
            <v>王辉</v>
          </cell>
          <cell r="J390" t="str">
            <v>苏州海通</v>
          </cell>
          <cell r="K390">
            <v>1200014</v>
          </cell>
          <cell r="L390">
            <v>38387.441747685203</v>
          </cell>
          <cell r="M390" t="str">
            <v>开业超过7个月</v>
          </cell>
          <cell r="N390" t="str">
            <v>4S店</v>
          </cell>
        </row>
        <row r="391">
          <cell r="G391" t="str">
            <v>CH1302</v>
          </cell>
          <cell r="H391" t="str">
            <v>苏州</v>
          </cell>
          <cell r="I391" t="str">
            <v>王辉</v>
          </cell>
          <cell r="J391" t="str">
            <v>苏州华胜</v>
          </cell>
          <cell r="K391">
            <v>1200227</v>
          </cell>
          <cell r="L391">
            <v>38692.601643518501</v>
          </cell>
          <cell r="M391" t="str">
            <v>开业超过7个月</v>
          </cell>
          <cell r="N391" t="str">
            <v>4S店</v>
          </cell>
        </row>
        <row r="392">
          <cell r="G392" t="str">
            <v>CH1303</v>
          </cell>
          <cell r="H392" t="str">
            <v>苏州</v>
          </cell>
          <cell r="I392" t="str">
            <v>王辉</v>
          </cell>
          <cell r="J392" t="str">
            <v>吴江明诚</v>
          </cell>
          <cell r="K392">
            <v>1200325</v>
          </cell>
          <cell r="L392">
            <v>39351.691365740699</v>
          </cell>
          <cell r="M392" t="str">
            <v>开业超过7个月</v>
          </cell>
          <cell r="N392" t="str">
            <v>4S店</v>
          </cell>
        </row>
        <row r="393">
          <cell r="G393" t="str">
            <v>CH1305</v>
          </cell>
          <cell r="H393" t="str">
            <v>苏州</v>
          </cell>
          <cell r="I393" t="str">
            <v>王辉</v>
          </cell>
          <cell r="J393" t="str">
            <v>常熟亚泰</v>
          </cell>
          <cell r="K393">
            <v>1200007</v>
          </cell>
          <cell r="L393">
            <v>38387.441747685203</v>
          </cell>
          <cell r="M393" t="str">
            <v>开业超过7个月</v>
          </cell>
          <cell r="N393" t="str">
            <v>4S店</v>
          </cell>
        </row>
        <row r="394">
          <cell r="G394" t="str">
            <v>CH1306</v>
          </cell>
          <cell r="H394" t="str">
            <v>苏州</v>
          </cell>
          <cell r="I394" t="str">
            <v>王辉</v>
          </cell>
          <cell r="J394" t="str">
            <v>苏州亚奥</v>
          </cell>
          <cell r="K394">
            <v>1200389</v>
          </cell>
          <cell r="L394">
            <v>39785.427789351903</v>
          </cell>
          <cell r="M394" t="str">
            <v>开业超过7个月</v>
          </cell>
          <cell r="N394" t="str">
            <v>4S店</v>
          </cell>
        </row>
        <row r="395">
          <cell r="G395" t="str">
            <v>CH1312</v>
          </cell>
          <cell r="H395" t="str">
            <v>苏州</v>
          </cell>
          <cell r="I395" t="str">
            <v>王辉</v>
          </cell>
          <cell r="J395" t="str">
            <v>常熟亚豪</v>
          </cell>
          <cell r="K395">
            <v>1200545</v>
          </cell>
          <cell r="L395">
            <v>40171.684062499997</v>
          </cell>
          <cell r="M395" t="str">
            <v>开业超过7个月</v>
          </cell>
          <cell r="N395" t="str">
            <v>4S店</v>
          </cell>
        </row>
        <row r="396">
          <cell r="G396" t="str">
            <v>CH1365</v>
          </cell>
          <cell r="H396" t="str">
            <v>苏州</v>
          </cell>
          <cell r="I396" t="str">
            <v>王辉</v>
          </cell>
          <cell r="J396" t="str">
            <v>太仓森太</v>
          </cell>
          <cell r="K396">
            <v>1200432</v>
          </cell>
          <cell r="L396">
            <v>39975.606898148202</v>
          </cell>
          <cell r="M396" t="str">
            <v>开业超过7个月</v>
          </cell>
          <cell r="N396" t="str">
            <v>4S店</v>
          </cell>
        </row>
        <row r="397">
          <cell r="G397" t="str">
            <v>CH1370</v>
          </cell>
          <cell r="H397" t="str">
            <v>苏州</v>
          </cell>
          <cell r="I397" t="str">
            <v>王辉</v>
          </cell>
          <cell r="J397" t="str">
            <v>昆山华阳</v>
          </cell>
          <cell r="K397">
            <v>1200009</v>
          </cell>
          <cell r="L397">
            <v>38387.441747685203</v>
          </cell>
          <cell r="M397" t="str">
            <v>开业超过7个月</v>
          </cell>
          <cell r="N397" t="str">
            <v>4S店</v>
          </cell>
        </row>
        <row r="398">
          <cell r="G398" t="str">
            <v>CH1375</v>
          </cell>
          <cell r="H398" t="str">
            <v>苏州</v>
          </cell>
          <cell r="I398" t="str">
            <v>王辉</v>
          </cell>
          <cell r="J398" t="str">
            <v>张家港森久</v>
          </cell>
          <cell r="K398">
            <v>1200404</v>
          </cell>
          <cell r="L398">
            <v>39834.518067129597</v>
          </cell>
          <cell r="M398" t="str">
            <v>开业超过7个月</v>
          </cell>
          <cell r="N398" t="str">
            <v>4S店</v>
          </cell>
        </row>
        <row r="399">
          <cell r="G399" t="str">
            <v>CH2300</v>
          </cell>
          <cell r="H399" t="str">
            <v>苏州</v>
          </cell>
          <cell r="I399" t="str">
            <v>王辉</v>
          </cell>
          <cell r="J399" t="str">
            <v>苏州东昌雪莱</v>
          </cell>
          <cell r="K399">
            <v>1201008</v>
          </cell>
          <cell r="L399">
            <v>41096</v>
          </cell>
          <cell r="M399" t="str">
            <v>开业超过7个月</v>
          </cell>
          <cell r="N399" t="str">
            <v>4S店</v>
          </cell>
        </row>
        <row r="400">
          <cell r="G400" t="str">
            <v>CH2309</v>
          </cell>
          <cell r="H400" t="str">
            <v>苏州</v>
          </cell>
          <cell r="I400" t="str">
            <v>王辉</v>
          </cell>
          <cell r="J400" t="str">
            <v>昆山华峻</v>
          </cell>
          <cell r="K400">
            <v>1201151</v>
          </cell>
          <cell r="L400">
            <v>41481</v>
          </cell>
          <cell r="M400" t="str">
            <v>开业超过7个月</v>
          </cell>
          <cell r="N400" t="str">
            <v>4S店</v>
          </cell>
        </row>
        <row r="401">
          <cell r="G401" t="str">
            <v>CH2313</v>
          </cell>
          <cell r="H401" t="str">
            <v>苏州</v>
          </cell>
          <cell r="I401" t="str">
            <v>王辉</v>
          </cell>
          <cell r="J401" t="str">
            <v>苏州甪直东昌雪莱</v>
          </cell>
          <cell r="K401">
            <v>1201249</v>
          </cell>
          <cell r="L401">
            <v>41632</v>
          </cell>
          <cell r="M401" t="str">
            <v>开业超过7个月</v>
          </cell>
          <cell r="N401" t="str">
            <v>4S店</v>
          </cell>
        </row>
        <row r="402">
          <cell r="G402" t="str">
            <v>CH1029</v>
          </cell>
          <cell r="H402" t="str">
            <v>苏州</v>
          </cell>
          <cell r="I402" t="str">
            <v>王辉</v>
          </cell>
          <cell r="J402" t="str">
            <v>苏州运驰</v>
          </cell>
          <cell r="K402">
            <v>1201384</v>
          </cell>
          <cell r="L402">
            <v>42048</v>
          </cell>
          <cell r="M402" t="str">
            <v>开业0-3个月</v>
          </cell>
          <cell r="N402" t="str">
            <v>4S店</v>
          </cell>
        </row>
        <row r="403">
          <cell r="G403" t="str">
            <v>CH1805</v>
          </cell>
          <cell r="H403" t="str">
            <v>安庆</v>
          </cell>
          <cell r="I403" t="str">
            <v>毛正伟</v>
          </cell>
          <cell r="J403" t="str">
            <v>安庆环雪</v>
          </cell>
          <cell r="K403">
            <v>1200000</v>
          </cell>
          <cell r="L403">
            <v>38387.441770833299</v>
          </cell>
          <cell r="M403" t="str">
            <v>开业超过7个月</v>
          </cell>
          <cell r="N403" t="str">
            <v>4S店</v>
          </cell>
        </row>
        <row r="404">
          <cell r="G404" t="str">
            <v>CH1307</v>
          </cell>
          <cell r="H404" t="str">
            <v>泰州</v>
          </cell>
          <cell r="I404" t="str">
            <v>毛正伟</v>
          </cell>
          <cell r="J404" t="str">
            <v>泰兴嘉通</v>
          </cell>
          <cell r="K404">
            <v>1200442</v>
          </cell>
          <cell r="L404">
            <v>39987.544236111098</v>
          </cell>
          <cell r="M404" t="str">
            <v>开业超过7个月</v>
          </cell>
          <cell r="N404" t="str">
            <v>卫星店</v>
          </cell>
        </row>
        <row r="405">
          <cell r="G405" t="str">
            <v>CH1321</v>
          </cell>
          <cell r="H405" t="str">
            <v>泰州</v>
          </cell>
          <cell r="I405" t="str">
            <v>毛正伟</v>
          </cell>
          <cell r="J405" t="str">
            <v>姜堰海鹏</v>
          </cell>
          <cell r="K405">
            <v>1200671</v>
          </cell>
          <cell r="L405">
            <v>40430.410486111097</v>
          </cell>
          <cell r="M405" t="str">
            <v>开业超过7个月</v>
          </cell>
          <cell r="N405" t="str">
            <v>4S店</v>
          </cell>
        </row>
        <row r="406">
          <cell r="G406" t="str">
            <v>CH1386</v>
          </cell>
          <cell r="H406" t="str">
            <v>泰州</v>
          </cell>
          <cell r="I406" t="str">
            <v>毛正伟</v>
          </cell>
          <cell r="J406" t="str">
            <v>江苏海雪</v>
          </cell>
          <cell r="K406">
            <v>1200513</v>
          </cell>
          <cell r="L406">
            <v>40136.689768518503</v>
          </cell>
          <cell r="M406" t="str">
            <v>开业超过7个月</v>
          </cell>
          <cell r="N406" t="str">
            <v>卫星店</v>
          </cell>
        </row>
        <row r="407">
          <cell r="G407" t="str">
            <v>CH1396</v>
          </cell>
          <cell r="H407" t="str">
            <v>泰州</v>
          </cell>
          <cell r="I407" t="str">
            <v>毛正伟</v>
          </cell>
          <cell r="J407" t="str">
            <v>泰州景泰</v>
          </cell>
          <cell r="K407">
            <v>1200245</v>
          </cell>
          <cell r="L407">
            <v>38790.401689814797</v>
          </cell>
          <cell r="M407" t="str">
            <v>开业超过7个月</v>
          </cell>
          <cell r="N407" t="str">
            <v>4S店</v>
          </cell>
        </row>
        <row r="408">
          <cell r="G408" t="str">
            <v>CH1395</v>
          </cell>
          <cell r="H408" t="str">
            <v>泰州</v>
          </cell>
          <cell r="I408" t="str">
            <v>毛正伟</v>
          </cell>
          <cell r="J408" t="str">
            <v>泰州宝通</v>
          </cell>
          <cell r="K408">
            <v>1200967</v>
          </cell>
          <cell r="L408">
            <v>40913</v>
          </cell>
          <cell r="M408" t="str">
            <v>开业超过7个月</v>
          </cell>
          <cell r="N408" t="str">
            <v>4S店</v>
          </cell>
        </row>
        <row r="409">
          <cell r="G409" t="str">
            <v>CH2796</v>
          </cell>
          <cell r="H409" t="str">
            <v>芜湖</v>
          </cell>
          <cell r="I409" t="str">
            <v>毛正伟</v>
          </cell>
          <cell r="J409" t="str">
            <v>芜湖易和福来</v>
          </cell>
          <cell r="K409">
            <v>1200806</v>
          </cell>
          <cell r="L409">
            <v>40554.515694444402</v>
          </cell>
          <cell r="M409" t="str">
            <v>开业超过7个月</v>
          </cell>
          <cell r="N409" t="str">
            <v>4S店</v>
          </cell>
        </row>
        <row r="410">
          <cell r="G410" t="str">
            <v>CH2802</v>
          </cell>
          <cell r="H410" t="str">
            <v>芜湖</v>
          </cell>
          <cell r="I410" t="str">
            <v>毛正伟</v>
          </cell>
          <cell r="J410" t="str">
            <v>芜湖易和来福</v>
          </cell>
          <cell r="K410">
            <v>1201256</v>
          </cell>
          <cell r="L410">
            <v>41661</v>
          </cell>
          <cell r="M410" t="str">
            <v>开业超过7个月</v>
          </cell>
          <cell r="N410" t="str">
            <v>4S店</v>
          </cell>
        </row>
        <row r="411">
          <cell r="G411" t="str">
            <v>CH2798</v>
          </cell>
          <cell r="H411" t="str">
            <v>宣城</v>
          </cell>
          <cell r="I411" t="str">
            <v>毛正伟</v>
          </cell>
          <cell r="J411" t="str">
            <v>宣城易和</v>
          </cell>
          <cell r="K411">
            <v>1200992</v>
          </cell>
          <cell r="L411">
            <v>40994</v>
          </cell>
          <cell r="M411" t="str">
            <v>开业超过7个月</v>
          </cell>
          <cell r="N411" t="str">
            <v>4S店</v>
          </cell>
        </row>
        <row r="412">
          <cell r="G412" t="str">
            <v>CH1025</v>
          </cell>
          <cell r="H412" t="str">
            <v>泰州</v>
          </cell>
          <cell r="I412" t="str">
            <v>毛正伟</v>
          </cell>
          <cell r="J412" t="str">
            <v>兴化海通</v>
          </cell>
          <cell r="K412">
            <v>1201376</v>
          </cell>
          <cell r="L412">
            <v>42031</v>
          </cell>
          <cell r="M412" t="str">
            <v>开业0-3个月</v>
          </cell>
          <cell r="N412" t="str">
            <v>4S店</v>
          </cell>
        </row>
        <row r="413">
          <cell r="G413" t="str">
            <v>CH1344</v>
          </cell>
          <cell r="H413" t="str">
            <v>连云港</v>
          </cell>
          <cell r="I413" t="str">
            <v>陆家俊</v>
          </cell>
          <cell r="J413" t="str">
            <v>连云港润宇</v>
          </cell>
          <cell r="K413">
            <v>1200718</v>
          </cell>
          <cell r="L413">
            <v>40461.385798611103</v>
          </cell>
          <cell r="M413" t="str">
            <v>开业超过7个月</v>
          </cell>
          <cell r="N413" t="str">
            <v>4S店</v>
          </cell>
        </row>
        <row r="414">
          <cell r="G414" t="str">
            <v>CH1345</v>
          </cell>
          <cell r="H414" t="str">
            <v>连云港</v>
          </cell>
          <cell r="I414" t="str">
            <v>陆家俊</v>
          </cell>
          <cell r="J414" t="str">
            <v>连云港万运</v>
          </cell>
          <cell r="K414">
            <v>1200398</v>
          </cell>
          <cell r="L414">
            <v>39834.442303240699</v>
          </cell>
          <cell r="M414" t="str">
            <v>开业超过7个月</v>
          </cell>
          <cell r="N414" t="str">
            <v>4S店</v>
          </cell>
        </row>
        <row r="415">
          <cell r="G415" t="str">
            <v>CH1347</v>
          </cell>
          <cell r="H415" t="str">
            <v>连云港</v>
          </cell>
          <cell r="I415" t="str">
            <v>陆家俊</v>
          </cell>
          <cell r="J415" t="str">
            <v>连云港雪华</v>
          </cell>
          <cell r="K415">
            <v>1200817</v>
          </cell>
          <cell r="L415">
            <v>40554.461087962998</v>
          </cell>
          <cell r="M415" t="str">
            <v>开业超过7个月</v>
          </cell>
          <cell r="N415" t="str">
            <v>卫星店</v>
          </cell>
        </row>
        <row r="416">
          <cell r="G416" t="str">
            <v>CH2314</v>
          </cell>
          <cell r="H416" t="str">
            <v>连云港</v>
          </cell>
          <cell r="I416" t="str">
            <v>陆家俊</v>
          </cell>
          <cell r="J416" t="str">
            <v>连云港翔盛仁通</v>
          </cell>
          <cell r="K416">
            <v>1201252</v>
          </cell>
          <cell r="L416">
            <v>41639</v>
          </cell>
          <cell r="M416" t="str">
            <v>开业超过7个月</v>
          </cell>
          <cell r="N416" t="str">
            <v>4S店</v>
          </cell>
        </row>
        <row r="417">
          <cell r="G417" t="str">
            <v>CH1314</v>
          </cell>
          <cell r="H417" t="str">
            <v>南通</v>
          </cell>
          <cell r="I417" t="str">
            <v>陆家俊</v>
          </cell>
          <cell r="J417" t="str">
            <v>南通金天福大</v>
          </cell>
          <cell r="K417">
            <v>1200596</v>
          </cell>
          <cell r="L417">
            <v>40249.579363425903</v>
          </cell>
          <cell r="M417" t="str">
            <v>开业超过7个月</v>
          </cell>
          <cell r="N417" t="str">
            <v>4S店</v>
          </cell>
        </row>
        <row r="418">
          <cell r="G418" t="str">
            <v>CH1318</v>
          </cell>
          <cell r="H418" t="str">
            <v>南通</v>
          </cell>
          <cell r="I418" t="str">
            <v>陆家俊</v>
          </cell>
          <cell r="J418" t="str">
            <v>启东新城</v>
          </cell>
          <cell r="K418">
            <v>1200460</v>
          </cell>
          <cell r="L418">
            <v>40004.469305555598</v>
          </cell>
          <cell r="M418" t="str">
            <v>开业超过7个月</v>
          </cell>
          <cell r="N418" t="str">
            <v>4S店</v>
          </cell>
        </row>
        <row r="419">
          <cell r="G419" t="str">
            <v>CH1326</v>
          </cell>
          <cell r="H419" t="str">
            <v>南通</v>
          </cell>
          <cell r="I419" t="str">
            <v>陆家俊</v>
          </cell>
          <cell r="J419" t="str">
            <v>南通长江星河</v>
          </cell>
          <cell r="K419">
            <v>1200814</v>
          </cell>
          <cell r="L419">
            <v>40554.435266203698</v>
          </cell>
          <cell r="M419" t="str">
            <v>开业超过7个月</v>
          </cell>
          <cell r="N419" t="str">
            <v>4S店</v>
          </cell>
        </row>
        <row r="420">
          <cell r="G420" t="str">
            <v>CH1327</v>
          </cell>
          <cell r="H420" t="str">
            <v>南通</v>
          </cell>
          <cell r="I420" t="str">
            <v>陆家俊</v>
          </cell>
          <cell r="J420" t="str">
            <v>南通益通</v>
          </cell>
          <cell r="K420">
            <v>1200815</v>
          </cell>
          <cell r="L420">
            <v>40554.455937500003</v>
          </cell>
          <cell r="M420" t="str">
            <v>开业超过7个月</v>
          </cell>
          <cell r="N420" t="str">
            <v>4S店</v>
          </cell>
        </row>
        <row r="421">
          <cell r="G421" t="str">
            <v>CH1340</v>
          </cell>
          <cell r="H421" t="str">
            <v>南通</v>
          </cell>
          <cell r="I421" t="str">
            <v>陆家俊</v>
          </cell>
          <cell r="J421" t="str">
            <v>南通新城</v>
          </cell>
          <cell r="K421">
            <v>1200012</v>
          </cell>
          <cell r="L421">
            <v>38387.441747685203</v>
          </cell>
          <cell r="M421" t="str">
            <v>开业超过7个月</v>
          </cell>
          <cell r="N421" t="str">
            <v>4S店</v>
          </cell>
        </row>
        <row r="422">
          <cell r="G422" t="str">
            <v>CH1341</v>
          </cell>
          <cell r="H422" t="str">
            <v>南通</v>
          </cell>
          <cell r="I422" t="str">
            <v>陆家俊</v>
          </cell>
          <cell r="J422" t="str">
            <v>如东新城</v>
          </cell>
          <cell r="K422">
            <v>1200626</v>
          </cell>
          <cell r="L422">
            <v>40368.584756944401</v>
          </cell>
          <cell r="M422" t="str">
            <v>开业超过7个月</v>
          </cell>
          <cell r="N422" t="str">
            <v>4S店</v>
          </cell>
        </row>
        <row r="423">
          <cell r="G423" t="str">
            <v>CH1342</v>
          </cell>
          <cell r="H423" t="str">
            <v>南通</v>
          </cell>
          <cell r="I423" t="str">
            <v>陆家俊</v>
          </cell>
          <cell r="J423" t="str">
            <v>海门新城</v>
          </cell>
          <cell r="K423">
            <v>1200491</v>
          </cell>
          <cell r="L423">
            <v>40082.431469907402</v>
          </cell>
          <cell r="M423" t="str">
            <v>开业超过7个月</v>
          </cell>
          <cell r="N423" t="str">
            <v>4S店</v>
          </cell>
        </row>
        <row r="424">
          <cell r="G424" t="str">
            <v>CH8314</v>
          </cell>
          <cell r="H424" t="str">
            <v>南通</v>
          </cell>
          <cell r="I424" t="str">
            <v>陆家俊</v>
          </cell>
          <cell r="J424" t="str">
            <v>江苏金铁蹄</v>
          </cell>
          <cell r="K424">
            <v>1201093</v>
          </cell>
          <cell r="L424">
            <v>41260</v>
          </cell>
          <cell r="M424" t="str">
            <v>开业超过7个月</v>
          </cell>
          <cell r="N424" t="str">
            <v>城市展厅</v>
          </cell>
        </row>
        <row r="425">
          <cell r="G425" t="str">
            <v>CH1360</v>
          </cell>
          <cell r="H425" t="str">
            <v>盐城</v>
          </cell>
          <cell r="I425" t="str">
            <v>陆家俊</v>
          </cell>
          <cell r="J425" t="str">
            <v>盐城仁德</v>
          </cell>
          <cell r="K425">
            <v>1200514</v>
          </cell>
          <cell r="L425">
            <v>40136.691134259301</v>
          </cell>
          <cell r="M425" t="str">
            <v>开业超过7个月</v>
          </cell>
          <cell r="N425" t="str">
            <v>4S店</v>
          </cell>
        </row>
        <row r="426">
          <cell r="G426" t="str">
            <v>CH1361</v>
          </cell>
          <cell r="H426" t="str">
            <v>盐城</v>
          </cell>
          <cell r="I426" t="str">
            <v>陆家俊</v>
          </cell>
          <cell r="J426" t="str">
            <v>盐城金聚</v>
          </cell>
          <cell r="K426">
            <v>1200962</v>
          </cell>
          <cell r="L426">
            <v>40973</v>
          </cell>
          <cell r="M426" t="str">
            <v>开业超过7个月</v>
          </cell>
          <cell r="N426" t="str">
            <v>4S店</v>
          </cell>
        </row>
        <row r="427">
          <cell r="G427" t="str">
            <v>CH1362</v>
          </cell>
          <cell r="H427" t="str">
            <v>盐城</v>
          </cell>
          <cell r="I427" t="str">
            <v>陆家俊</v>
          </cell>
          <cell r="J427" t="str">
            <v>盐城东顺</v>
          </cell>
          <cell r="K427">
            <v>1201005</v>
          </cell>
          <cell r="L427">
            <v>41032</v>
          </cell>
          <cell r="M427" t="str">
            <v>开业超过7个月</v>
          </cell>
          <cell r="N427" t="str">
            <v>4S店</v>
          </cell>
        </row>
        <row r="428">
          <cell r="G428" t="str">
            <v>CH2795</v>
          </cell>
          <cell r="H428" t="str">
            <v>池州</v>
          </cell>
          <cell r="I428" t="str">
            <v>刘寅旭</v>
          </cell>
          <cell r="J428" t="str">
            <v>池州明恒</v>
          </cell>
          <cell r="K428">
            <v>1200701</v>
          </cell>
          <cell r="L428">
            <v>40448.721932870401</v>
          </cell>
          <cell r="M428" t="str">
            <v>开业超过7个月</v>
          </cell>
          <cell r="N428" t="str">
            <v>4S店</v>
          </cell>
        </row>
        <row r="429">
          <cell r="G429" t="str">
            <v>CH1798</v>
          </cell>
          <cell r="H429" t="str">
            <v>滁州</v>
          </cell>
          <cell r="I429" t="str">
            <v>刘寅旭</v>
          </cell>
          <cell r="J429" t="str">
            <v>滁州明恒</v>
          </cell>
          <cell r="K429">
            <v>1200495</v>
          </cell>
          <cell r="L429">
            <v>40107.64875</v>
          </cell>
          <cell r="M429" t="str">
            <v>开业超过7个月</v>
          </cell>
          <cell r="N429" t="str">
            <v>4S店</v>
          </cell>
        </row>
        <row r="430">
          <cell r="G430" t="str">
            <v>CH1804</v>
          </cell>
          <cell r="H430" t="str">
            <v>滁州</v>
          </cell>
          <cell r="I430" t="str">
            <v>刘寅旭</v>
          </cell>
          <cell r="J430" t="str">
            <v>天长明恒</v>
          </cell>
          <cell r="K430">
            <v>1200646</v>
          </cell>
          <cell r="L430">
            <v>40409.636793981503</v>
          </cell>
          <cell r="M430" t="str">
            <v>开业超过7个月</v>
          </cell>
          <cell r="N430" t="str">
            <v>卫星店</v>
          </cell>
        </row>
        <row r="431">
          <cell r="G431" t="str">
            <v>CH1797</v>
          </cell>
          <cell r="H431" t="str">
            <v>黄山</v>
          </cell>
          <cell r="I431" t="str">
            <v>刘寅旭</v>
          </cell>
          <cell r="J431" t="str">
            <v>黄山惠和</v>
          </cell>
          <cell r="K431">
            <v>1200433</v>
          </cell>
          <cell r="L431">
            <v>39975.532303240703</v>
          </cell>
          <cell r="M431" t="str">
            <v>开业超过7个月</v>
          </cell>
          <cell r="N431" t="str">
            <v>4S店</v>
          </cell>
        </row>
        <row r="432">
          <cell r="G432" t="str">
            <v>CH1806</v>
          </cell>
          <cell r="H432" t="str">
            <v>马鞍山</v>
          </cell>
          <cell r="I432" t="str">
            <v>刘寅旭</v>
          </cell>
          <cell r="J432" t="str">
            <v>马鞍山弘达</v>
          </cell>
          <cell r="K432">
            <v>1200303</v>
          </cell>
          <cell r="L432">
            <v>39232.596851851798</v>
          </cell>
          <cell r="M432" t="str">
            <v>开业超过7个月</v>
          </cell>
          <cell r="N432" t="str">
            <v>4S店</v>
          </cell>
        </row>
        <row r="433">
          <cell r="G433" t="str">
            <v>CH2794</v>
          </cell>
          <cell r="H433" t="str">
            <v>铜陵</v>
          </cell>
          <cell r="I433" t="str">
            <v>刘寅旭</v>
          </cell>
          <cell r="J433" t="str">
            <v>铜陵惠和</v>
          </cell>
          <cell r="K433">
            <v>1200899</v>
          </cell>
          <cell r="L433">
            <v>40826</v>
          </cell>
          <cell r="M433" t="str">
            <v>开业超过7个月</v>
          </cell>
          <cell r="N433" t="str">
            <v>4S店</v>
          </cell>
        </row>
        <row r="434">
          <cell r="G434" t="str">
            <v>CH1309</v>
          </cell>
          <cell r="H434" t="str">
            <v>南京</v>
          </cell>
          <cell r="I434" t="str">
            <v>刘江涛</v>
          </cell>
          <cell r="J434" t="str">
            <v>南京华海雪莱</v>
          </cell>
          <cell r="K434">
            <v>1200492</v>
          </cell>
          <cell r="L434">
            <v>40082.4269444444</v>
          </cell>
          <cell r="M434" t="str">
            <v>开业超过7个月</v>
          </cell>
          <cell r="N434" t="str">
            <v>4S店</v>
          </cell>
        </row>
        <row r="435">
          <cell r="G435" t="str">
            <v>CH1310</v>
          </cell>
          <cell r="H435" t="str">
            <v>南京</v>
          </cell>
          <cell r="I435" t="str">
            <v>刘江涛</v>
          </cell>
          <cell r="J435" t="str">
            <v>江苏天泓雪莱</v>
          </cell>
          <cell r="K435">
            <v>1200011</v>
          </cell>
          <cell r="L435">
            <v>38387.441747685203</v>
          </cell>
          <cell r="M435" t="str">
            <v>开业超过7个月</v>
          </cell>
          <cell r="N435" t="str">
            <v>4S店</v>
          </cell>
        </row>
        <row r="436">
          <cell r="G436" t="str">
            <v>CH1315</v>
          </cell>
          <cell r="H436" t="str">
            <v>南京</v>
          </cell>
          <cell r="I436" t="str">
            <v>刘江涛</v>
          </cell>
          <cell r="J436" t="str">
            <v>江苏米兰</v>
          </cell>
          <cell r="K436">
            <v>1200010</v>
          </cell>
          <cell r="L436">
            <v>38387.441747685203</v>
          </cell>
          <cell r="M436" t="str">
            <v>开业超过7个月</v>
          </cell>
          <cell r="N436" t="str">
            <v>4S店</v>
          </cell>
        </row>
        <row r="437">
          <cell r="G437" t="str">
            <v>CH1316</v>
          </cell>
          <cell r="H437" t="str">
            <v>南京</v>
          </cell>
          <cell r="I437" t="str">
            <v>刘江涛</v>
          </cell>
          <cell r="J437" t="str">
            <v>南京昌润</v>
          </cell>
          <cell r="K437">
            <v>1200030</v>
          </cell>
          <cell r="L437">
            <v>38387.441747685203</v>
          </cell>
          <cell r="M437" t="str">
            <v>开业超过7个月</v>
          </cell>
          <cell r="N437" t="str">
            <v>4S店</v>
          </cell>
        </row>
        <row r="438">
          <cell r="G438" t="str">
            <v>CH1317</v>
          </cell>
          <cell r="H438" t="str">
            <v>南京</v>
          </cell>
          <cell r="I438" t="str">
            <v>刘江涛</v>
          </cell>
          <cell r="J438" t="str">
            <v>江苏华海雪莱</v>
          </cell>
          <cell r="K438">
            <v>1200412</v>
          </cell>
          <cell r="L438">
            <v>39889.545590277798</v>
          </cell>
          <cell r="M438" t="str">
            <v>开业超过7个月</v>
          </cell>
          <cell r="N438" t="str">
            <v>4S店</v>
          </cell>
        </row>
        <row r="439">
          <cell r="G439" t="str">
            <v>CH1322</v>
          </cell>
          <cell r="H439" t="str">
            <v>南京</v>
          </cell>
          <cell r="I439" t="str">
            <v>刘江涛</v>
          </cell>
          <cell r="J439" t="str">
            <v>南京华海海莱</v>
          </cell>
          <cell r="K439">
            <v>1200681</v>
          </cell>
          <cell r="L439">
            <v>40434.417141203703</v>
          </cell>
          <cell r="M439" t="str">
            <v>开业超过7个月</v>
          </cell>
          <cell r="N439" t="str">
            <v>4S店</v>
          </cell>
        </row>
        <row r="440">
          <cell r="G440" t="str">
            <v>CH1398</v>
          </cell>
          <cell r="H440" t="str">
            <v>南京</v>
          </cell>
          <cell r="I440" t="str">
            <v>刘江涛</v>
          </cell>
          <cell r="J440" t="str">
            <v>南京蓝盾</v>
          </cell>
          <cell r="K440">
            <v>1201009</v>
          </cell>
          <cell r="L440">
            <v>41057</v>
          </cell>
          <cell r="M440" t="str">
            <v>开业超过7个月</v>
          </cell>
          <cell r="N440" t="str">
            <v>4S店</v>
          </cell>
        </row>
        <row r="441">
          <cell r="G441" t="str">
            <v>CH8310</v>
          </cell>
          <cell r="H441" t="str">
            <v>南京</v>
          </cell>
          <cell r="I441" t="str">
            <v>刘江涛</v>
          </cell>
          <cell r="J441" t="str">
            <v>江苏天泓雪莱红山路店</v>
          </cell>
          <cell r="K441">
            <v>1201084</v>
          </cell>
          <cell r="L441">
            <v>41260</v>
          </cell>
          <cell r="M441" t="str">
            <v>开业超过7个月</v>
          </cell>
          <cell r="N441" t="str">
            <v>城市展厅</v>
          </cell>
        </row>
        <row r="442">
          <cell r="G442" t="str">
            <v>CH2310</v>
          </cell>
          <cell r="H442" t="str">
            <v>南京</v>
          </cell>
          <cell r="I442" t="str">
            <v>刘江涛</v>
          </cell>
          <cell r="J442" t="str">
            <v>江苏冠松</v>
          </cell>
          <cell r="K442">
            <v>1201153</v>
          </cell>
          <cell r="L442">
            <v>41424</v>
          </cell>
          <cell r="M442" t="str">
            <v>开业超过7个月</v>
          </cell>
          <cell r="N442" t="str">
            <v>4S店</v>
          </cell>
        </row>
        <row r="443">
          <cell r="G443" t="str">
            <v>CH1320</v>
          </cell>
          <cell r="H443" t="str">
            <v>无锡</v>
          </cell>
          <cell r="I443" t="str">
            <v>刘江涛</v>
          </cell>
          <cell r="J443" t="str">
            <v>无锡泓通</v>
          </cell>
          <cell r="K443">
            <v>1200088</v>
          </cell>
          <cell r="L443">
            <v>38387.441747685203</v>
          </cell>
          <cell r="M443" t="str">
            <v>开业超过7个月</v>
          </cell>
          <cell r="N443" t="str">
            <v>4S店</v>
          </cell>
        </row>
        <row r="444">
          <cell r="G444" t="str">
            <v>CH1323</v>
          </cell>
          <cell r="H444" t="str">
            <v>无锡</v>
          </cell>
          <cell r="I444" t="str">
            <v>刘江涛</v>
          </cell>
          <cell r="J444" t="str">
            <v>无锡泓通雪斓</v>
          </cell>
          <cell r="K444">
            <v>1200802</v>
          </cell>
          <cell r="L444">
            <v>40536.635127314803</v>
          </cell>
          <cell r="M444" t="str">
            <v>开业超过7个月</v>
          </cell>
          <cell r="N444" t="str">
            <v>4S店</v>
          </cell>
        </row>
        <row r="445">
          <cell r="G445" t="str">
            <v>CH1380</v>
          </cell>
          <cell r="H445" t="str">
            <v>无锡</v>
          </cell>
          <cell r="I445" t="str">
            <v>刘江涛</v>
          </cell>
          <cell r="J445" t="str">
            <v>江阴海雪</v>
          </cell>
          <cell r="K445">
            <v>1200008</v>
          </cell>
          <cell r="L445">
            <v>38387.441747685203</v>
          </cell>
          <cell r="M445" t="str">
            <v>开业超过7个月</v>
          </cell>
          <cell r="N445" t="str">
            <v>4S店</v>
          </cell>
        </row>
        <row r="446">
          <cell r="G446" t="str">
            <v>CH1385</v>
          </cell>
          <cell r="H446" t="str">
            <v>无锡</v>
          </cell>
          <cell r="I446" t="str">
            <v>刘江涛</v>
          </cell>
          <cell r="J446" t="str">
            <v>宜兴汇通</v>
          </cell>
          <cell r="K446">
            <v>1200302</v>
          </cell>
          <cell r="L446">
            <v>39223.564224537004</v>
          </cell>
          <cell r="M446" t="str">
            <v>开业超过7个月</v>
          </cell>
          <cell r="N446" t="str">
            <v>4S店</v>
          </cell>
        </row>
        <row r="447">
          <cell r="G447" t="str">
            <v>CH1330</v>
          </cell>
          <cell r="H447" t="str">
            <v>无锡</v>
          </cell>
          <cell r="I447" t="str">
            <v>刘江涛</v>
          </cell>
          <cell r="J447" t="str">
            <v>无锡东方美通</v>
          </cell>
          <cell r="K447">
            <v>1200876</v>
          </cell>
          <cell r="L447">
            <v>40686.534606481502</v>
          </cell>
          <cell r="M447" t="str">
            <v>开业超过7个月</v>
          </cell>
          <cell r="N447" t="str">
            <v>4S店</v>
          </cell>
        </row>
        <row r="448">
          <cell r="G448" t="str">
            <v>CH1376</v>
          </cell>
          <cell r="H448" t="str">
            <v>无锡</v>
          </cell>
          <cell r="I448" t="str">
            <v>刘江涛</v>
          </cell>
          <cell r="J448" t="str">
            <v>江阴吉运</v>
          </cell>
          <cell r="K448">
            <v>1200963</v>
          </cell>
          <cell r="L448">
            <v>40903</v>
          </cell>
          <cell r="M448" t="str">
            <v>开业超过7个月</v>
          </cell>
          <cell r="N448" t="str">
            <v>4S店</v>
          </cell>
        </row>
        <row r="449">
          <cell r="G449" t="str">
            <v>CH2308</v>
          </cell>
          <cell r="H449" t="str">
            <v>无锡</v>
          </cell>
          <cell r="I449" t="str">
            <v>刘江涛</v>
          </cell>
          <cell r="J449" t="str">
            <v>宜兴天予</v>
          </cell>
          <cell r="K449">
            <v>1201102</v>
          </cell>
          <cell r="L449">
            <v>41260</v>
          </cell>
          <cell r="M449" t="str">
            <v>开业超过7个月</v>
          </cell>
          <cell r="N449" t="str">
            <v>4S店</v>
          </cell>
        </row>
        <row r="450">
          <cell r="G450" t="str">
            <v>CH1809</v>
          </cell>
          <cell r="H450" t="str">
            <v>蚌埠</v>
          </cell>
          <cell r="I450" t="str">
            <v>丁胜</v>
          </cell>
          <cell r="J450" t="str">
            <v>蚌埠尚通</v>
          </cell>
          <cell r="K450">
            <v>1200001</v>
          </cell>
          <cell r="L450">
            <v>38387.441770833299</v>
          </cell>
          <cell r="M450" t="str">
            <v>开业超过7个月</v>
          </cell>
          <cell r="N450" t="str">
            <v>4S店</v>
          </cell>
        </row>
        <row r="451">
          <cell r="G451" t="str">
            <v>CH1796</v>
          </cell>
          <cell r="H451" t="str">
            <v>亳州</v>
          </cell>
          <cell r="I451" t="str">
            <v>丁胜</v>
          </cell>
          <cell r="J451" t="str">
            <v>安徽瑞利丰</v>
          </cell>
          <cell r="K451">
            <v>1200426</v>
          </cell>
          <cell r="L451">
            <v>39931.637546296297</v>
          </cell>
          <cell r="M451" t="str">
            <v>开业超过7个月</v>
          </cell>
          <cell r="N451" t="str">
            <v>4S店</v>
          </cell>
        </row>
        <row r="452">
          <cell r="G452" t="str">
            <v>CH2801</v>
          </cell>
          <cell r="H452" t="str">
            <v>亳州</v>
          </cell>
          <cell r="I452" t="str">
            <v>丁胜</v>
          </cell>
          <cell r="J452" t="str">
            <v>亳州亚夏景程</v>
          </cell>
          <cell r="K452">
            <v>1201246</v>
          </cell>
          <cell r="L452">
            <v>41633</v>
          </cell>
          <cell r="M452" t="str">
            <v>开业超过7个月</v>
          </cell>
          <cell r="N452" t="str">
            <v>4S店</v>
          </cell>
        </row>
        <row r="453">
          <cell r="G453" t="str">
            <v>CH1808</v>
          </cell>
          <cell r="H453" t="str">
            <v>阜阳</v>
          </cell>
          <cell r="I453" t="str">
            <v>丁胜</v>
          </cell>
          <cell r="J453" t="str">
            <v>阜阳乐源</v>
          </cell>
          <cell r="K453">
            <v>1200421</v>
          </cell>
          <cell r="L453">
            <v>39916.636944444399</v>
          </cell>
          <cell r="M453" t="str">
            <v>开业超过7个月</v>
          </cell>
          <cell r="N453" t="str">
            <v>4S店</v>
          </cell>
        </row>
        <row r="454">
          <cell r="G454" t="str">
            <v>CH1793</v>
          </cell>
          <cell r="H454" t="str">
            <v>阜阳</v>
          </cell>
          <cell r="I454" t="str">
            <v>丁胜</v>
          </cell>
          <cell r="J454" t="str">
            <v>阜阳申源</v>
          </cell>
          <cell r="K454">
            <v>1200960</v>
          </cell>
          <cell r="L454">
            <v>40903</v>
          </cell>
          <cell r="M454" t="str">
            <v>开业超过7个月</v>
          </cell>
          <cell r="N454" t="str">
            <v>4S店</v>
          </cell>
        </row>
        <row r="455">
          <cell r="G455" t="str">
            <v>CH1795</v>
          </cell>
          <cell r="H455" t="str">
            <v>合肥</v>
          </cell>
          <cell r="I455" t="str">
            <v>丁胜</v>
          </cell>
          <cell r="J455" t="str">
            <v>安徽惠和</v>
          </cell>
          <cell r="K455">
            <v>1200002</v>
          </cell>
          <cell r="L455">
            <v>38387.441770833299</v>
          </cell>
          <cell r="M455" t="str">
            <v>开业超过7个月</v>
          </cell>
          <cell r="N455" t="str">
            <v>4S店</v>
          </cell>
        </row>
        <row r="456">
          <cell r="G456" t="str">
            <v>CH1799</v>
          </cell>
          <cell r="H456" t="str">
            <v>合肥</v>
          </cell>
          <cell r="I456" t="str">
            <v>丁胜</v>
          </cell>
          <cell r="J456" t="str">
            <v>安徽省易和福来</v>
          </cell>
          <cell r="K456">
            <v>1200403</v>
          </cell>
          <cell r="L456">
            <v>39834.509918981501</v>
          </cell>
          <cell r="M456" t="str">
            <v>开业超过7个月</v>
          </cell>
          <cell r="N456" t="str">
            <v>4S店</v>
          </cell>
        </row>
        <row r="457">
          <cell r="G457" t="str">
            <v>CH1807</v>
          </cell>
          <cell r="H457" t="str">
            <v>合肥</v>
          </cell>
          <cell r="I457" t="str">
            <v>丁胜</v>
          </cell>
          <cell r="J457" t="str">
            <v>巢湖亚景</v>
          </cell>
          <cell r="K457">
            <v>1200374</v>
          </cell>
          <cell r="L457">
            <v>39668.659432870401</v>
          </cell>
          <cell r="M457" t="str">
            <v>开业超过7个月</v>
          </cell>
          <cell r="N457" t="str">
            <v>4S店</v>
          </cell>
        </row>
        <row r="458">
          <cell r="G458" t="str">
            <v>CH1794</v>
          </cell>
          <cell r="H458" t="str">
            <v>合肥</v>
          </cell>
          <cell r="I458" t="str">
            <v>丁胜</v>
          </cell>
          <cell r="J458" t="str">
            <v>安徽泽通</v>
          </cell>
          <cell r="K458">
            <v>1200936</v>
          </cell>
          <cell r="L458">
            <v>40882</v>
          </cell>
          <cell r="M458" t="str">
            <v>开业超过7个月</v>
          </cell>
          <cell r="N458" t="str">
            <v>4S店</v>
          </cell>
        </row>
        <row r="459">
          <cell r="G459" t="str">
            <v>CH2800</v>
          </cell>
          <cell r="H459" t="str">
            <v>合肥</v>
          </cell>
          <cell r="I459" t="str">
            <v>丁胜</v>
          </cell>
          <cell r="J459" t="str">
            <v>合肥恒信永安</v>
          </cell>
          <cell r="K459">
            <v>1201203</v>
          </cell>
          <cell r="L459">
            <v>41543</v>
          </cell>
          <cell r="M459" t="str">
            <v>开业超过7个月</v>
          </cell>
          <cell r="N459" t="str">
            <v>4S店</v>
          </cell>
        </row>
        <row r="460">
          <cell r="G460" t="str">
            <v>CH1803</v>
          </cell>
          <cell r="H460" t="str">
            <v>淮北</v>
          </cell>
          <cell r="I460" t="str">
            <v>丁胜</v>
          </cell>
          <cell r="J460" t="str">
            <v>淮北恒昌</v>
          </cell>
          <cell r="K460">
            <v>1200628</v>
          </cell>
          <cell r="L460">
            <v>40389.414004629602</v>
          </cell>
          <cell r="M460" t="str">
            <v>开业超过7个月</v>
          </cell>
          <cell r="N460" t="str">
            <v>4S店</v>
          </cell>
        </row>
        <row r="461">
          <cell r="G461" t="str">
            <v>CH1801</v>
          </cell>
          <cell r="H461" t="str">
            <v>淮南</v>
          </cell>
          <cell r="I461" t="str">
            <v>丁胜</v>
          </cell>
          <cell r="J461" t="str">
            <v>淮南盛世通</v>
          </cell>
          <cell r="K461">
            <v>1200401</v>
          </cell>
          <cell r="L461">
            <v>39834.469953703701</v>
          </cell>
          <cell r="M461" t="str">
            <v>开业超过7个月</v>
          </cell>
          <cell r="N461" t="str">
            <v>4S店</v>
          </cell>
        </row>
        <row r="462">
          <cell r="G462" t="str">
            <v>CH1800</v>
          </cell>
          <cell r="H462" t="str">
            <v>六安</v>
          </cell>
          <cell r="I462" t="str">
            <v>丁胜</v>
          </cell>
          <cell r="J462" t="str">
            <v>六安凯迪</v>
          </cell>
          <cell r="K462">
            <v>1200575</v>
          </cell>
          <cell r="L462">
            <v>40186.674131944397</v>
          </cell>
          <cell r="M462" t="str">
            <v>开业超过7个月</v>
          </cell>
          <cell r="N462" t="str">
            <v>4S店</v>
          </cell>
        </row>
        <row r="463">
          <cell r="G463" t="str">
            <v>CH2799</v>
          </cell>
          <cell r="H463" t="str">
            <v>六安</v>
          </cell>
          <cell r="I463" t="str">
            <v>丁胜</v>
          </cell>
          <cell r="J463" t="str">
            <v>六安泽通</v>
          </cell>
          <cell r="K463">
            <v>1201105</v>
          </cell>
          <cell r="L463">
            <v>41274</v>
          </cell>
          <cell r="M463" t="str">
            <v>开业超过7个月</v>
          </cell>
          <cell r="N463" t="str">
            <v>4S店</v>
          </cell>
        </row>
        <row r="464">
          <cell r="G464" t="str">
            <v>CH2797</v>
          </cell>
          <cell r="H464" t="str">
            <v>宿县</v>
          </cell>
          <cell r="I464" t="str">
            <v>丁胜</v>
          </cell>
          <cell r="J464" t="str">
            <v>安徽星光大道</v>
          </cell>
          <cell r="K464">
            <v>1200984</v>
          </cell>
          <cell r="L464">
            <v>40913</v>
          </cell>
          <cell r="M464" t="str">
            <v>开业超过7个月</v>
          </cell>
          <cell r="N464" t="str">
            <v>4S店</v>
          </cell>
        </row>
        <row r="465">
          <cell r="G465" t="str">
            <v>CH1304</v>
          </cell>
          <cell r="H465" t="str">
            <v>淮阴</v>
          </cell>
          <cell r="I465" t="str">
            <v>陈昱</v>
          </cell>
          <cell r="J465" t="str">
            <v>江苏舜天元泰</v>
          </cell>
          <cell r="K465">
            <v>1200427</v>
          </cell>
          <cell r="L465">
            <v>39931.638576388897</v>
          </cell>
          <cell r="M465" t="str">
            <v>开业超过7个月</v>
          </cell>
          <cell r="N465" t="str">
            <v>4S店</v>
          </cell>
        </row>
        <row r="466">
          <cell r="G466" t="str">
            <v>CH1324</v>
          </cell>
          <cell r="H466" t="str">
            <v>淮阴</v>
          </cell>
          <cell r="I466" t="str">
            <v>陈昱</v>
          </cell>
          <cell r="J466" t="str">
            <v>盱眙舜天元泰</v>
          </cell>
          <cell r="K466">
            <v>1200708</v>
          </cell>
          <cell r="L466">
            <v>40448.690844907404</v>
          </cell>
          <cell r="M466" t="str">
            <v>开业超过7个月</v>
          </cell>
          <cell r="N466" t="str">
            <v>直营店</v>
          </cell>
        </row>
        <row r="467">
          <cell r="G467" t="str">
            <v>CH1328</v>
          </cell>
          <cell r="H467" t="str">
            <v>淮阴</v>
          </cell>
          <cell r="I467" t="str">
            <v>陈昱</v>
          </cell>
          <cell r="J467" t="str">
            <v>金湖舜天元泰</v>
          </cell>
          <cell r="K467">
            <v>1200812</v>
          </cell>
          <cell r="L467">
            <v>40554.457974536999</v>
          </cell>
          <cell r="M467" t="str">
            <v>开业超过7个月</v>
          </cell>
          <cell r="N467" t="str">
            <v>直营店</v>
          </cell>
        </row>
        <row r="468">
          <cell r="G468" t="str">
            <v>CH1353</v>
          </cell>
          <cell r="H468" t="str">
            <v>淮阴</v>
          </cell>
          <cell r="I468" t="str">
            <v>陈昱</v>
          </cell>
          <cell r="J468" t="str">
            <v>淮安舜天元泰</v>
          </cell>
          <cell r="K468">
            <v>1201098</v>
          </cell>
          <cell r="L468">
            <v>41274</v>
          </cell>
          <cell r="M468" t="str">
            <v>开业超过7个月</v>
          </cell>
          <cell r="N468" t="str">
            <v>4S店</v>
          </cell>
        </row>
        <row r="469">
          <cell r="G469" t="str">
            <v>CH1308</v>
          </cell>
          <cell r="H469" t="str">
            <v>宿迁</v>
          </cell>
          <cell r="I469" t="str">
            <v>陈昱</v>
          </cell>
          <cell r="J469" t="str">
            <v>宿迁永驰</v>
          </cell>
          <cell r="K469">
            <v>1200452</v>
          </cell>
          <cell r="L469">
            <v>39987.551469907397</v>
          </cell>
          <cell r="M469" t="str">
            <v>开业超过7个月</v>
          </cell>
          <cell r="N469" t="str">
            <v>4S店</v>
          </cell>
        </row>
        <row r="470">
          <cell r="G470" t="str">
            <v>CH1343</v>
          </cell>
          <cell r="H470" t="str">
            <v>宿迁</v>
          </cell>
          <cell r="I470" t="str">
            <v>陈昱</v>
          </cell>
          <cell r="J470" t="str">
            <v>宿迁恒驰</v>
          </cell>
          <cell r="K470">
            <v>1200709</v>
          </cell>
          <cell r="L470">
            <v>40448.696597222202</v>
          </cell>
          <cell r="M470" t="str">
            <v>开业超过7个月</v>
          </cell>
          <cell r="N470" t="str">
            <v>4S店</v>
          </cell>
        </row>
        <row r="471">
          <cell r="G471" t="str">
            <v>CH1335</v>
          </cell>
          <cell r="H471" t="str">
            <v>徐州</v>
          </cell>
          <cell r="I471" t="str">
            <v>陈昱</v>
          </cell>
          <cell r="J471" t="str">
            <v>徐州润东瑞景</v>
          </cell>
          <cell r="K471">
            <v>1200112</v>
          </cell>
          <cell r="L471">
            <v>38408.579942129603</v>
          </cell>
          <cell r="M471" t="str">
            <v>开业超过7个月</v>
          </cell>
          <cell r="N471" t="str">
            <v>4S店</v>
          </cell>
        </row>
        <row r="472">
          <cell r="G472" t="str">
            <v>CH1336</v>
          </cell>
          <cell r="H472" t="str">
            <v>徐州</v>
          </cell>
          <cell r="I472" t="str">
            <v>陈昱</v>
          </cell>
          <cell r="J472" t="str">
            <v>徐州安达</v>
          </cell>
          <cell r="K472">
            <v>1200453</v>
          </cell>
          <cell r="L472">
            <v>39987.558101851799</v>
          </cell>
          <cell r="M472" t="str">
            <v>开业超过7个月</v>
          </cell>
          <cell r="N472" t="str">
            <v>4S店</v>
          </cell>
        </row>
        <row r="473">
          <cell r="G473" t="str">
            <v>CH1337</v>
          </cell>
          <cell r="H473" t="str">
            <v>徐州</v>
          </cell>
          <cell r="I473" t="str">
            <v>陈昱</v>
          </cell>
          <cell r="J473" t="str">
            <v>新沂润东瑞景</v>
          </cell>
          <cell r="K473">
            <v>1200605</v>
          </cell>
          <cell r="L473">
            <v>40273.003263888902</v>
          </cell>
          <cell r="M473" t="str">
            <v>开业超过7个月</v>
          </cell>
          <cell r="N473" t="str">
            <v>卫星店</v>
          </cell>
        </row>
        <row r="474">
          <cell r="G474" t="str">
            <v>CH1338</v>
          </cell>
          <cell r="H474" t="str">
            <v>徐州</v>
          </cell>
          <cell r="I474" t="str">
            <v>陈昱</v>
          </cell>
          <cell r="J474" t="str">
            <v>邳州润东瑞景</v>
          </cell>
          <cell r="K474">
            <v>1200625</v>
          </cell>
          <cell r="L474">
            <v>40368.581354166701</v>
          </cell>
          <cell r="M474" t="str">
            <v>开业超过7个月</v>
          </cell>
          <cell r="N474" t="str">
            <v>4S店</v>
          </cell>
        </row>
        <row r="475">
          <cell r="G475" t="str">
            <v>CH1339</v>
          </cell>
          <cell r="H475" t="str">
            <v>徐州</v>
          </cell>
          <cell r="I475" t="str">
            <v>陈昱</v>
          </cell>
          <cell r="J475" t="str">
            <v>睢宁安达</v>
          </cell>
          <cell r="K475">
            <v>1200707</v>
          </cell>
          <cell r="L475">
            <v>40448.694837962998</v>
          </cell>
          <cell r="M475" t="str">
            <v>开业超过7个月</v>
          </cell>
          <cell r="N475" t="str">
            <v>卫星店</v>
          </cell>
        </row>
        <row r="476">
          <cell r="G476" t="str">
            <v>CH2311</v>
          </cell>
          <cell r="H476" t="str">
            <v>徐州</v>
          </cell>
          <cell r="I476" t="str">
            <v>陈昱</v>
          </cell>
          <cell r="J476" t="str">
            <v>徐州润东瑞辰</v>
          </cell>
          <cell r="K476">
            <v>1201191</v>
          </cell>
          <cell r="L476">
            <v>41547</v>
          </cell>
          <cell r="M476" t="str">
            <v>开业超过7个月</v>
          </cell>
          <cell r="N476" t="str">
            <v>4S店</v>
          </cell>
        </row>
        <row r="477">
          <cell r="G477" t="str">
            <v>CH2315</v>
          </cell>
          <cell r="H477" t="str">
            <v>宿迁</v>
          </cell>
          <cell r="I477" t="str">
            <v>陈昱</v>
          </cell>
          <cell r="J477" t="str">
            <v>宿迁盛辉腾跃</v>
          </cell>
          <cell r="K477">
            <v>1201274</v>
          </cell>
          <cell r="L477">
            <v>41806</v>
          </cell>
          <cell r="M477" t="str">
            <v>开业超过7个月</v>
          </cell>
          <cell r="N477" t="str">
            <v>4S店</v>
          </cell>
        </row>
        <row r="478">
          <cell r="G478" t="str">
            <v>CH1348</v>
          </cell>
          <cell r="H478" t="str">
            <v>连云港</v>
          </cell>
          <cell r="I478">
            <v>0</v>
          </cell>
          <cell r="J478" t="str">
            <v>连云港润南</v>
          </cell>
          <cell r="K478">
            <v>1200816</v>
          </cell>
          <cell r="L478">
            <v>40554.467430555596</v>
          </cell>
          <cell r="M478" t="str">
            <v>开业超过7个月</v>
          </cell>
          <cell r="N478" t="str">
            <v>卫星店</v>
          </cell>
        </row>
        <row r="479">
          <cell r="G479" t="str">
            <v>CH1401</v>
          </cell>
          <cell r="H479" t="str">
            <v>菏泽</v>
          </cell>
          <cell r="I479" t="str">
            <v>赵磊</v>
          </cell>
          <cell r="J479" t="str">
            <v>菏泽润艺</v>
          </cell>
          <cell r="K479">
            <v>1200525</v>
          </cell>
          <cell r="L479">
            <v>40156.703298611101</v>
          </cell>
          <cell r="M479" t="str">
            <v>开业超过7个月</v>
          </cell>
          <cell r="N479" t="str">
            <v>4S店</v>
          </cell>
        </row>
        <row r="480">
          <cell r="G480" t="str">
            <v>CH1495</v>
          </cell>
          <cell r="H480" t="str">
            <v>菏泽</v>
          </cell>
          <cell r="I480" t="str">
            <v>赵磊</v>
          </cell>
          <cell r="J480" t="str">
            <v>郓城万佳</v>
          </cell>
          <cell r="K480">
            <v>1201077</v>
          </cell>
          <cell r="L480">
            <v>41246</v>
          </cell>
          <cell r="M480" t="str">
            <v>开业超过7个月</v>
          </cell>
          <cell r="N480" t="str">
            <v>4S店</v>
          </cell>
        </row>
        <row r="481">
          <cell r="G481" t="str">
            <v>CH1498</v>
          </cell>
          <cell r="H481" t="str">
            <v>菏泽</v>
          </cell>
          <cell r="I481" t="str">
            <v>赵磊</v>
          </cell>
          <cell r="J481" t="str">
            <v>菏泽润艺天成</v>
          </cell>
          <cell r="K481">
            <v>1201130</v>
          </cell>
          <cell r="L481">
            <v>41289</v>
          </cell>
          <cell r="M481" t="str">
            <v>开业超过7个月</v>
          </cell>
          <cell r="N481" t="str">
            <v>4S店</v>
          </cell>
        </row>
        <row r="482">
          <cell r="G482" t="str">
            <v>CH1400</v>
          </cell>
          <cell r="H482" t="str">
            <v>济南</v>
          </cell>
          <cell r="I482" t="str">
            <v>赵磊</v>
          </cell>
          <cell r="J482" t="str">
            <v>山东润艺</v>
          </cell>
          <cell r="K482">
            <v>1200070</v>
          </cell>
          <cell r="L482">
            <v>38387.441747685203</v>
          </cell>
          <cell r="M482" t="str">
            <v>开业超过7个月</v>
          </cell>
          <cell r="N482" t="str">
            <v>4S店</v>
          </cell>
        </row>
        <row r="483">
          <cell r="G483" t="str">
            <v>CH1404</v>
          </cell>
          <cell r="H483" t="str">
            <v>济南</v>
          </cell>
          <cell r="I483" t="str">
            <v>赵磊</v>
          </cell>
          <cell r="J483" t="str">
            <v>济阳鸿发森泉</v>
          </cell>
          <cell r="K483">
            <v>1200690</v>
          </cell>
          <cell r="L483">
            <v>40435.772662037001</v>
          </cell>
          <cell r="M483" t="str">
            <v>开业超过7个月</v>
          </cell>
          <cell r="N483" t="str">
            <v>卫星店</v>
          </cell>
        </row>
        <row r="484">
          <cell r="G484" t="str">
            <v>CH1409</v>
          </cell>
          <cell r="H484" t="str">
            <v>济南</v>
          </cell>
          <cell r="I484" t="str">
            <v>赵磊</v>
          </cell>
          <cell r="J484" t="str">
            <v>商河鸿发森泉</v>
          </cell>
          <cell r="K484">
            <v>1200691</v>
          </cell>
          <cell r="L484">
            <v>40435.774976851899</v>
          </cell>
          <cell r="M484" t="str">
            <v>开业超过7个月</v>
          </cell>
          <cell r="N484" t="str">
            <v>4S店</v>
          </cell>
        </row>
        <row r="485">
          <cell r="G485" t="str">
            <v>CH1440</v>
          </cell>
          <cell r="H485" t="str">
            <v>济南</v>
          </cell>
          <cell r="I485" t="str">
            <v>赵磊</v>
          </cell>
          <cell r="J485" t="str">
            <v>山东润艺天成</v>
          </cell>
          <cell r="K485">
            <v>1200239</v>
          </cell>
          <cell r="L485">
            <v>38768.416689814803</v>
          </cell>
          <cell r="M485" t="str">
            <v>开业超过7个月</v>
          </cell>
          <cell r="N485" t="str">
            <v>4S店</v>
          </cell>
        </row>
        <row r="486">
          <cell r="G486" t="str">
            <v>CH1485</v>
          </cell>
          <cell r="H486" t="str">
            <v>济南</v>
          </cell>
          <cell r="I486" t="str">
            <v>赵磊</v>
          </cell>
          <cell r="J486" t="str">
            <v>山东鸿发森泉</v>
          </cell>
          <cell r="K486">
            <v>1200085</v>
          </cell>
          <cell r="L486">
            <v>38387.441747685203</v>
          </cell>
          <cell r="M486" t="str">
            <v>开业超过7个月</v>
          </cell>
          <cell r="N486" t="str">
            <v>4S店</v>
          </cell>
        </row>
        <row r="487">
          <cell r="G487" t="str">
            <v>CH1429</v>
          </cell>
          <cell r="H487" t="str">
            <v>济南</v>
          </cell>
          <cell r="I487" t="str">
            <v>赵磊</v>
          </cell>
          <cell r="J487" t="str">
            <v>山东兆瑞</v>
          </cell>
          <cell r="K487">
            <v>1200972</v>
          </cell>
          <cell r="L487">
            <v>40913</v>
          </cell>
          <cell r="M487" t="str">
            <v>开业超过7个月</v>
          </cell>
          <cell r="N487" t="str">
            <v>4S店</v>
          </cell>
        </row>
        <row r="488">
          <cell r="G488" t="str">
            <v>CH8485</v>
          </cell>
          <cell r="H488" t="str">
            <v>济南</v>
          </cell>
          <cell r="I488" t="str">
            <v>赵磊</v>
          </cell>
          <cell r="J488" t="str">
            <v>山东鸿发森泉体育中心分公司</v>
          </cell>
          <cell r="K488">
            <v>1201095</v>
          </cell>
          <cell r="L488">
            <v>41260</v>
          </cell>
          <cell r="M488" t="str">
            <v>开业超过7个月</v>
          </cell>
          <cell r="N488" t="str">
            <v>城市展厅</v>
          </cell>
        </row>
        <row r="489">
          <cell r="G489" t="str">
            <v>CH2407</v>
          </cell>
          <cell r="H489" t="str">
            <v>济南</v>
          </cell>
          <cell r="I489" t="str">
            <v>赵磊</v>
          </cell>
          <cell r="J489" t="str">
            <v>章丘明鸿</v>
          </cell>
          <cell r="K489">
            <v>1201229</v>
          </cell>
          <cell r="L489">
            <v>41639</v>
          </cell>
          <cell r="M489" t="str">
            <v>开业超过7个月</v>
          </cell>
          <cell r="N489" t="str">
            <v>4S店</v>
          </cell>
        </row>
        <row r="490">
          <cell r="G490" t="str">
            <v>CH1405</v>
          </cell>
          <cell r="H490" t="str">
            <v>济宁</v>
          </cell>
          <cell r="I490" t="str">
            <v>赵磊</v>
          </cell>
          <cell r="J490" t="str">
            <v>济宁润豪</v>
          </cell>
          <cell r="K490">
            <v>1200093</v>
          </cell>
          <cell r="L490">
            <v>38387.441747685203</v>
          </cell>
          <cell r="M490" t="str">
            <v>开业超过7个月</v>
          </cell>
          <cell r="N490" t="str">
            <v>4S店</v>
          </cell>
        </row>
        <row r="491">
          <cell r="G491" t="str">
            <v>CH1406</v>
          </cell>
          <cell r="H491" t="str">
            <v>济宁</v>
          </cell>
          <cell r="I491" t="str">
            <v>赵磊</v>
          </cell>
          <cell r="J491" t="str">
            <v>邹城润德</v>
          </cell>
          <cell r="K491">
            <v>1200504</v>
          </cell>
          <cell r="L491">
            <v>40123.634537037004</v>
          </cell>
          <cell r="M491" t="str">
            <v>开业超过7个月</v>
          </cell>
          <cell r="N491" t="str">
            <v>4S店</v>
          </cell>
        </row>
        <row r="492">
          <cell r="G492" t="str">
            <v>CH1407</v>
          </cell>
          <cell r="H492" t="str">
            <v>济宁</v>
          </cell>
          <cell r="I492" t="str">
            <v>赵磊</v>
          </cell>
          <cell r="J492" t="str">
            <v>济宁朗巍宇宁</v>
          </cell>
          <cell r="K492">
            <v>1200639</v>
          </cell>
          <cell r="L492">
            <v>40402.589745370402</v>
          </cell>
          <cell r="M492" t="str">
            <v>开业超过7个月</v>
          </cell>
          <cell r="N492" t="str">
            <v>4S店</v>
          </cell>
        </row>
        <row r="493">
          <cell r="G493" t="str">
            <v>CH1408</v>
          </cell>
          <cell r="H493" t="str">
            <v>济宁</v>
          </cell>
          <cell r="I493" t="str">
            <v>赵磊</v>
          </cell>
          <cell r="J493" t="str">
            <v>梁山润豪</v>
          </cell>
          <cell r="K493">
            <v>1200640</v>
          </cell>
          <cell r="L493">
            <v>40402.591643518499</v>
          </cell>
          <cell r="M493" t="str">
            <v>开业超过7个月</v>
          </cell>
          <cell r="N493" t="str">
            <v>直营店</v>
          </cell>
        </row>
        <row r="494">
          <cell r="G494" t="str">
            <v>CH1451</v>
          </cell>
          <cell r="H494" t="str">
            <v>临沂</v>
          </cell>
          <cell r="I494" t="str">
            <v>杨澎飞</v>
          </cell>
          <cell r="J494" t="str">
            <v>临沂凯华</v>
          </cell>
          <cell r="K494">
            <v>1200270</v>
          </cell>
          <cell r="L494">
            <v>39016.422523148103</v>
          </cell>
          <cell r="M494" t="str">
            <v>开业超过7个月</v>
          </cell>
          <cell r="N494" t="str">
            <v>4S店</v>
          </cell>
        </row>
        <row r="495">
          <cell r="G495" t="str">
            <v>CH1452</v>
          </cell>
          <cell r="H495" t="str">
            <v>临沂</v>
          </cell>
          <cell r="I495" t="str">
            <v>杨澎飞</v>
          </cell>
          <cell r="J495" t="str">
            <v>沂水凯华</v>
          </cell>
          <cell r="K495">
            <v>1200476</v>
          </cell>
          <cell r="L495">
            <v>40065.627083333296</v>
          </cell>
          <cell r="M495" t="str">
            <v>开业超过7个月</v>
          </cell>
          <cell r="N495" t="str">
            <v>4S店</v>
          </cell>
        </row>
        <row r="496">
          <cell r="G496" t="str">
            <v>CH1453</v>
          </cell>
          <cell r="H496" t="str">
            <v>临沂</v>
          </cell>
          <cell r="I496" t="str">
            <v>杨澎飞</v>
          </cell>
          <cell r="J496" t="str">
            <v>临沂悦翔</v>
          </cell>
          <cell r="K496">
            <v>1200497</v>
          </cell>
          <cell r="L496">
            <v>40107.644513888903</v>
          </cell>
          <cell r="M496" t="str">
            <v>开业超过7个月</v>
          </cell>
          <cell r="N496" t="str">
            <v>4S店</v>
          </cell>
        </row>
        <row r="497">
          <cell r="G497" t="str">
            <v>CH1454</v>
          </cell>
          <cell r="H497" t="str">
            <v>临沂</v>
          </cell>
          <cell r="I497" t="str">
            <v>杨澎飞</v>
          </cell>
          <cell r="J497" t="str">
            <v>费县凯华</v>
          </cell>
          <cell r="K497">
            <v>1200552</v>
          </cell>
          <cell r="L497">
            <v>40171.766956018502</v>
          </cell>
          <cell r="M497" t="str">
            <v>开业超过7个月</v>
          </cell>
          <cell r="N497" t="str">
            <v>4S店</v>
          </cell>
        </row>
        <row r="498">
          <cell r="G498" t="str">
            <v>CH1456</v>
          </cell>
          <cell r="H498" t="str">
            <v>临沂</v>
          </cell>
          <cell r="I498" t="str">
            <v>杨澎飞</v>
          </cell>
          <cell r="J498" t="str">
            <v>莒南凯华</v>
          </cell>
          <cell r="K498">
            <v>1200553</v>
          </cell>
          <cell r="L498">
            <v>40171.771736111099</v>
          </cell>
          <cell r="M498" t="str">
            <v>开业超过7个月</v>
          </cell>
          <cell r="N498" t="str">
            <v>4S店</v>
          </cell>
        </row>
        <row r="499">
          <cell r="G499" t="str">
            <v>CH1459</v>
          </cell>
          <cell r="H499" t="str">
            <v>临沂</v>
          </cell>
          <cell r="I499" t="str">
            <v>杨澎飞</v>
          </cell>
          <cell r="J499" t="str">
            <v>临沂润艺</v>
          </cell>
          <cell r="K499">
            <v>1200964</v>
          </cell>
          <cell r="L499">
            <v>40913</v>
          </cell>
          <cell r="M499" t="str">
            <v>开业超过7个月</v>
          </cell>
          <cell r="N499" t="str">
            <v>4S店</v>
          </cell>
        </row>
        <row r="500">
          <cell r="G500" t="str">
            <v>CH1481</v>
          </cell>
          <cell r="H500" t="str">
            <v>日照</v>
          </cell>
          <cell r="I500" t="str">
            <v>杨澎飞</v>
          </cell>
          <cell r="J500" t="str">
            <v>日照鸿发海通</v>
          </cell>
          <cell r="K500">
            <v>1200222</v>
          </cell>
          <cell r="L500">
            <v>38673.6866898148</v>
          </cell>
          <cell r="M500" t="str">
            <v>开业超过7个月</v>
          </cell>
          <cell r="N500" t="str">
            <v>4S店</v>
          </cell>
        </row>
        <row r="501">
          <cell r="G501" t="str">
            <v>CH1482</v>
          </cell>
          <cell r="H501" t="str">
            <v>日照</v>
          </cell>
          <cell r="I501" t="str">
            <v>杨澎飞</v>
          </cell>
          <cell r="J501" t="str">
            <v>莒县鸿发</v>
          </cell>
          <cell r="K501">
            <v>1200558</v>
          </cell>
          <cell r="L501">
            <v>40171.778993055603</v>
          </cell>
          <cell r="M501" t="str">
            <v>开业超过7个月</v>
          </cell>
          <cell r="N501" t="str">
            <v>4S店</v>
          </cell>
        </row>
        <row r="502">
          <cell r="G502" t="str">
            <v>CH1497</v>
          </cell>
          <cell r="H502" t="str">
            <v>日照</v>
          </cell>
          <cell r="I502" t="str">
            <v>杨澎飞</v>
          </cell>
          <cell r="J502" t="str">
            <v>日照骏华</v>
          </cell>
          <cell r="K502">
            <v>1201106</v>
          </cell>
          <cell r="L502">
            <v>41271</v>
          </cell>
          <cell r="M502" t="str">
            <v>开业超过7个月</v>
          </cell>
          <cell r="N502" t="str">
            <v>4S店</v>
          </cell>
        </row>
        <row r="503">
          <cell r="G503" t="str">
            <v>CH1435</v>
          </cell>
          <cell r="H503" t="str">
            <v>枣庄</v>
          </cell>
          <cell r="I503" t="str">
            <v>杨澎飞</v>
          </cell>
          <cell r="J503" t="str">
            <v>枣庄金通</v>
          </cell>
          <cell r="K503">
            <v>1200484</v>
          </cell>
          <cell r="L503">
            <v>40072.602916666699</v>
          </cell>
          <cell r="M503" t="str">
            <v>开业超过7个月</v>
          </cell>
          <cell r="N503" t="str">
            <v>4S店</v>
          </cell>
        </row>
        <row r="504">
          <cell r="G504" t="str">
            <v>CH2410</v>
          </cell>
          <cell r="H504" t="str">
            <v>临沂</v>
          </cell>
          <cell r="I504" t="str">
            <v>杨澎飞</v>
          </cell>
          <cell r="J504" t="str">
            <v>平邑凯华</v>
          </cell>
          <cell r="K504">
            <v>1201337</v>
          </cell>
          <cell r="L504">
            <v>41882</v>
          </cell>
          <cell r="M504" t="str">
            <v>开业超过7个月</v>
          </cell>
          <cell r="N504" t="str">
            <v>4S店</v>
          </cell>
        </row>
        <row r="505">
          <cell r="G505" t="str">
            <v>CH2409</v>
          </cell>
          <cell r="H505" t="str">
            <v>枣庄</v>
          </cell>
          <cell r="I505" t="str">
            <v>杨澎飞</v>
          </cell>
          <cell r="J505" t="str">
            <v>滕州宝通</v>
          </cell>
          <cell r="K505">
            <v>1201291</v>
          </cell>
          <cell r="L505">
            <v>42039</v>
          </cell>
          <cell r="M505" t="str">
            <v>开业0-3个月</v>
          </cell>
          <cell r="N505" t="str">
            <v>4S店</v>
          </cell>
        </row>
        <row r="506">
          <cell r="G506" t="str">
            <v>CH1030</v>
          </cell>
          <cell r="H506" t="str">
            <v>临沂</v>
          </cell>
          <cell r="I506" t="str">
            <v>杨澎飞</v>
          </cell>
          <cell r="J506" t="str">
            <v>郯城凯华</v>
          </cell>
          <cell r="K506">
            <v>1201385</v>
          </cell>
          <cell r="L506">
            <v>42034</v>
          </cell>
          <cell r="M506" t="str">
            <v>开业0-3个月</v>
          </cell>
          <cell r="N506" t="str">
            <v>4S店</v>
          </cell>
        </row>
        <row r="507">
          <cell r="G507" t="str">
            <v>CH1410</v>
          </cell>
          <cell r="H507" t="str">
            <v>青岛</v>
          </cell>
          <cell r="I507" t="str">
            <v>门品</v>
          </cell>
          <cell r="J507" t="str">
            <v>青岛奥达</v>
          </cell>
          <cell r="K507">
            <v>1200067</v>
          </cell>
          <cell r="L507">
            <v>38387.441747685203</v>
          </cell>
          <cell r="M507" t="str">
            <v>开业超过7个月</v>
          </cell>
          <cell r="N507" t="str">
            <v>4S店</v>
          </cell>
        </row>
        <row r="508">
          <cell r="G508" t="str">
            <v>CH1411</v>
          </cell>
          <cell r="H508" t="str">
            <v>青岛</v>
          </cell>
          <cell r="I508" t="str">
            <v>门品</v>
          </cell>
          <cell r="J508" t="str">
            <v>青岛名通</v>
          </cell>
          <cell r="K508">
            <v>1200145</v>
          </cell>
          <cell r="L508">
            <v>38489.5933449074</v>
          </cell>
          <cell r="M508" t="str">
            <v>开业超过7个月</v>
          </cell>
          <cell r="N508" t="str">
            <v>4S店</v>
          </cell>
        </row>
        <row r="509">
          <cell r="G509" t="str">
            <v>CH1412</v>
          </cell>
          <cell r="H509" t="str">
            <v>青岛</v>
          </cell>
          <cell r="I509" t="str">
            <v>门品</v>
          </cell>
          <cell r="J509" t="str">
            <v>青岛平运</v>
          </cell>
          <cell r="K509">
            <v>1200428</v>
          </cell>
          <cell r="L509">
            <v>39931.639756944402</v>
          </cell>
          <cell r="M509" t="str">
            <v>开业超过7个月</v>
          </cell>
          <cell r="N509" t="str">
            <v>4S店</v>
          </cell>
        </row>
        <row r="510">
          <cell r="G510" t="str">
            <v>CH1413</v>
          </cell>
          <cell r="H510" t="str">
            <v>青岛</v>
          </cell>
          <cell r="I510" t="str">
            <v>门品</v>
          </cell>
          <cell r="J510" t="str">
            <v>青岛金惠达</v>
          </cell>
          <cell r="K510">
            <v>1200529</v>
          </cell>
          <cell r="L510">
            <v>40165.456192129597</v>
          </cell>
          <cell r="M510" t="str">
            <v>开业超过7个月</v>
          </cell>
          <cell r="N510" t="str">
            <v>4S店</v>
          </cell>
        </row>
        <row r="511">
          <cell r="G511" t="str">
            <v>CH1414</v>
          </cell>
          <cell r="H511" t="str">
            <v>青岛</v>
          </cell>
          <cell r="I511" t="str">
            <v>门品</v>
          </cell>
          <cell r="J511" t="str">
            <v>青岛润威</v>
          </cell>
          <cell r="K511">
            <v>1200528</v>
          </cell>
          <cell r="L511">
            <v>40165.4601736111</v>
          </cell>
          <cell r="M511" t="str">
            <v>开业超过7个月</v>
          </cell>
          <cell r="N511" t="str">
            <v>4S店</v>
          </cell>
        </row>
        <row r="512">
          <cell r="G512" t="str">
            <v>CH1418</v>
          </cell>
          <cell r="H512" t="str">
            <v>青岛</v>
          </cell>
          <cell r="I512" t="str">
            <v>门品</v>
          </cell>
          <cell r="J512" t="str">
            <v>青岛成汇达</v>
          </cell>
          <cell r="K512">
            <v>1200083</v>
          </cell>
          <cell r="L512">
            <v>38387.441747685203</v>
          </cell>
          <cell r="M512" t="str">
            <v>开业超过7个月</v>
          </cell>
          <cell r="N512" t="str">
            <v>4S店</v>
          </cell>
        </row>
        <row r="513">
          <cell r="G513" t="str">
            <v>CH2403</v>
          </cell>
          <cell r="H513" t="str">
            <v>青岛</v>
          </cell>
          <cell r="I513" t="str">
            <v>门品</v>
          </cell>
          <cell r="J513" t="str">
            <v>青岛朗巍宇弘</v>
          </cell>
          <cell r="K513">
            <v>1201218</v>
          </cell>
          <cell r="L513">
            <v>41627</v>
          </cell>
          <cell r="M513" t="str">
            <v>开业超过7个月</v>
          </cell>
          <cell r="N513" t="str">
            <v>4S店</v>
          </cell>
        </row>
        <row r="514">
          <cell r="G514" t="str">
            <v>CH2405</v>
          </cell>
          <cell r="H514" t="str">
            <v>青岛</v>
          </cell>
          <cell r="I514" t="str">
            <v>门品</v>
          </cell>
          <cell r="J514" t="str">
            <v>青岛神龙华泰</v>
          </cell>
          <cell r="K514">
            <v>1201228</v>
          </cell>
          <cell r="L514">
            <v>41628</v>
          </cell>
          <cell r="M514" t="str">
            <v>开业超过7个月</v>
          </cell>
          <cell r="N514" t="str">
            <v>4S店</v>
          </cell>
        </row>
        <row r="515">
          <cell r="G515" t="str">
            <v>CH2408</v>
          </cell>
          <cell r="H515" t="str">
            <v>青岛</v>
          </cell>
          <cell r="I515" t="str">
            <v>门品</v>
          </cell>
          <cell r="J515" t="str">
            <v>青岛庚辰</v>
          </cell>
          <cell r="K515">
            <v>1201255</v>
          </cell>
          <cell r="L515">
            <v>41668</v>
          </cell>
          <cell r="M515" t="str">
            <v>开业超过7个月</v>
          </cell>
          <cell r="N515" t="str">
            <v>4S店</v>
          </cell>
        </row>
        <row r="516">
          <cell r="G516" t="str">
            <v>CH1460</v>
          </cell>
          <cell r="H516" t="str">
            <v>威海</v>
          </cell>
          <cell r="I516" t="str">
            <v>门品</v>
          </cell>
          <cell r="J516" t="str">
            <v>威海市美裕达</v>
          </cell>
          <cell r="K516">
            <v>1200100</v>
          </cell>
          <cell r="L516">
            <v>38387.441747685203</v>
          </cell>
          <cell r="M516" t="str">
            <v>开业超过7个月</v>
          </cell>
          <cell r="N516" t="str">
            <v>4S店</v>
          </cell>
        </row>
        <row r="517">
          <cell r="G517" t="str">
            <v>CH1461</v>
          </cell>
          <cell r="H517" t="str">
            <v>威海</v>
          </cell>
          <cell r="I517" t="str">
            <v>门品</v>
          </cell>
          <cell r="J517" t="str">
            <v>威海美成达</v>
          </cell>
          <cell r="K517">
            <v>1200556</v>
          </cell>
          <cell r="L517">
            <v>40171.7749189815</v>
          </cell>
          <cell r="M517" t="str">
            <v>开业超过7个月</v>
          </cell>
          <cell r="N517" t="str">
            <v>卫星店</v>
          </cell>
        </row>
        <row r="518">
          <cell r="G518" t="str">
            <v>CH1462</v>
          </cell>
          <cell r="H518" t="str">
            <v>威海</v>
          </cell>
          <cell r="I518" t="str">
            <v>门品</v>
          </cell>
          <cell r="J518" t="str">
            <v>威海美亚达</v>
          </cell>
          <cell r="K518">
            <v>1200555</v>
          </cell>
          <cell r="L518">
            <v>40171.776990740698</v>
          </cell>
          <cell r="M518" t="str">
            <v>开业超过7个月</v>
          </cell>
          <cell r="N518" t="str">
            <v>4S店</v>
          </cell>
        </row>
        <row r="519">
          <cell r="G519" t="str">
            <v>CH1463</v>
          </cell>
          <cell r="H519" t="str">
            <v>威海</v>
          </cell>
          <cell r="I519" t="str">
            <v>门品</v>
          </cell>
          <cell r="J519" t="str">
            <v>威海美昌达</v>
          </cell>
          <cell r="K519">
            <v>1200897</v>
          </cell>
          <cell r="L519">
            <v>40813</v>
          </cell>
          <cell r="M519" t="str">
            <v>开业超过7个月</v>
          </cell>
          <cell r="N519" t="str">
            <v>4S店</v>
          </cell>
        </row>
        <row r="520">
          <cell r="G520" t="str">
            <v>CH1420</v>
          </cell>
          <cell r="H520" t="str">
            <v>烟台</v>
          </cell>
          <cell r="I520" t="str">
            <v>门品</v>
          </cell>
          <cell r="J520" t="str">
            <v>烟台华洋</v>
          </cell>
          <cell r="K520">
            <v>1200086</v>
          </cell>
          <cell r="L520">
            <v>38387.441747685203</v>
          </cell>
          <cell r="M520" t="str">
            <v>开业超过7个月</v>
          </cell>
          <cell r="N520" t="str">
            <v>4S店</v>
          </cell>
        </row>
        <row r="521">
          <cell r="G521" t="str">
            <v>CH1490</v>
          </cell>
          <cell r="H521" t="str">
            <v>烟台</v>
          </cell>
          <cell r="I521" t="str">
            <v>门品</v>
          </cell>
          <cell r="J521" t="str">
            <v>烟台中升华美</v>
          </cell>
          <cell r="K521">
            <v>1200080</v>
          </cell>
          <cell r="L521">
            <v>38387.441747685203</v>
          </cell>
          <cell r="M521" t="str">
            <v>开业超过7个月</v>
          </cell>
          <cell r="N521" t="str">
            <v>4S店</v>
          </cell>
        </row>
        <row r="522">
          <cell r="G522" t="str">
            <v>CH1491</v>
          </cell>
          <cell r="H522" t="str">
            <v>烟台</v>
          </cell>
          <cell r="I522" t="str">
            <v>门品</v>
          </cell>
          <cell r="J522" t="str">
            <v>烟台君悦</v>
          </cell>
          <cell r="K522">
            <v>1200895</v>
          </cell>
          <cell r="L522">
            <v>40766</v>
          </cell>
          <cell r="M522" t="str">
            <v>开业超过7个月</v>
          </cell>
          <cell r="N522" t="str">
            <v>4S店</v>
          </cell>
        </row>
        <row r="523">
          <cell r="G523" t="str">
            <v>CH1422</v>
          </cell>
          <cell r="H523" t="str">
            <v>烟台</v>
          </cell>
          <cell r="I523" t="str">
            <v>门品</v>
          </cell>
          <cell r="J523" t="str">
            <v>烟台金岭龙兴</v>
          </cell>
          <cell r="K523">
            <v>1200922</v>
          </cell>
          <cell r="L523">
            <v>40882</v>
          </cell>
          <cell r="M523" t="str">
            <v>开业超过7个月</v>
          </cell>
          <cell r="N523" t="str">
            <v>4S店</v>
          </cell>
        </row>
        <row r="524">
          <cell r="G524" t="str">
            <v>CH1423</v>
          </cell>
          <cell r="H524" t="str">
            <v>烟台</v>
          </cell>
          <cell r="I524" t="str">
            <v>门品</v>
          </cell>
          <cell r="J524" t="str">
            <v>山东玲珑</v>
          </cell>
          <cell r="K524">
            <v>1200925</v>
          </cell>
          <cell r="L524">
            <v>40882</v>
          </cell>
          <cell r="M524" t="str">
            <v>开业超过7个月</v>
          </cell>
          <cell r="N524" t="str">
            <v>4S店</v>
          </cell>
        </row>
        <row r="525">
          <cell r="G525" t="str">
            <v>CH1496</v>
          </cell>
          <cell r="H525" t="str">
            <v>烟台</v>
          </cell>
          <cell r="I525" t="str">
            <v>门品</v>
          </cell>
          <cell r="J525" t="str">
            <v>烟台君通美达</v>
          </cell>
          <cell r="K525">
            <v>1201080</v>
          </cell>
          <cell r="L525">
            <v>41246</v>
          </cell>
          <cell r="M525" t="str">
            <v>开业超过7个月</v>
          </cell>
          <cell r="N525" t="str">
            <v>4S店</v>
          </cell>
        </row>
        <row r="526">
          <cell r="G526" t="str">
            <v>CH1430</v>
          </cell>
          <cell r="H526" t="str">
            <v>潍坊</v>
          </cell>
          <cell r="I526" t="str">
            <v>刘志平</v>
          </cell>
          <cell r="J526" t="str">
            <v>潍坊润兰</v>
          </cell>
          <cell r="K526">
            <v>1200078</v>
          </cell>
          <cell r="L526">
            <v>38387.441747685203</v>
          </cell>
          <cell r="M526" t="str">
            <v>开业超过7个月</v>
          </cell>
          <cell r="N526" t="str">
            <v>4S店</v>
          </cell>
        </row>
        <row r="527">
          <cell r="G527" t="str">
            <v>CH1431</v>
          </cell>
          <cell r="H527" t="str">
            <v>潍坊</v>
          </cell>
          <cell r="I527" t="str">
            <v>刘志平</v>
          </cell>
          <cell r="J527" t="str">
            <v>潍坊瑞星</v>
          </cell>
          <cell r="K527">
            <v>1200287</v>
          </cell>
          <cell r="L527">
            <v>39164.573067129597</v>
          </cell>
          <cell r="M527" t="str">
            <v>开业超过7个月</v>
          </cell>
          <cell r="N527" t="str">
            <v>4S店</v>
          </cell>
        </row>
        <row r="528">
          <cell r="G528" t="str">
            <v>CH1432</v>
          </cell>
          <cell r="H528" t="str">
            <v>潍坊</v>
          </cell>
          <cell r="I528" t="str">
            <v>刘志平</v>
          </cell>
          <cell r="J528" t="str">
            <v>青州润兰</v>
          </cell>
          <cell r="K528">
            <v>1200508</v>
          </cell>
          <cell r="L528">
            <v>40130.629143518498</v>
          </cell>
          <cell r="M528" t="str">
            <v>开业超过7个月</v>
          </cell>
          <cell r="N528" t="str">
            <v>4S店</v>
          </cell>
        </row>
        <row r="529">
          <cell r="G529" t="str">
            <v>CH1433</v>
          </cell>
          <cell r="H529" t="str">
            <v>潍坊</v>
          </cell>
          <cell r="I529" t="str">
            <v>刘志平</v>
          </cell>
          <cell r="J529" t="str">
            <v>潍坊瑞信</v>
          </cell>
          <cell r="K529">
            <v>1200524</v>
          </cell>
          <cell r="L529">
            <v>40156.704780092601</v>
          </cell>
          <cell r="M529" t="str">
            <v>开业超过7个月</v>
          </cell>
          <cell r="N529" t="str">
            <v>4S店</v>
          </cell>
        </row>
        <row r="530">
          <cell r="G530" t="str">
            <v>CH1489</v>
          </cell>
          <cell r="H530" t="str">
            <v>潍坊</v>
          </cell>
          <cell r="I530" t="str">
            <v>刘志平</v>
          </cell>
          <cell r="J530" t="str">
            <v>诸城广潍天成</v>
          </cell>
          <cell r="K530">
            <v>1200499</v>
          </cell>
          <cell r="L530">
            <v>40115.678437499999</v>
          </cell>
          <cell r="M530" t="str">
            <v>开业超过7个月</v>
          </cell>
          <cell r="N530" t="str">
            <v>4S店</v>
          </cell>
        </row>
        <row r="531">
          <cell r="G531" t="str">
            <v>CH1436</v>
          </cell>
          <cell r="H531" t="str">
            <v>潍坊</v>
          </cell>
          <cell r="I531" t="str">
            <v>刘志平</v>
          </cell>
          <cell r="J531" t="str">
            <v>高密丰源</v>
          </cell>
          <cell r="K531">
            <v>1200869</v>
          </cell>
          <cell r="L531">
            <v>40672.642175925903</v>
          </cell>
          <cell r="M531" t="str">
            <v>开业超过7个月</v>
          </cell>
          <cell r="N531" t="str">
            <v>4S店</v>
          </cell>
        </row>
        <row r="532">
          <cell r="G532" t="str">
            <v>CH1492</v>
          </cell>
          <cell r="H532" t="str">
            <v>潍坊</v>
          </cell>
          <cell r="I532" t="str">
            <v>刘志平</v>
          </cell>
          <cell r="J532" t="str">
            <v>潍坊瑞锦</v>
          </cell>
          <cell r="K532">
            <v>1200974</v>
          </cell>
          <cell r="L532">
            <v>40913</v>
          </cell>
          <cell r="M532" t="str">
            <v>开业超过7个月</v>
          </cell>
          <cell r="N532" t="str">
            <v>4S店</v>
          </cell>
        </row>
        <row r="533">
          <cell r="G533" t="str">
            <v>CH2400</v>
          </cell>
          <cell r="H533" t="str">
            <v>潍坊</v>
          </cell>
          <cell r="I533" t="str">
            <v>刘志平</v>
          </cell>
          <cell r="J533" t="str">
            <v>潍坊华悦</v>
          </cell>
          <cell r="K533">
            <v>1201154</v>
          </cell>
          <cell r="L533">
            <v>41424</v>
          </cell>
          <cell r="M533" t="str">
            <v>开业超过7个月</v>
          </cell>
          <cell r="N533" t="str">
            <v>4S店</v>
          </cell>
        </row>
        <row r="534">
          <cell r="G534" t="str">
            <v>CH1426</v>
          </cell>
          <cell r="H534" t="str">
            <v>滨州</v>
          </cell>
          <cell r="I534" t="str">
            <v>方亚明</v>
          </cell>
          <cell r="J534" t="str">
            <v>滨州金通</v>
          </cell>
          <cell r="K534">
            <v>1200422</v>
          </cell>
          <cell r="L534">
            <v>39916.634398148097</v>
          </cell>
          <cell r="M534" t="str">
            <v>开业超过7个月</v>
          </cell>
          <cell r="N534" t="str">
            <v>4S店</v>
          </cell>
        </row>
        <row r="535">
          <cell r="G535" t="str">
            <v>CH1427</v>
          </cell>
          <cell r="H535" t="str">
            <v>滨州</v>
          </cell>
          <cell r="I535" t="str">
            <v>方亚明</v>
          </cell>
          <cell r="J535" t="str">
            <v>滨州岳海滨兰</v>
          </cell>
          <cell r="K535">
            <v>1200715</v>
          </cell>
          <cell r="L535">
            <v>40461.405335648102</v>
          </cell>
          <cell r="M535" t="str">
            <v>开业超过7个月</v>
          </cell>
          <cell r="N535" t="str">
            <v>4S店</v>
          </cell>
        </row>
        <row r="536">
          <cell r="G536" t="str">
            <v>CH1428</v>
          </cell>
          <cell r="H536" t="str">
            <v>滨州</v>
          </cell>
          <cell r="I536" t="str">
            <v>方亚明</v>
          </cell>
          <cell r="J536" t="str">
            <v>滨州京瑞</v>
          </cell>
          <cell r="K536">
            <v>1200945</v>
          </cell>
          <cell r="L536">
            <v>40913</v>
          </cell>
          <cell r="M536" t="str">
            <v>开业超过7个月</v>
          </cell>
          <cell r="N536" t="str">
            <v>4S店</v>
          </cell>
        </row>
        <row r="537">
          <cell r="G537" t="str">
            <v>CH2402</v>
          </cell>
          <cell r="H537" t="str">
            <v>滨州</v>
          </cell>
          <cell r="I537" t="str">
            <v>方亚明</v>
          </cell>
          <cell r="J537" t="str">
            <v>惠民创沃</v>
          </cell>
          <cell r="K537">
            <v>1201225</v>
          </cell>
          <cell r="L537">
            <v>41608</v>
          </cell>
          <cell r="M537" t="str">
            <v>开业超过7个月</v>
          </cell>
          <cell r="N537" t="str">
            <v>4S店</v>
          </cell>
        </row>
        <row r="538">
          <cell r="G538" t="str">
            <v>CH1403</v>
          </cell>
          <cell r="H538" t="str">
            <v>德州</v>
          </cell>
          <cell r="I538" t="str">
            <v>方亚明</v>
          </cell>
          <cell r="J538" t="str">
            <v>禹城通宇</v>
          </cell>
          <cell r="K538">
            <v>1200673</v>
          </cell>
          <cell r="L538">
            <v>40430.412499999999</v>
          </cell>
          <cell r="M538" t="str">
            <v>开业超过7个月</v>
          </cell>
          <cell r="N538" t="str">
            <v>直营店</v>
          </cell>
        </row>
        <row r="539">
          <cell r="G539" t="str">
            <v>CH1455</v>
          </cell>
          <cell r="H539" t="str">
            <v>德州</v>
          </cell>
          <cell r="I539" t="str">
            <v>方亚明</v>
          </cell>
          <cell r="J539" t="str">
            <v>德州通宇</v>
          </cell>
          <cell r="K539">
            <v>1200372</v>
          </cell>
          <cell r="L539">
            <v>39653.423634259299</v>
          </cell>
          <cell r="M539" t="str">
            <v>开业超过7个月</v>
          </cell>
          <cell r="N539" t="str">
            <v>4S店</v>
          </cell>
        </row>
        <row r="540">
          <cell r="G540" t="str">
            <v>CH1457</v>
          </cell>
          <cell r="H540" t="str">
            <v>德州</v>
          </cell>
          <cell r="I540" t="str">
            <v>方亚明</v>
          </cell>
          <cell r="J540" t="str">
            <v>乐陵通途</v>
          </cell>
          <cell r="K540">
            <v>1200713</v>
          </cell>
          <cell r="L540">
            <v>40461.407199074099</v>
          </cell>
          <cell r="M540" t="str">
            <v>开业超过7个月</v>
          </cell>
          <cell r="N540" t="str">
            <v>直营店</v>
          </cell>
        </row>
        <row r="541">
          <cell r="G541" t="str">
            <v>CH1458</v>
          </cell>
          <cell r="H541" t="str">
            <v>德州</v>
          </cell>
          <cell r="I541" t="str">
            <v>方亚明</v>
          </cell>
          <cell r="J541" t="str">
            <v>德州鸿润</v>
          </cell>
          <cell r="K541">
            <v>1200935</v>
          </cell>
          <cell r="L541">
            <v>40891</v>
          </cell>
          <cell r="M541" t="str">
            <v>开业超过7个月</v>
          </cell>
          <cell r="N541" t="str">
            <v>4S店</v>
          </cell>
        </row>
        <row r="542">
          <cell r="G542" t="str">
            <v>CH1421</v>
          </cell>
          <cell r="H542" t="str">
            <v>东营</v>
          </cell>
          <cell r="I542" t="str">
            <v>方亚明</v>
          </cell>
          <cell r="J542" t="str">
            <v>广饶凯华</v>
          </cell>
          <cell r="K542">
            <v>1200825</v>
          </cell>
          <cell r="L542">
            <v>40554.504664351902</v>
          </cell>
          <cell r="M542" t="str">
            <v>开业超过7个月</v>
          </cell>
          <cell r="N542" t="str">
            <v>卫星店</v>
          </cell>
        </row>
        <row r="543">
          <cell r="G543" t="str">
            <v>CH1424</v>
          </cell>
          <cell r="H543" t="str">
            <v>东营</v>
          </cell>
          <cell r="I543" t="str">
            <v>方亚明</v>
          </cell>
          <cell r="J543" t="str">
            <v>东营凯华</v>
          </cell>
          <cell r="K543">
            <v>1200512</v>
          </cell>
          <cell r="L543">
            <v>40136.6878587963</v>
          </cell>
          <cell r="M543" t="str">
            <v>开业超过7个月</v>
          </cell>
          <cell r="N543" t="str">
            <v>4S店</v>
          </cell>
        </row>
        <row r="544">
          <cell r="G544" t="str">
            <v>CH1425</v>
          </cell>
          <cell r="H544" t="str">
            <v>东营</v>
          </cell>
          <cell r="I544" t="str">
            <v>方亚明</v>
          </cell>
          <cell r="J544" t="str">
            <v>东营骁华</v>
          </cell>
          <cell r="K544">
            <v>1200068</v>
          </cell>
          <cell r="L544">
            <v>38387.441747685203</v>
          </cell>
          <cell r="M544" t="str">
            <v>开业超过7个月</v>
          </cell>
          <cell r="N544" t="str">
            <v>4S店</v>
          </cell>
        </row>
        <row r="545">
          <cell r="G545" t="str">
            <v>CH2406</v>
          </cell>
          <cell r="H545" t="str">
            <v>东营</v>
          </cell>
          <cell r="I545" t="str">
            <v>方亚明</v>
          </cell>
          <cell r="J545" t="str">
            <v>东营北辰</v>
          </cell>
          <cell r="K545">
            <v>1201230</v>
          </cell>
          <cell r="L545">
            <v>41638</v>
          </cell>
          <cell r="M545" t="str">
            <v>开业超过7个月</v>
          </cell>
          <cell r="N545" t="str">
            <v>4S店</v>
          </cell>
        </row>
        <row r="546">
          <cell r="G546" t="str">
            <v>CH1465</v>
          </cell>
          <cell r="H546" t="str">
            <v>莱芜</v>
          </cell>
          <cell r="I546" t="str">
            <v>杜向东</v>
          </cell>
          <cell r="J546" t="str">
            <v>莱芜华贸盛达</v>
          </cell>
          <cell r="K546">
            <v>1200488</v>
          </cell>
          <cell r="L546">
            <v>40072.604548611103</v>
          </cell>
          <cell r="M546" t="str">
            <v>开业超过7个月</v>
          </cell>
          <cell r="N546" t="str">
            <v>4S店</v>
          </cell>
        </row>
        <row r="547">
          <cell r="G547" t="str">
            <v>CH1475</v>
          </cell>
          <cell r="H547" t="str">
            <v>聊城</v>
          </cell>
          <cell r="I547" t="str">
            <v>杜向东</v>
          </cell>
          <cell r="J547" t="str">
            <v>聊城通泰</v>
          </cell>
          <cell r="K547">
            <v>1200295</v>
          </cell>
          <cell r="L547">
            <v>39177.671145833301</v>
          </cell>
          <cell r="M547" t="str">
            <v>开业超过7个月</v>
          </cell>
          <cell r="N547" t="str">
            <v>4S店</v>
          </cell>
        </row>
        <row r="548">
          <cell r="G548" t="str">
            <v>CH1472</v>
          </cell>
          <cell r="H548" t="str">
            <v>聊城</v>
          </cell>
          <cell r="I548" t="str">
            <v>杜向东</v>
          </cell>
          <cell r="J548" t="str">
            <v>聊城金领</v>
          </cell>
          <cell r="K548">
            <v>1200898</v>
          </cell>
          <cell r="L548">
            <v>40786</v>
          </cell>
          <cell r="M548" t="str">
            <v>开业超过7个月</v>
          </cell>
          <cell r="N548" t="str">
            <v>4S店</v>
          </cell>
        </row>
        <row r="549">
          <cell r="G549" t="str">
            <v>CH1445</v>
          </cell>
          <cell r="H549" t="str">
            <v>泰安</v>
          </cell>
          <cell r="I549" t="str">
            <v>杜向东</v>
          </cell>
          <cell r="J549" t="str">
            <v>泰安岳海兰泰</v>
          </cell>
          <cell r="K549">
            <v>1200554</v>
          </cell>
          <cell r="L549">
            <v>40171.761956018498</v>
          </cell>
          <cell r="M549" t="str">
            <v>开业超过7个月</v>
          </cell>
          <cell r="N549" t="str">
            <v>4S店</v>
          </cell>
        </row>
        <row r="550">
          <cell r="G550" t="str">
            <v>CH1494</v>
          </cell>
          <cell r="H550" t="str">
            <v>泰安</v>
          </cell>
          <cell r="I550" t="str">
            <v>杜向东</v>
          </cell>
          <cell r="J550" t="str">
            <v>泰安沃通</v>
          </cell>
          <cell r="K550">
            <v>1201060</v>
          </cell>
          <cell r="L550">
            <v>41228</v>
          </cell>
          <cell r="M550" t="str">
            <v>开业超过7个月</v>
          </cell>
          <cell r="N550" t="str">
            <v>4S店</v>
          </cell>
        </row>
        <row r="551">
          <cell r="G551" t="str">
            <v>CH2401</v>
          </cell>
          <cell r="H551" t="str">
            <v>泰安</v>
          </cell>
          <cell r="I551" t="str">
            <v>杜向东</v>
          </cell>
          <cell r="J551" t="str">
            <v>新泰岳海新兰</v>
          </cell>
          <cell r="K551">
            <v>1201181</v>
          </cell>
          <cell r="L551">
            <v>41455</v>
          </cell>
          <cell r="M551" t="str">
            <v>开业超过7个月</v>
          </cell>
          <cell r="N551" t="str">
            <v>4S店</v>
          </cell>
        </row>
        <row r="552">
          <cell r="G552" t="str">
            <v>CH1470</v>
          </cell>
          <cell r="H552" t="str">
            <v>淄博</v>
          </cell>
          <cell r="I552" t="str">
            <v>杜向东</v>
          </cell>
          <cell r="J552" t="str">
            <v>淄博铸泰</v>
          </cell>
          <cell r="K552">
            <v>1200120</v>
          </cell>
          <cell r="L552">
            <v>38407.752465277801</v>
          </cell>
          <cell r="M552" t="str">
            <v>开业超过7个月</v>
          </cell>
          <cell r="N552" t="str">
            <v>4S店</v>
          </cell>
        </row>
        <row r="553">
          <cell r="G553" t="str">
            <v>CH1471</v>
          </cell>
          <cell r="H553" t="str">
            <v>淄博</v>
          </cell>
          <cell r="I553" t="str">
            <v>杜向东</v>
          </cell>
          <cell r="J553" t="str">
            <v>淄博久期</v>
          </cell>
          <cell r="K553">
            <v>1200238</v>
          </cell>
          <cell r="L553">
            <v>38768.419108796297</v>
          </cell>
          <cell r="M553" t="str">
            <v>开业超过7个月</v>
          </cell>
          <cell r="N553" t="str">
            <v>4S店</v>
          </cell>
        </row>
        <row r="554">
          <cell r="G554" t="str">
            <v>CH1493</v>
          </cell>
          <cell r="H554" t="str">
            <v>淄博</v>
          </cell>
          <cell r="I554" t="str">
            <v>杜向东</v>
          </cell>
          <cell r="J554" t="str">
            <v>淄博世纪嘉园</v>
          </cell>
          <cell r="K554">
            <v>1201031</v>
          </cell>
          <cell r="L554">
            <v>41145</v>
          </cell>
          <cell r="M554" t="str">
            <v>开业超过7个月</v>
          </cell>
          <cell r="N554" t="str">
            <v>4S店</v>
          </cell>
        </row>
        <row r="555">
          <cell r="G555" t="str">
            <v>CH1480</v>
          </cell>
          <cell r="H555" t="str">
            <v>济南</v>
          </cell>
          <cell r="I555">
            <v>0</v>
          </cell>
          <cell r="J555" t="str">
            <v>山东瑞祥</v>
          </cell>
          <cell r="K555">
            <v>1200069</v>
          </cell>
          <cell r="L555">
            <v>38387.441747685203</v>
          </cell>
          <cell r="M555" t="str">
            <v>开业超过7个月</v>
          </cell>
          <cell r="N555" t="str">
            <v>4S店</v>
          </cell>
        </row>
        <row r="556">
          <cell r="G556" t="str">
            <v>CH1486</v>
          </cell>
          <cell r="H556" t="str">
            <v>济南</v>
          </cell>
          <cell r="I556">
            <v>0</v>
          </cell>
          <cell r="J556" t="str">
            <v>山东鸿发森泉</v>
          </cell>
          <cell r="K556">
            <v>1200262</v>
          </cell>
          <cell r="L556">
            <v>38974.595335648097</v>
          </cell>
          <cell r="M556" t="str">
            <v>开业超过7个月</v>
          </cell>
          <cell r="N556" t="str">
            <v>4S店</v>
          </cell>
        </row>
        <row r="557">
          <cell r="G557" t="str">
            <v>CH1487</v>
          </cell>
          <cell r="H557" t="str">
            <v>济南</v>
          </cell>
          <cell r="I557">
            <v>0</v>
          </cell>
          <cell r="J557" t="str">
            <v>章丘鸿发森泉</v>
          </cell>
          <cell r="K557">
            <v>1200503</v>
          </cell>
          <cell r="L557">
            <v>40115.680069444403</v>
          </cell>
          <cell r="M557" t="str">
            <v>开业超过7个月</v>
          </cell>
          <cell r="N557" t="str">
            <v>卫星店</v>
          </cell>
        </row>
        <row r="558">
          <cell r="G558" t="str">
            <v>CH1415</v>
          </cell>
          <cell r="H558" t="str">
            <v>聊城</v>
          </cell>
          <cell r="I558">
            <v>0</v>
          </cell>
          <cell r="J558" t="str">
            <v>临清通泰</v>
          </cell>
          <cell r="K558">
            <v>1200714</v>
          </cell>
          <cell r="L558">
            <v>40461.403668981497</v>
          </cell>
          <cell r="M558" t="str">
            <v>开业超过7个月</v>
          </cell>
          <cell r="N558" t="str">
            <v>卫星店</v>
          </cell>
        </row>
        <row r="559">
          <cell r="G559" t="str">
            <v>CH1450</v>
          </cell>
          <cell r="H559" t="str">
            <v>临沂</v>
          </cell>
          <cell r="I559">
            <v>0</v>
          </cell>
          <cell r="J559" t="str">
            <v>临沂瑞发</v>
          </cell>
          <cell r="K559">
            <v>1200119</v>
          </cell>
          <cell r="L559">
            <v>38407.751388888901</v>
          </cell>
          <cell r="M559" t="str">
            <v>开业超过7个月</v>
          </cell>
          <cell r="N559" t="str">
            <v>4S店</v>
          </cell>
        </row>
        <row r="560">
          <cell r="G560" t="str">
            <v>CH1417</v>
          </cell>
          <cell r="H560" t="str">
            <v>青岛</v>
          </cell>
          <cell r="I560">
            <v>0</v>
          </cell>
          <cell r="J560" t="str">
            <v>青岛成富达</v>
          </cell>
          <cell r="K560">
            <v>1200641</v>
          </cell>
          <cell r="L560">
            <v>40402.601979166699</v>
          </cell>
          <cell r="M560" t="str">
            <v>开业超过7个月</v>
          </cell>
          <cell r="N560" t="str">
            <v>卫星店</v>
          </cell>
        </row>
        <row r="561">
          <cell r="G561" t="str">
            <v>CH1419</v>
          </cell>
          <cell r="H561" t="str">
            <v>青岛</v>
          </cell>
          <cell r="I561">
            <v>0</v>
          </cell>
          <cell r="J561" t="str">
            <v>青岛成益达</v>
          </cell>
          <cell r="K561">
            <v>1200502</v>
          </cell>
          <cell r="L561">
            <v>40115.6813078704</v>
          </cell>
          <cell r="M561" t="str">
            <v>开业超过7个月</v>
          </cell>
          <cell r="N561" t="str">
            <v>卫星店</v>
          </cell>
        </row>
        <row r="562">
          <cell r="G562" t="str">
            <v>CH1402</v>
          </cell>
          <cell r="H562" t="str">
            <v>潍坊</v>
          </cell>
          <cell r="I562">
            <v>0</v>
          </cell>
          <cell r="J562" t="str">
            <v>潍坊瑞博</v>
          </cell>
          <cell r="K562">
            <v>1200661</v>
          </cell>
          <cell r="L562">
            <v>40417.661030092597</v>
          </cell>
          <cell r="M562" t="str">
            <v>开业超过7个月</v>
          </cell>
          <cell r="N562" t="str">
            <v>卫星店</v>
          </cell>
        </row>
        <row r="563">
          <cell r="G563" t="str">
            <v>CH1434</v>
          </cell>
          <cell r="H563" t="str">
            <v>潍坊</v>
          </cell>
          <cell r="I563">
            <v>0</v>
          </cell>
          <cell r="J563" t="str">
            <v>潍坊瑞恒</v>
          </cell>
          <cell r="K563">
            <v>1200557</v>
          </cell>
          <cell r="L563">
            <v>40171.759953703702</v>
          </cell>
          <cell r="M563" t="str">
            <v>开业超过7个月</v>
          </cell>
          <cell r="N563" t="str">
            <v>卫星店</v>
          </cell>
        </row>
        <row r="564">
          <cell r="G564" t="str">
            <v>CH1416</v>
          </cell>
          <cell r="H564" t="str">
            <v>淄博</v>
          </cell>
          <cell r="I564">
            <v>0</v>
          </cell>
          <cell r="J564" t="str">
            <v>沂源铸泰</v>
          </cell>
          <cell r="K564">
            <v>1200720</v>
          </cell>
          <cell r="L564">
            <v>40472.6723726852</v>
          </cell>
          <cell r="M564" t="str">
            <v>开业超过7个月</v>
          </cell>
          <cell r="N564" t="str">
            <v>卫星店</v>
          </cell>
        </row>
        <row r="565">
          <cell r="G565" t="str">
            <v>CH3656</v>
          </cell>
          <cell r="H565" t="str">
            <v>济源</v>
          </cell>
          <cell r="I565" t="str">
            <v>朱懿</v>
          </cell>
          <cell r="J565" t="str">
            <v>济源威佳福来</v>
          </cell>
          <cell r="K565">
            <v>1201112</v>
          </cell>
          <cell r="L565">
            <v>41298</v>
          </cell>
          <cell r="M565" t="str">
            <v>开业超过7个月</v>
          </cell>
          <cell r="N565" t="str">
            <v>4S店</v>
          </cell>
        </row>
        <row r="566">
          <cell r="G566" t="str">
            <v>CH1653</v>
          </cell>
          <cell r="H566" t="str">
            <v>焦作</v>
          </cell>
          <cell r="I566" t="str">
            <v>朱懿</v>
          </cell>
          <cell r="J566" t="str">
            <v>焦作新希望</v>
          </cell>
          <cell r="K566">
            <v>1200326</v>
          </cell>
          <cell r="L566">
            <v>39351.6962152778</v>
          </cell>
          <cell r="M566" t="str">
            <v>开业超过7个月</v>
          </cell>
          <cell r="N566" t="str">
            <v>4S店</v>
          </cell>
        </row>
        <row r="567">
          <cell r="G567" t="str">
            <v>CH3659</v>
          </cell>
          <cell r="H567" t="str">
            <v>焦作</v>
          </cell>
          <cell r="I567" t="str">
            <v>朱懿</v>
          </cell>
          <cell r="J567" t="str">
            <v>焦作裕正</v>
          </cell>
          <cell r="K567">
            <v>1201242</v>
          </cell>
          <cell r="L567">
            <v>41647</v>
          </cell>
          <cell r="M567" t="str">
            <v>开业超过7个月</v>
          </cell>
          <cell r="N567" t="str">
            <v>4S店</v>
          </cell>
        </row>
        <row r="568">
          <cell r="G568" t="str">
            <v>CH2654</v>
          </cell>
          <cell r="H568" t="str">
            <v>开封</v>
          </cell>
          <cell r="I568" t="str">
            <v>朱懿</v>
          </cell>
          <cell r="J568" t="str">
            <v>开封未来</v>
          </cell>
          <cell r="K568">
            <v>1200523</v>
          </cell>
          <cell r="L568">
            <v>40156.690972222197</v>
          </cell>
          <cell r="M568" t="str">
            <v>开业超过7个月</v>
          </cell>
          <cell r="N568" t="str">
            <v>4S店</v>
          </cell>
        </row>
        <row r="569">
          <cell r="G569" t="str">
            <v>CH1657</v>
          </cell>
          <cell r="H569" t="str">
            <v>洛阳</v>
          </cell>
          <cell r="I569" t="str">
            <v>朱懿</v>
          </cell>
          <cell r="J569" t="str">
            <v>洛阳美浩</v>
          </cell>
          <cell r="K569">
            <v>1200105</v>
          </cell>
          <cell r="L569">
            <v>38401.470173611102</v>
          </cell>
          <cell r="M569" t="str">
            <v>开业超过7个月</v>
          </cell>
          <cell r="N569" t="str">
            <v>4S店</v>
          </cell>
        </row>
        <row r="570">
          <cell r="G570" t="str">
            <v>CH3650</v>
          </cell>
          <cell r="H570" t="str">
            <v>洛阳</v>
          </cell>
          <cell r="I570" t="str">
            <v>朱懿</v>
          </cell>
          <cell r="J570" t="str">
            <v>洛阳盈众</v>
          </cell>
          <cell r="K570">
            <v>1200919</v>
          </cell>
          <cell r="L570">
            <v>40891</v>
          </cell>
          <cell r="M570" t="str">
            <v>开业超过7个月</v>
          </cell>
          <cell r="N570" t="str">
            <v>4S店</v>
          </cell>
        </row>
        <row r="571">
          <cell r="G571" t="str">
            <v>CH2653</v>
          </cell>
          <cell r="H571" t="str">
            <v>南阳</v>
          </cell>
          <cell r="I571" t="str">
            <v>朱懿</v>
          </cell>
          <cell r="J571" t="str">
            <v>南阳美浩</v>
          </cell>
          <cell r="K571">
            <v>1200509</v>
          </cell>
          <cell r="L571">
            <v>40130.660486111097</v>
          </cell>
          <cell r="M571" t="str">
            <v>开业超过7个月</v>
          </cell>
          <cell r="N571" t="str">
            <v>4S店</v>
          </cell>
        </row>
        <row r="572">
          <cell r="G572" t="str">
            <v>CH3653</v>
          </cell>
          <cell r="H572" t="str">
            <v>南阳</v>
          </cell>
          <cell r="I572" t="str">
            <v>朱懿</v>
          </cell>
          <cell r="J572" t="str">
            <v>南阳政和</v>
          </cell>
          <cell r="K572">
            <v>1201058</v>
          </cell>
          <cell r="L572">
            <v>41228</v>
          </cell>
          <cell r="M572" t="str">
            <v>开业超过7个月</v>
          </cell>
          <cell r="N572" t="str">
            <v>4S店</v>
          </cell>
        </row>
        <row r="573">
          <cell r="G573" t="str">
            <v>CH2652</v>
          </cell>
          <cell r="H573" t="str">
            <v>三门峡</v>
          </cell>
          <cell r="I573" t="str">
            <v>朱懿</v>
          </cell>
          <cell r="J573" t="str">
            <v>三门峡美浩</v>
          </cell>
          <cell r="K573">
            <v>1200501</v>
          </cell>
          <cell r="L573">
            <v>40115.672673611101</v>
          </cell>
          <cell r="M573" t="str">
            <v>开业超过7个月</v>
          </cell>
          <cell r="N573" t="str">
            <v>4S店</v>
          </cell>
        </row>
        <row r="574">
          <cell r="G574" t="str">
            <v>CH2659</v>
          </cell>
          <cell r="H574" t="str">
            <v>新乡</v>
          </cell>
          <cell r="I574" t="str">
            <v>朱懿</v>
          </cell>
          <cell r="J574" t="str">
            <v>新乡天虹</v>
          </cell>
          <cell r="K574">
            <v>1200847</v>
          </cell>
          <cell r="L574">
            <v>40584.446990740696</v>
          </cell>
          <cell r="M574" t="str">
            <v>开业超过7个月</v>
          </cell>
          <cell r="N574" t="str">
            <v>4S店</v>
          </cell>
        </row>
        <row r="575">
          <cell r="G575" t="str">
            <v>CH3658</v>
          </cell>
          <cell r="H575" t="str">
            <v>新乡</v>
          </cell>
          <cell r="I575" t="str">
            <v>朱懿</v>
          </cell>
          <cell r="J575" t="str">
            <v>新乡威佳</v>
          </cell>
          <cell r="K575">
            <v>1201199</v>
          </cell>
          <cell r="L575">
            <v>41517</v>
          </cell>
          <cell r="M575" t="str">
            <v>开业超过7个月</v>
          </cell>
          <cell r="N575" t="str">
            <v>4S店</v>
          </cell>
        </row>
        <row r="576">
          <cell r="G576" t="str">
            <v>CH1650</v>
          </cell>
          <cell r="H576" t="str">
            <v>郑州</v>
          </cell>
          <cell r="I576" t="str">
            <v>朱懿</v>
          </cell>
          <cell r="J576" t="str">
            <v>河南众通中原</v>
          </cell>
          <cell r="K576">
            <v>1200056</v>
          </cell>
          <cell r="L576">
            <v>38387.441759259302</v>
          </cell>
          <cell r="M576" t="str">
            <v>开业超过7个月</v>
          </cell>
          <cell r="N576" t="str">
            <v>4S店</v>
          </cell>
        </row>
        <row r="577">
          <cell r="G577" t="str">
            <v>CH1655</v>
          </cell>
          <cell r="H577" t="str">
            <v>郑州</v>
          </cell>
          <cell r="I577" t="str">
            <v>朱懿</v>
          </cell>
          <cell r="J577" t="str">
            <v>河南新希望</v>
          </cell>
          <cell r="K577">
            <v>1200091</v>
          </cell>
          <cell r="L577">
            <v>38387.441759259302</v>
          </cell>
          <cell r="M577" t="str">
            <v>开业超过7个月</v>
          </cell>
          <cell r="N577" t="str">
            <v>4S店</v>
          </cell>
        </row>
        <row r="578">
          <cell r="G578" t="str">
            <v>CH2657</v>
          </cell>
          <cell r="H578" t="str">
            <v>郑州</v>
          </cell>
          <cell r="I578" t="str">
            <v>朱懿</v>
          </cell>
          <cell r="J578" t="str">
            <v>河南未来</v>
          </cell>
          <cell r="K578">
            <v>1200711</v>
          </cell>
          <cell r="L578">
            <v>40461.412523148101</v>
          </cell>
          <cell r="M578" t="str">
            <v>开业超过7个月</v>
          </cell>
          <cell r="N578" t="str">
            <v>4S店</v>
          </cell>
        </row>
        <row r="579">
          <cell r="G579" t="str">
            <v>CH2658</v>
          </cell>
          <cell r="H579" t="str">
            <v>郑州</v>
          </cell>
          <cell r="I579" t="str">
            <v>朱懿</v>
          </cell>
          <cell r="J579" t="str">
            <v>新郑政和</v>
          </cell>
          <cell r="K579">
            <v>1200804</v>
          </cell>
          <cell r="L579">
            <v>40541.454907407402</v>
          </cell>
          <cell r="M579" t="str">
            <v>开业超过7个月</v>
          </cell>
          <cell r="N579" t="str">
            <v>卫星店</v>
          </cell>
        </row>
        <row r="580">
          <cell r="G580" t="str">
            <v>CH3654</v>
          </cell>
          <cell r="H580" t="str">
            <v>郑州</v>
          </cell>
          <cell r="I580" t="str">
            <v>朱懿</v>
          </cell>
          <cell r="J580" t="str">
            <v>河南威佳福盛</v>
          </cell>
          <cell r="K580">
            <v>1201063</v>
          </cell>
          <cell r="L580">
            <v>41211</v>
          </cell>
          <cell r="M580" t="str">
            <v>开业超过7个月</v>
          </cell>
          <cell r="N580" t="str">
            <v>4S店</v>
          </cell>
        </row>
        <row r="581">
          <cell r="G581" t="str">
            <v>CH3655</v>
          </cell>
          <cell r="H581" t="str">
            <v>郑州</v>
          </cell>
          <cell r="I581" t="str">
            <v>朱懿</v>
          </cell>
          <cell r="J581" t="str">
            <v>河南锦荣</v>
          </cell>
          <cell r="K581">
            <v>1201083</v>
          </cell>
          <cell r="L581">
            <v>41282</v>
          </cell>
          <cell r="M581" t="str">
            <v>开业超过7个月</v>
          </cell>
          <cell r="N581" t="str">
            <v>4S店</v>
          </cell>
        </row>
        <row r="582">
          <cell r="G582" t="str">
            <v>CH4650</v>
          </cell>
          <cell r="H582" t="str">
            <v>郑州</v>
          </cell>
          <cell r="I582" t="str">
            <v>朱懿</v>
          </cell>
          <cell r="J582" t="str">
            <v>郑州凯林</v>
          </cell>
          <cell r="K582">
            <v>1201250</v>
          </cell>
          <cell r="L582">
            <v>41647</v>
          </cell>
          <cell r="M582" t="str">
            <v>开业超过7个月</v>
          </cell>
          <cell r="N582" t="str">
            <v>4S店</v>
          </cell>
        </row>
        <row r="583">
          <cell r="G583" t="str">
            <v>CH4651</v>
          </cell>
          <cell r="H583" t="str">
            <v>郑州</v>
          </cell>
          <cell r="I583" t="str">
            <v>朱懿</v>
          </cell>
          <cell r="J583" t="str">
            <v>巩义威佳福瑞</v>
          </cell>
          <cell r="K583">
            <v>1201270</v>
          </cell>
          <cell r="L583">
            <v>41820</v>
          </cell>
          <cell r="M583" t="str">
            <v>开业超过7个月</v>
          </cell>
          <cell r="N583" t="str">
            <v>4S店</v>
          </cell>
        </row>
        <row r="584">
          <cell r="G584" t="str">
            <v>CH4653</v>
          </cell>
          <cell r="H584" t="str">
            <v>洛阳</v>
          </cell>
          <cell r="I584" t="str">
            <v>朱懿</v>
          </cell>
          <cell r="J584" t="str">
            <v>栾川美浩</v>
          </cell>
          <cell r="K584">
            <v>1201282</v>
          </cell>
          <cell r="L584">
            <v>41831</v>
          </cell>
          <cell r="M584" t="str">
            <v>开业超过7个月</v>
          </cell>
          <cell r="N584" t="str">
            <v>直营店</v>
          </cell>
        </row>
        <row r="585">
          <cell r="G585" t="str">
            <v>CH4654</v>
          </cell>
          <cell r="H585" t="str">
            <v>安阳</v>
          </cell>
          <cell r="I585" t="str">
            <v>朱懿</v>
          </cell>
          <cell r="J585" t="str">
            <v>滑县鼎恒</v>
          </cell>
          <cell r="K585">
            <v>1201283</v>
          </cell>
          <cell r="L585">
            <v>41831</v>
          </cell>
          <cell r="M585" t="str">
            <v>开业超过7个月</v>
          </cell>
          <cell r="N585" t="str">
            <v>直营店</v>
          </cell>
        </row>
        <row r="586">
          <cell r="G586" t="str">
            <v>CH4655</v>
          </cell>
          <cell r="H586" t="str">
            <v>新乡</v>
          </cell>
          <cell r="I586" t="str">
            <v>朱懿</v>
          </cell>
          <cell r="J586" t="str">
            <v>长垣大诚</v>
          </cell>
          <cell r="K586">
            <v>1201324</v>
          </cell>
          <cell r="L586">
            <v>41882</v>
          </cell>
          <cell r="M586" t="str">
            <v>开业超过7个月</v>
          </cell>
          <cell r="N586" t="str">
            <v>4S店</v>
          </cell>
        </row>
        <row r="587">
          <cell r="G587" t="str">
            <v>CH1100</v>
          </cell>
          <cell r="H587" t="str">
            <v>北京</v>
          </cell>
          <cell r="I587" t="str">
            <v>张东刚</v>
          </cell>
          <cell r="J587" t="str">
            <v>北京达世行通合</v>
          </cell>
          <cell r="K587">
            <v>1200059</v>
          </cell>
          <cell r="L587">
            <v>38387.441736111097</v>
          </cell>
          <cell r="M587" t="str">
            <v>开业超过7个月</v>
          </cell>
          <cell r="N587" t="str">
            <v>4S店</v>
          </cell>
        </row>
        <row r="588">
          <cell r="G588" t="str">
            <v>CH1110</v>
          </cell>
          <cell r="H588" t="str">
            <v>北京</v>
          </cell>
          <cell r="I588" t="str">
            <v>张东刚</v>
          </cell>
          <cell r="J588" t="str">
            <v>北京博瑞顺和</v>
          </cell>
          <cell r="K588">
            <v>1200117</v>
          </cell>
          <cell r="L588">
            <v>38407.749884259298</v>
          </cell>
          <cell r="M588" t="str">
            <v>开业超过7个月</v>
          </cell>
          <cell r="N588" t="str">
            <v>4S店</v>
          </cell>
        </row>
        <row r="589">
          <cell r="G589" t="str">
            <v>CH1120</v>
          </cell>
          <cell r="H589" t="str">
            <v>北京</v>
          </cell>
          <cell r="I589" t="str">
            <v>张东刚</v>
          </cell>
          <cell r="J589" t="str">
            <v>北京首创中伟</v>
          </cell>
          <cell r="K589">
            <v>1200063</v>
          </cell>
          <cell r="L589">
            <v>38387.441736111097</v>
          </cell>
          <cell r="M589" t="str">
            <v>开业超过7个月</v>
          </cell>
          <cell r="N589" t="str">
            <v>4S店</v>
          </cell>
        </row>
        <row r="590">
          <cell r="G590" t="str">
            <v>CH1130</v>
          </cell>
          <cell r="H590" t="str">
            <v>北京</v>
          </cell>
          <cell r="I590" t="str">
            <v>张东刚</v>
          </cell>
          <cell r="J590" t="str">
            <v>北京合力华通</v>
          </cell>
          <cell r="K590">
            <v>1200060</v>
          </cell>
          <cell r="L590">
            <v>38387.441736111097</v>
          </cell>
          <cell r="M590" t="str">
            <v>开业超过7个月</v>
          </cell>
          <cell r="N590" t="str">
            <v>4S店</v>
          </cell>
        </row>
        <row r="591">
          <cell r="G591" t="str">
            <v>CH1140</v>
          </cell>
          <cell r="H591" t="str">
            <v>北京</v>
          </cell>
          <cell r="I591" t="str">
            <v>张东刚</v>
          </cell>
          <cell r="J591" t="str">
            <v>北京路通威</v>
          </cell>
          <cell r="K591">
            <v>1200061</v>
          </cell>
          <cell r="L591">
            <v>38387.441736111097</v>
          </cell>
          <cell r="M591" t="str">
            <v>开业超过7个月</v>
          </cell>
          <cell r="N591" t="str">
            <v>4S店</v>
          </cell>
        </row>
        <row r="592">
          <cell r="G592" t="str">
            <v>CH1150</v>
          </cell>
          <cell r="H592" t="str">
            <v>北京</v>
          </cell>
          <cell r="I592" t="str">
            <v>张东刚</v>
          </cell>
          <cell r="J592" t="str">
            <v>北京中冀乐业</v>
          </cell>
          <cell r="K592">
            <v>1200064</v>
          </cell>
          <cell r="L592">
            <v>38387.441736111097</v>
          </cell>
          <cell r="M592" t="str">
            <v>开业超过7个月</v>
          </cell>
          <cell r="N592" t="str">
            <v>4S店</v>
          </cell>
        </row>
        <row r="593">
          <cell r="G593" t="str">
            <v>CH1160</v>
          </cell>
          <cell r="H593" t="str">
            <v>北京</v>
          </cell>
          <cell r="I593" t="str">
            <v>张东刚</v>
          </cell>
          <cell r="J593" t="str">
            <v>北京前博阳光</v>
          </cell>
          <cell r="K593">
            <v>1200062</v>
          </cell>
          <cell r="L593">
            <v>38387.441736111097</v>
          </cell>
          <cell r="M593" t="str">
            <v>开业超过7个月</v>
          </cell>
          <cell r="N593" t="str">
            <v>4S店</v>
          </cell>
        </row>
        <row r="594">
          <cell r="G594" t="str">
            <v>CH1170</v>
          </cell>
          <cell r="H594" t="str">
            <v>北京</v>
          </cell>
          <cell r="I594" t="str">
            <v>张东刚</v>
          </cell>
          <cell r="J594" t="str">
            <v>北京加达加驰</v>
          </cell>
          <cell r="K594">
            <v>1200097</v>
          </cell>
          <cell r="L594">
            <v>38387.441736111097</v>
          </cell>
          <cell r="M594" t="str">
            <v>开业超过7个月</v>
          </cell>
          <cell r="N594" t="str">
            <v>4S店</v>
          </cell>
        </row>
        <row r="595">
          <cell r="G595" t="str">
            <v>CH1180</v>
          </cell>
          <cell r="H595" t="str">
            <v>北京</v>
          </cell>
          <cell r="I595" t="str">
            <v>张东刚</v>
          </cell>
          <cell r="J595" t="str">
            <v>北京国生</v>
          </cell>
          <cell r="K595">
            <v>1200143</v>
          </cell>
          <cell r="L595">
            <v>38457.6026388889</v>
          </cell>
          <cell r="M595" t="str">
            <v>开业超过7个月</v>
          </cell>
          <cell r="N595" t="str">
            <v>4S店</v>
          </cell>
        </row>
        <row r="596">
          <cell r="G596" t="str">
            <v>CH1190</v>
          </cell>
          <cell r="H596" t="str">
            <v>北京</v>
          </cell>
          <cell r="I596" t="str">
            <v>张东刚</v>
          </cell>
          <cell r="J596" t="str">
            <v>北京卫宇行</v>
          </cell>
          <cell r="K596">
            <v>1200275</v>
          </cell>
          <cell r="L596">
            <v>39035.574699074103</v>
          </cell>
          <cell r="M596" t="str">
            <v>开业超过7个月</v>
          </cell>
          <cell r="N596" t="str">
            <v>4S店</v>
          </cell>
        </row>
        <row r="597">
          <cell r="G597" t="str">
            <v>CH1195</v>
          </cell>
          <cell r="H597" t="str">
            <v>北京</v>
          </cell>
          <cell r="I597" t="str">
            <v>张东刚</v>
          </cell>
          <cell r="J597" t="str">
            <v>北京骏宝捷</v>
          </cell>
          <cell r="K597">
            <v>1200296</v>
          </cell>
          <cell r="L597">
            <v>39177.675671296303</v>
          </cell>
          <cell r="M597" t="str">
            <v>开业超过7个月</v>
          </cell>
          <cell r="N597" t="str">
            <v>4S店</v>
          </cell>
        </row>
        <row r="598">
          <cell r="G598" t="str">
            <v>CH1196</v>
          </cell>
          <cell r="H598" t="str">
            <v>北京</v>
          </cell>
          <cell r="I598" t="str">
            <v>张东刚</v>
          </cell>
          <cell r="J598" t="str">
            <v>北京太和顺兴</v>
          </cell>
          <cell r="K598">
            <v>1200540</v>
          </cell>
          <cell r="L598">
            <v>40171.686064814799</v>
          </cell>
          <cell r="M598" t="str">
            <v>开业超过7个月</v>
          </cell>
          <cell r="N598" t="str">
            <v>卫星店</v>
          </cell>
        </row>
        <row r="599">
          <cell r="G599" t="str">
            <v>CH1101</v>
          </cell>
          <cell r="H599" t="str">
            <v>北京</v>
          </cell>
          <cell r="I599" t="str">
            <v>张东刚</v>
          </cell>
          <cell r="J599" t="str">
            <v>北京达世行同驰</v>
          </cell>
          <cell r="K599">
            <v>1200803</v>
          </cell>
          <cell r="L599">
            <v>40541.4428819444</v>
          </cell>
          <cell r="M599" t="str">
            <v>开业超过7个月</v>
          </cell>
          <cell r="N599" t="str">
            <v>4S店</v>
          </cell>
        </row>
        <row r="600">
          <cell r="G600" t="str">
            <v>CH1197</v>
          </cell>
          <cell r="H600" t="str">
            <v>北京</v>
          </cell>
          <cell r="I600" t="str">
            <v>张东刚</v>
          </cell>
          <cell r="J600" t="str">
            <v>北京合通</v>
          </cell>
          <cell r="K600">
            <v>1200874</v>
          </cell>
          <cell r="L600">
            <v>40799.465092592603</v>
          </cell>
          <cell r="M600" t="str">
            <v>开业超过7个月</v>
          </cell>
          <cell r="N600" t="str">
            <v>4S店</v>
          </cell>
        </row>
        <row r="601">
          <cell r="G601" t="str">
            <v>CH1102</v>
          </cell>
          <cell r="H601" t="str">
            <v>北京</v>
          </cell>
          <cell r="I601" t="str">
            <v>张东刚</v>
          </cell>
          <cell r="J601" t="str">
            <v>北京合力景通</v>
          </cell>
          <cell r="K601">
            <v>1201190</v>
          </cell>
          <cell r="L601">
            <v>41486</v>
          </cell>
          <cell r="M601" t="str">
            <v>开业超过7个月</v>
          </cell>
          <cell r="N601" t="str">
            <v>4S店</v>
          </cell>
        </row>
        <row r="602">
          <cell r="G602" t="str">
            <v>CH1103</v>
          </cell>
          <cell r="H602" t="str">
            <v>北京</v>
          </cell>
          <cell r="I602" t="str">
            <v>张东刚</v>
          </cell>
          <cell r="J602" t="str">
            <v>北京澎湃畅通</v>
          </cell>
          <cell r="K602">
            <v>1201213</v>
          </cell>
          <cell r="L602">
            <v>41625</v>
          </cell>
          <cell r="M602" t="str">
            <v>开业超过7个月</v>
          </cell>
          <cell r="N602" t="str">
            <v>4S店</v>
          </cell>
        </row>
        <row r="603">
          <cell r="G603" t="str">
            <v>CH1738</v>
          </cell>
          <cell r="H603" t="str">
            <v>邯郸</v>
          </cell>
          <cell r="I603" t="str">
            <v>宋文雄</v>
          </cell>
          <cell r="J603" t="str">
            <v>武安溢华</v>
          </cell>
          <cell r="K603">
            <v>1200520</v>
          </cell>
          <cell r="L603">
            <v>40151.432592592602</v>
          </cell>
          <cell r="M603" t="str">
            <v>开业超过7个月</v>
          </cell>
          <cell r="N603" t="str">
            <v>4S店</v>
          </cell>
        </row>
        <row r="604">
          <cell r="G604" t="str">
            <v>CH1742</v>
          </cell>
          <cell r="H604" t="str">
            <v>邯郸</v>
          </cell>
          <cell r="I604" t="str">
            <v>宋文雄</v>
          </cell>
          <cell r="J604" t="str">
            <v>邯郸溢华</v>
          </cell>
          <cell r="K604">
            <v>1200310</v>
          </cell>
          <cell r="L604">
            <v>39318.5452083333</v>
          </cell>
          <cell r="M604" t="str">
            <v>开业超过7个月</v>
          </cell>
          <cell r="N604" t="str">
            <v>4S店</v>
          </cell>
        </row>
        <row r="605">
          <cell r="G605" t="str">
            <v>CH2747</v>
          </cell>
          <cell r="H605" t="str">
            <v>邯郸</v>
          </cell>
          <cell r="I605" t="str">
            <v>宋文雄</v>
          </cell>
          <cell r="J605" t="str">
            <v>邯郸发兴</v>
          </cell>
          <cell r="K605">
            <v>1200965</v>
          </cell>
          <cell r="L605">
            <v>40913</v>
          </cell>
          <cell r="M605" t="str">
            <v>开业超过7个月</v>
          </cell>
          <cell r="N605" t="str">
            <v>4S店</v>
          </cell>
        </row>
        <row r="606">
          <cell r="G606" t="str">
            <v>CH1744</v>
          </cell>
          <cell r="H606" t="str">
            <v>衡水</v>
          </cell>
          <cell r="I606" t="str">
            <v>宋文雄</v>
          </cell>
          <cell r="J606" t="str">
            <v>衡水通行</v>
          </cell>
          <cell r="K606">
            <v>1200486</v>
          </cell>
          <cell r="L606">
            <v>40072.6063194444</v>
          </cell>
          <cell r="M606" t="str">
            <v>开业超过7个月</v>
          </cell>
          <cell r="N606" t="str">
            <v>4S店</v>
          </cell>
        </row>
        <row r="607">
          <cell r="G607" t="str">
            <v>CH2748</v>
          </cell>
          <cell r="H607" t="str">
            <v>衡水</v>
          </cell>
          <cell r="I607" t="str">
            <v>宋文雄</v>
          </cell>
          <cell r="J607" t="str">
            <v>衡水盛越</v>
          </cell>
          <cell r="K607">
            <v>1201076</v>
          </cell>
          <cell r="L607">
            <v>41271</v>
          </cell>
          <cell r="M607" t="str">
            <v>开业超过7个月</v>
          </cell>
          <cell r="N607" t="str">
            <v>4S店</v>
          </cell>
        </row>
        <row r="608">
          <cell r="G608" t="str">
            <v>CH1740</v>
          </cell>
          <cell r="H608" t="str">
            <v>石家庄</v>
          </cell>
          <cell r="I608" t="str">
            <v>宋文雄</v>
          </cell>
          <cell r="J608" t="str">
            <v>河北盛康</v>
          </cell>
          <cell r="K608">
            <v>1200096</v>
          </cell>
          <cell r="L608">
            <v>38387.441770833299</v>
          </cell>
          <cell r="M608" t="str">
            <v>开业超过7个月</v>
          </cell>
          <cell r="N608" t="str">
            <v>4S店</v>
          </cell>
        </row>
        <row r="609">
          <cell r="G609" t="str">
            <v>CH1741</v>
          </cell>
          <cell r="H609" t="str">
            <v>石家庄</v>
          </cell>
          <cell r="I609" t="str">
            <v>宋文雄</v>
          </cell>
          <cell r="J609" t="str">
            <v>河北申和瑞通</v>
          </cell>
          <cell r="K609">
            <v>1200301</v>
          </cell>
          <cell r="L609">
            <v>39218.525046296301</v>
          </cell>
          <cell r="M609" t="str">
            <v>开业超过7个月</v>
          </cell>
          <cell r="N609" t="str">
            <v>4S店</v>
          </cell>
        </row>
        <row r="610">
          <cell r="G610" t="str">
            <v>CH2739</v>
          </cell>
          <cell r="H610" t="str">
            <v>石家庄</v>
          </cell>
          <cell r="I610" t="str">
            <v>宋文雄</v>
          </cell>
          <cell r="J610" t="str">
            <v>河北宸和美通</v>
          </cell>
          <cell r="K610">
            <v>1200567</v>
          </cell>
          <cell r="L610">
            <v>40172.4472453704</v>
          </cell>
          <cell r="M610" t="str">
            <v>开业超过7个月</v>
          </cell>
          <cell r="N610" t="str">
            <v>4S店</v>
          </cell>
        </row>
        <row r="611">
          <cell r="G611" t="str">
            <v>CH2741</v>
          </cell>
          <cell r="H611" t="str">
            <v>石家庄</v>
          </cell>
          <cell r="I611" t="str">
            <v>宋文雄</v>
          </cell>
          <cell r="J611" t="str">
            <v>石家庄天辰</v>
          </cell>
          <cell r="K611">
            <v>1200651</v>
          </cell>
          <cell r="L611">
            <v>40409.615532407399</v>
          </cell>
          <cell r="M611" t="str">
            <v>开业超过7个月</v>
          </cell>
          <cell r="N611" t="str">
            <v>卫星店</v>
          </cell>
        </row>
        <row r="612">
          <cell r="G612" t="str">
            <v>CH2742</v>
          </cell>
          <cell r="H612" t="str">
            <v>石家庄</v>
          </cell>
          <cell r="I612" t="str">
            <v>宋文雄</v>
          </cell>
          <cell r="J612" t="str">
            <v>石家庄天联</v>
          </cell>
          <cell r="K612">
            <v>1200652</v>
          </cell>
          <cell r="L612">
            <v>40409.617002314801</v>
          </cell>
          <cell r="M612" t="str">
            <v>开业超过7个月</v>
          </cell>
          <cell r="N612" t="str">
            <v>卫星店</v>
          </cell>
        </row>
        <row r="613">
          <cell r="G613" t="str">
            <v>CH3737</v>
          </cell>
          <cell r="H613" t="str">
            <v>石家庄</v>
          </cell>
          <cell r="I613" t="str">
            <v>宋文雄</v>
          </cell>
          <cell r="J613" t="str">
            <v>石家庄拓翔</v>
          </cell>
          <cell r="K613">
            <v>1201133</v>
          </cell>
          <cell r="L613">
            <v>41283</v>
          </cell>
          <cell r="M613" t="str">
            <v>开业超过7个月</v>
          </cell>
          <cell r="N613" t="str">
            <v>4S店</v>
          </cell>
        </row>
        <row r="614">
          <cell r="G614" t="str">
            <v>CH3739</v>
          </cell>
          <cell r="H614" t="str">
            <v>石家庄</v>
          </cell>
          <cell r="I614" t="str">
            <v>宋文雄</v>
          </cell>
          <cell r="J614" t="str">
            <v>石家庄发兴</v>
          </cell>
          <cell r="K614">
            <v>1201247</v>
          </cell>
          <cell r="L614">
            <v>41639</v>
          </cell>
          <cell r="M614" t="str">
            <v>开业超过7个月</v>
          </cell>
          <cell r="N614" t="str">
            <v>4S店</v>
          </cell>
        </row>
        <row r="615">
          <cell r="G615" t="str">
            <v>CH1747</v>
          </cell>
          <cell r="H615" t="str">
            <v>邢台</v>
          </cell>
          <cell r="I615" t="str">
            <v>宋文雄</v>
          </cell>
          <cell r="J615" t="str">
            <v>邢台天健龙</v>
          </cell>
          <cell r="K615">
            <v>1200359</v>
          </cell>
          <cell r="L615">
            <v>39540.680844907401</v>
          </cell>
          <cell r="M615" t="str">
            <v>开业超过7个月</v>
          </cell>
          <cell r="N615" t="str">
            <v>4S店</v>
          </cell>
        </row>
        <row r="616">
          <cell r="G616" t="str">
            <v>CH2737</v>
          </cell>
          <cell r="H616" t="str">
            <v>邢台</v>
          </cell>
          <cell r="I616" t="str">
            <v>宋文雄</v>
          </cell>
          <cell r="J616" t="str">
            <v>宁晋龙悦</v>
          </cell>
          <cell r="K616">
            <v>1200543</v>
          </cell>
          <cell r="L616">
            <v>40171.788645833301</v>
          </cell>
          <cell r="M616" t="str">
            <v>开业超过7个月</v>
          </cell>
          <cell r="N616" t="str">
            <v>直营店</v>
          </cell>
        </row>
        <row r="617">
          <cell r="G617" t="str">
            <v>CH2738</v>
          </cell>
          <cell r="H617" t="str">
            <v>邢台</v>
          </cell>
          <cell r="I617" t="str">
            <v>宋文雄</v>
          </cell>
          <cell r="J617" t="str">
            <v>清河蓝池</v>
          </cell>
          <cell r="K617">
            <v>1200544</v>
          </cell>
          <cell r="L617">
            <v>40171.791400463</v>
          </cell>
          <cell r="M617" t="str">
            <v>开业超过7个月</v>
          </cell>
          <cell r="N617" t="str">
            <v>直营店</v>
          </cell>
        </row>
        <row r="618">
          <cell r="G618" t="str">
            <v>CH3735</v>
          </cell>
          <cell r="H618" t="str">
            <v>邢台</v>
          </cell>
          <cell r="I618" t="str">
            <v>宋文雄</v>
          </cell>
          <cell r="J618" t="str">
            <v>邢台宝蓝</v>
          </cell>
          <cell r="K618">
            <v>1201097</v>
          </cell>
          <cell r="L618">
            <v>41260</v>
          </cell>
          <cell r="M618" t="str">
            <v>开业超过7个月</v>
          </cell>
          <cell r="N618" t="str">
            <v>4S店</v>
          </cell>
        </row>
        <row r="619">
          <cell r="G619" t="str">
            <v>CH3741</v>
          </cell>
          <cell r="H619" t="str">
            <v>邯郸</v>
          </cell>
          <cell r="I619" t="str">
            <v>宋文雄</v>
          </cell>
          <cell r="J619" t="str">
            <v>永年溢华</v>
          </cell>
          <cell r="K619">
            <v>1201285</v>
          </cell>
          <cell r="L619">
            <v>41831</v>
          </cell>
          <cell r="M619" t="str">
            <v>开业超过7个月</v>
          </cell>
          <cell r="N619" t="str">
            <v>直营店</v>
          </cell>
        </row>
        <row r="620">
          <cell r="G620" t="str">
            <v>CH3742</v>
          </cell>
          <cell r="H620" t="str">
            <v>邯郸</v>
          </cell>
          <cell r="I620" t="str">
            <v>宋文雄</v>
          </cell>
          <cell r="J620" t="str">
            <v>邯郸发兴峰峰分公司</v>
          </cell>
          <cell r="K620">
            <v>1201290</v>
          </cell>
          <cell r="L620">
            <v>41855</v>
          </cell>
          <cell r="M620" t="str">
            <v>开业超过7个月</v>
          </cell>
          <cell r="N620" t="str">
            <v>直营店</v>
          </cell>
        </row>
        <row r="621">
          <cell r="G621" t="str">
            <v>CH3743</v>
          </cell>
          <cell r="H621" t="str">
            <v>邯郸</v>
          </cell>
          <cell r="I621" t="str">
            <v>宋文雄</v>
          </cell>
          <cell r="J621" t="str">
            <v>邯郸宝轩</v>
          </cell>
          <cell r="K621">
            <v>1201284</v>
          </cell>
          <cell r="L621">
            <v>41882</v>
          </cell>
          <cell r="M621" t="str">
            <v>开业超过7个月</v>
          </cell>
          <cell r="N621" t="str">
            <v>4S店</v>
          </cell>
        </row>
        <row r="622">
          <cell r="G622" t="str">
            <v>CH1743</v>
          </cell>
          <cell r="H622" t="str">
            <v>承德</v>
          </cell>
          <cell r="I622" t="str">
            <v>刘磊</v>
          </cell>
          <cell r="J622" t="str">
            <v>承德兴舰</v>
          </cell>
          <cell r="K622">
            <v>1200485</v>
          </cell>
          <cell r="L622">
            <v>40072.609942129602</v>
          </cell>
          <cell r="M622" t="str">
            <v>开业超过7个月</v>
          </cell>
          <cell r="N622" t="str">
            <v>4S店</v>
          </cell>
        </row>
        <row r="623">
          <cell r="G623" t="str">
            <v>CH2744</v>
          </cell>
          <cell r="H623" t="str">
            <v>承德</v>
          </cell>
          <cell r="I623" t="str">
            <v>刘磊</v>
          </cell>
          <cell r="J623" t="str">
            <v>承德兴宝</v>
          </cell>
          <cell r="K623">
            <v>1200712</v>
          </cell>
          <cell r="L623">
            <v>40461.410833333299</v>
          </cell>
          <cell r="M623" t="str">
            <v>开业超过7个月</v>
          </cell>
          <cell r="N623" t="str">
            <v>卫星店</v>
          </cell>
        </row>
        <row r="624">
          <cell r="G624" t="str">
            <v>CH1746</v>
          </cell>
          <cell r="H624" t="str">
            <v>秦皇岛</v>
          </cell>
          <cell r="I624" t="str">
            <v>刘磊</v>
          </cell>
          <cell r="J624" t="str">
            <v>秦皇岛四联</v>
          </cell>
          <cell r="K624">
            <v>1200370</v>
          </cell>
          <cell r="L624">
            <v>39652.573402777802</v>
          </cell>
          <cell r="M624" t="str">
            <v>开业超过7个月</v>
          </cell>
          <cell r="N624" t="str">
            <v>4S店</v>
          </cell>
        </row>
        <row r="625">
          <cell r="G625" t="str">
            <v>CH1739</v>
          </cell>
          <cell r="H625" t="str">
            <v>唐山</v>
          </cell>
          <cell r="I625" t="str">
            <v>刘磊</v>
          </cell>
          <cell r="J625" t="str">
            <v>唐山四联鑫安</v>
          </cell>
          <cell r="K625">
            <v>1200527</v>
          </cell>
          <cell r="L625">
            <v>40156.699247685203</v>
          </cell>
          <cell r="M625" t="str">
            <v>开业超过7个月</v>
          </cell>
          <cell r="N625" t="str">
            <v>4S店</v>
          </cell>
        </row>
        <row r="626">
          <cell r="G626" t="str">
            <v>CH1745</v>
          </cell>
          <cell r="H626" t="str">
            <v>唐山</v>
          </cell>
          <cell r="I626" t="str">
            <v>刘磊</v>
          </cell>
          <cell r="J626" t="str">
            <v>唐山四联晟通</v>
          </cell>
          <cell r="K626">
            <v>1200076</v>
          </cell>
          <cell r="L626">
            <v>38387.441770833299</v>
          </cell>
          <cell r="M626" t="str">
            <v>开业超过7个月</v>
          </cell>
          <cell r="N626" t="str">
            <v>4S店</v>
          </cell>
        </row>
        <row r="627">
          <cell r="G627" t="str">
            <v>CH2746</v>
          </cell>
          <cell r="H627" t="str">
            <v>唐山</v>
          </cell>
          <cell r="I627" t="str">
            <v>刘磊</v>
          </cell>
          <cell r="J627" t="str">
            <v>唐山保泰</v>
          </cell>
          <cell r="K627">
            <v>1200908</v>
          </cell>
          <cell r="L627">
            <v>40826</v>
          </cell>
          <cell r="M627" t="str">
            <v>开业超过7个月</v>
          </cell>
          <cell r="N627" t="str">
            <v>4S店</v>
          </cell>
        </row>
        <row r="628">
          <cell r="G628" t="str">
            <v>CH3738</v>
          </cell>
          <cell r="H628" t="str">
            <v>唐山</v>
          </cell>
          <cell r="I628" t="str">
            <v>刘磊</v>
          </cell>
          <cell r="J628" t="str">
            <v>唐山建昌</v>
          </cell>
          <cell r="K628">
            <v>1201239</v>
          </cell>
          <cell r="L628">
            <v>41639</v>
          </cell>
          <cell r="M628" t="str">
            <v>开业超过7个月</v>
          </cell>
          <cell r="N628" t="str">
            <v>4S店</v>
          </cell>
        </row>
        <row r="629">
          <cell r="G629" t="str">
            <v>CH1615</v>
          </cell>
          <cell r="H629" t="str">
            <v>天津</v>
          </cell>
          <cell r="I629" t="str">
            <v>刘磊</v>
          </cell>
          <cell r="J629" t="str">
            <v>天津四联</v>
          </cell>
          <cell r="K629">
            <v>1200077</v>
          </cell>
          <cell r="L629">
            <v>38387.441759259302</v>
          </cell>
          <cell r="M629" t="str">
            <v>开业超过7个月</v>
          </cell>
          <cell r="N629" t="str">
            <v>4S店</v>
          </cell>
        </row>
        <row r="630">
          <cell r="G630" t="str">
            <v>CH1616</v>
          </cell>
          <cell r="H630" t="str">
            <v>天津</v>
          </cell>
          <cell r="I630" t="str">
            <v>刘磊</v>
          </cell>
          <cell r="J630" t="str">
            <v>天津港鑫</v>
          </cell>
          <cell r="K630">
            <v>1200696</v>
          </cell>
          <cell r="L630">
            <v>40442.563819444404</v>
          </cell>
          <cell r="M630" t="str">
            <v>开业超过7个月</v>
          </cell>
          <cell r="N630" t="str">
            <v>4S店</v>
          </cell>
        </row>
        <row r="631">
          <cell r="G631" t="str">
            <v>CH1620</v>
          </cell>
          <cell r="H631" t="str">
            <v>天津</v>
          </cell>
          <cell r="I631" t="str">
            <v>刘磊</v>
          </cell>
          <cell r="J631" t="str">
            <v>天津晟陆空港</v>
          </cell>
          <cell r="K631">
            <v>1200371</v>
          </cell>
          <cell r="L631">
            <v>39652.580428240697</v>
          </cell>
          <cell r="M631" t="str">
            <v>开业超过7个月</v>
          </cell>
          <cell r="N631" t="str">
            <v>4S店</v>
          </cell>
        </row>
        <row r="632">
          <cell r="G632" t="str">
            <v>CH1621</v>
          </cell>
          <cell r="H632" t="str">
            <v>天津</v>
          </cell>
          <cell r="I632" t="str">
            <v>刘磊</v>
          </cell>
          <cell r="J632" t="str">
            <v>天津四联绅宝</v>
          </cell>
          <cell r="K632">
            <v>1200500</v>
          </cell>
          <cell r="L632">
            <v>40115.676967592597</v>
          </cell>
          <cell r="M632" t="str">
            <v>开业超过7个月</v>
          </cell>
          <cell r="N632" t="str">
            <v>卫星店</v>
          </cell>
        </row>
        <row r="633">
          <cell r="G633" t="str">
            <v>CH1622</v>
          </cell>
          <cell r="H633" t="str">
            <v>天津</v>
          </cell>
          <cell r="I633" t="str">
            <v>刘磊</v>
          </cell>
          <cell r="J633" t="str">
            <v>天津泓德</v>
          </cell>
          <cell r="K633">
            <v>1201016</v>
          </cell>
          <cell r="L633">
            <v>41141</v>
          </cell>
          <cell r="M633" t="str">
            <v>开业超过7个月</v>
          </cell>
          <cell r="N633" t="str">
            <v>4S店</v>
          </cell>
        </row>
        <row r="634">
          <cell r="G634" t="str">
            <v>CH2740</v>
          </cell>
          <cell r="H634" t="str">
            <v>张家口</v>
          </cell>
          <cell r="I634" t="str">
            <v>刘磊</v>
          </cell>
          <cell r="J634" t="str">
            <v>张家口欣华</v>
          </cell>
          <cell r="K634">
            <v>1200609</v>
          </cell>
          <cell r="L634">
            <v>40277.575995370396</v>
          </cell>
          <cell r="M634" t="str">
            <v>开业超过7个月</v>
          </cell>
          <cell r="N634" t="str">
            <v>4S店</v>
          </cell>
        </row>
        <row r="635">
          <cell r="G635" t="str">
            <v>CH3740</v>
          </cell>
          <cell r="H635" t="str">
            <v>张家口</v>
          </cell>
          <cell r="I635" t="str">
            <v>刘磊</v>
          </cell>
          <cell r="J635" t="str">
            <v>张家口宝华</v>
          </cell>
          <cell r="K635">
            <v>1201248</v>
          </cell>
          <cell r="L635">
            <v>41788</v>
          </cell>
          <cell r="M635" t="str">
            <v>开业超过7个月</v>
          </cell>
          <cell r="N635" t="str">
            <v>4S店</v>
          </cell>
        </row>
        <row r="636">
          <cell r="G636" t="str">
            <v>CH1018</v>
          </cell>
          <cell r="H636" t="str">
            <v>天津</v>
          </cell>
          <cell r="I636" t="str">
            <v>刘磊</v>
          </cell>
          <cell r="J636" t="str">
            <v>天津海润通</v>
          </cell>
          <cell r="K636" t="str">
            <v>1201370 </v>
          </cell>
          <cell r="L636">
            <v>41999</v>
          </cell>
          <cell r="M636" t="str">
            <v>开业0-3个月</v>
          </cell>
          <cell r="N636" t="str">
            <v>4S店</v>
          </cell>
        </row>
        <row r="637">
          <cell r="G637" t="str">
            <v>CH1735</v>
          </cell>
          <cell r="H637" t="str">
            <v>保定</v>
          </cell>
          <cell r="I637" t="str">
            <v>姜渤</v>
          </cell>
          <cell r="J637" t="str">
            <v>保定轩宇和跃</v>
          </cell>
          <cell r="K637">
            <v>1200058</v>
          </cell>
          <cell r="L637">
            <v>38387.441770833299</v>
          </cell>
          <cell r="M637" t="str">
            <v>开业超过7个月</v>
          </cell>
          <cell r="N637" t="str">
            <v>4S店</v>
          </cell>
        </row>
        <row r="638">
          <cell r="G638" t="str">
            <v>CH1737</v>
          </cell>
          <cell r="H638" t="str">
            <v>保定</v>
          </cell>
          <cell r="I638" t="str">
            <v>姜渤</v>
          </cell>
          <cell r="J638" t="str">
            <v>涿州轩宇和跃</v>
          </cell>
          <cell r="K638">
            <v>1200477</v>
          </cell>
          <cell r="L638">
            <v>40065.622812499998</v>
          </cell>
          <cell r="M638" t="str">
            <v>开业超过7个月</v>
          </cell>
          <cell r="N638" t="str">
            <v>卫星店</v>
          </cell>
        </row>
        <row r="639">
          <cell r="G639" t="str">
            <v>CH2735</v>
          </cell>
          <cell r="H639" t="str">
            <v>保定</v>
          </cell>
          <cell r="I639" t="str">
            <v>姜渤</v>
          </cell>
          <cell r="J639" t="str">
            <v>保定轩宇鸿鹭</v>
          </cell>
          <cell r="K639">
            <v>1200541</v>
          </cell>
          <cell r="L639">
            <v>40171.736527777801</v>
          </cell>
          <cell r="M639" t="str">
            <v>开业超过7个月</v>
          </cell>
          <cell r="N639" t="str">
            <v>4S店</v>
          </cell>
        </row>
        <row r="640">
          <cell r="G640" t="str">
            <v>CH2736</v>
          </cell>
          <cell r="H640" t="str">
            <v>保定</v>
          </cell>
          <cell r="I640" t="str">
            <v>姜渤</v>
          </cell>
          <cell r="J640" t="str">
            <v>保定轩宇陆威</v>
          </cell>
          <cell r="K640">
            <v>1200542</v>
          </cell>
          <cell r="L640">
            <v>40171.738217592603</v>
          </cell>
          <cell r="M640" t="str">
            <v>开业超过7个月</v>
          </cell>
          <cell r="N640" t="str">
            <v>4S店</v>
          </cell>
        </row>
        <row r="641">
          <cell r="G641" t="str">
            <v>CH2749</v>
          </cell>
          <cell r="H641" t="str">
            <v>保定</v>
          </cell>
          <cell r="I641" t="str">
            <v>姜渤</v>
          </cell>
          <cell r="J641" t="str">
            <v>保定金昌弘瑞</v>
          </cell>
          <cell r="K641">
            <v>1201078</v>
          </cell>
          <cell r="L641">
            <v>41246</v>
          </cell>
          <cell r="M641" t="str">
            <v>开业超过7个月</v>
          </cell>
          <cell r="N641" t="str">
            <v>4S店</v>
          </cell>
        </row>
        <row r="642">
          <cell r="G642" t="str">
            <v>CH1736</v>
          </cell>
          <cell r="H642" t="str">
            <v>沧州</v>
          </cell>
          <cell r="I642" t="str">
            <v>姜渤</v>
          </cell>
          <cell r="J642" t="str">
            <v>沧州益盛</v>
          </cell>
          <cell r="K642">
            <v>1200365</v>
          </cell>
          <cell r="L642">
            <v>39581.432870370401</v>
          </cell>
          <cell r="M642" t="str">
            <v>开业超过7个月</v>
          </cell>
          <cell r="N642" t="str">
            <v>4S店</v>
          </cell>
        </row>
        <row r="643">
          <cell r="G643" t="str">
            <v>CH2743</v>
          </cell>
          <cell r="H643" t="str">
            <v>沧州</v>
          </cell>
          <cell r="I643" t="str">
            <v>姜渤</v>
          </cell>
          <cell r="J643" t="str">
            <v>任丘益盛</v>
          </cell>
          <cell r="K643">
            <v>1200660</v>
          </cell>
          <cell r="L643">
            <v>40417.664305555598</v>
          </cell>
          <cell r="M643" t="str">
            <v>开业超过7个月</v>
          </cell>
          <cell r="N643" t="str">
            <v>4S店</v>
          </cell>
        </row>
        <row r="644">
          <cell r="G644" t="str">
            <v>CH1734</v>
          </cell>
          <cell r="H644" t="str">
            <v>沧州</v>
          </cell>
          <cell r="I644" t="str">
            <v>姜渤</v>
          </cell>
          <cell r="J644" t="str">
            <v>沧州轩宇和跃</v>
          </cell>
          <cell r="K644">
            <v>1200986</v>
          </cell>
          <cell r="L644">
            <v>40913</v>
          </cell>
          <cell r="M644" t="str">
            <v>开业超过7个月</v>
          </cell>
          <cell r="N644" t="str">
            <v>4S店</v>
          </cell>
        </row>
        <row r="645">
          <cell r="G645" t="str">
            <v>CH1748</v>
          </cell>
          <cell r="H645" t="str">
            <v>廊坊</v>
          </cell>
          <cell r="I645" t="str">
            <v>姜渤</v>
          </cell>
          <cell r="J645" t="str">
            <v>河北怡和隆祥</v>
          </cell>
          <cell r="K645">
            <v>1200465</v>
          </cell>
          <cell r="L645">
            <v>40016.693958333301</v>
          </cell>
          <cell r="M645" t="str">
            <v>开业超过7个月</v>
          </cell>
          <cell r="N645" t="str">
            <v>4S店</v>
          </cell>
        </row>
        <row r="646">
          <cell r="G646" t="str">
            <v>CH2745</v>
          </cell>
          <cell r="H646" t="str">
            <v>廊坊</v>
          </cell>
          <cell r="I646" t="str">
            <v>姜渤</v>
          </cell>
          <cell r="J646" t="str">
            <v>霸州怡和骏隆</v>
          </cell>
          <cell r="K646">
            <v>1200810</v>
          </cell>
          <cell r="L646">
            <v>40554.5063310185</v>
          </cell>
          <cell r="M646" t="str">
            <v>开业超过7个月</v>
          </cell>
          <cell r="N646" t="str">
            <v>卫星店</v>
          </cell>
        </row>
        <row r="647">
          <cell r="G647" t="str">
            <v>CH3736</v>
          </cell>
          <cell r="H647" t="str">
            <v>廊坊</v>
          </cell>
          <cell r="I647" t="str">
            <v>姜渤</v>
          </cell>
          <cell r="J647" t="str">
            <v>河北怡和茂峰</v>
          </cell>
          <cell r="K647">
            <v>1201122</v>
          </cell>
          <cell r="L647">
            <v>41424</v>
          </cell>
          <cell r="M647" t="str">
            <v>开业超过7个月</v>
          </cell>
          <cell r="N647" t="str">
            <v>4S店</v>
          </cell>
        </row>
        <row r="648">
          <cell r="G648" t="str">
            <v>CH1659</v>
          </cell>
          <cell r="H648" t="str">
            <v>安阳</v>
          </cell>
          <cell r="I648" t="str">
            <v>程兴锦</v>
          </cell>
          <cell r="J648" t="str">
            <v>安阳新希望</v>
          </cell>
          <cell r="K648">
            <v>1200407</v>
          </cell>
          <cell r="L648">
            <v>39860.611863425896</v>
          </cell>
          <cell r="M648" t="str">
            <v>开业超过7个月</v>
          </cell>
          <cell r="N648" t="str">
            <v>4S店</v>
          </cell>
        </row>
        <row r="649">
          <cell r="G649" t="str">
            <v>CH3652</v>
          </cell>
          <cell r="H649" t="str">
            <v>安阳</v>
          </cell>
          <cell r="I649" t="str">
            <v>程兴锦</v>
          </cell>
          <cell r="J649" t="str">
            <v>安阳鼎恒</v>
          </cell>
          <cell r="K649">
            <v>1201052</v>
          </cell>
          <cell r="L649">
            <v>41246</v>
          </cell>
          <cell r="M649" t="str">
            <v>开业超过7个月</v>
          </cell>
          <cell r="N649" t="str">
            <v>4S店</v>
          </cell>
        </row>
        <row r="650">
          <cell r="G650" t="str">
            <v>CH2656</v>
          </cell>
          <cell r="H650" t="str">
            <v>鹤壁</v>
          </cell>
          <cell r="I650" t="str">
            <v>程兴锦</v>
          </cell>
          <cell r="J650" t="str">
            <v>鹤壁新纪元</v>
          </cell>
          <cell r="K650">
            <v>1200657</v>
          </cell>
          <cell r="L650">
            <v>40417.685937499999</v>
          </cell>
          <cell r="M650" t="str">
            <v>开业超过7个月</v>
          </cell>
          <cell r="N650" t="str">
            <v>4S店</v>
          </cell>
        </row>
        <row r="651">
          <cell r="G651" t="str">
            <v>CH2655</v>
          </cell>
          <cell r="H651" t="str">
            <v>漯河</v>
          </cell>
          <cell r="I651" t="str">
            <v>程兴锦</v>
          </cell>
          <cell r="J651" t="str">
            <v>漯河新希望</v>
          </cell>
          <cell r="K651">
            <v>1200622</v>
          </cell>
          <cell r="L651">
            <v>40353.641689814802</v>
          </cell>
          <cell r="M651" t="str">
            <v>开业超过7个月</v>
          </cell>
          <cell r="N651" t="str">
            <v>4S店</v>
          </cell>
        </row>
        <row r="652">
          <cell r="G652" t="str">
            <v>CH1652</v>
          </cell>
          <cell r="H652" t="str">
            <v>平顶山</v>
          </cell>
          <cell r="I652" t="str">
            <v>程兴锦</v>
          </cell>
          <cell r="J652" t="str">
            <v>平顶山新纪元</v>
          </cell>
          <cell r="K652">
            <v>1200380</v>
          </cell>
          <cell r="L652">
            <v>39764.560960648101</v>
          </cell>
          <cell r="M652" t="str">
            <v>开业超过7个月</v>
          </cell>
          <cell r="N652" t="str">
            <v>4S店</v>
          </cell>
        </row>
        <row r="653">
          <cell r="G653" t="str">
            <v>CH2651</v>
          </cell>
          <cell r="H653" t="str">
            <v>濮阳</v>
          </cell>
          <cell r="I653" t="str">
            <v>程兴锦</v>
          </cell>
          <cell r="J653" t="str">
            <v>濮阳众通</v>
          </cell>
          <cell r="K653">
            <v>1200498</v>
          </cell>
          <cell r="L653">
            <v>40107.651747685202</v>
          </cell>
          <cell r="M653" t="str">
            <v>开业超过7个月</v>
          </cell>
          <cell r="N653" t="str">
            <v>4S店</v>
          </cell>
        </row>
        <row r="654">
          <cell r="G654" t="str">
            <v>CH1651</v>
          </cell>
          <cell r="H654" t="str">
            <v>商丘</v>
          </cell>
          <cell r="I654" t="str">
            <v>程兴锦</v>
          </cell>
          <cell r="J654" t="str">
            <v>商丘顺程</v>
          </cell>
          <cell r="K654">
            <v>1200375</v>
          </cell>
          <cell r="L654">
            <v>39701.431504629603</v>
          </cell>
          <cell r="M654" t="str">
            <v>开业超过7个月</v>
          </cell>
          <cell r="N654" t="str">
            <v>4S店</v>
          </cell>
        </row>
        <row r="655">
          <cell r="G655" t="str">
            <v>CH3651</v>
          </cell>
          <cell r="H655" t="str">
            <v>商丘</v>
          </cell>
          <cell r="I655" t="str">
            <v>程兴锦</v>
          </cell>
          <cell r="J655" t="str">
            <v>永城裕达</v>
          </cell>
          <cell r="K655">
            <v>1200949</v>
          </cell>
          <cell r="L655">
            <v>40891</v>
          </cell>
          <cell r="M655" t="str">
            <v>开业超过7个月</v>
          </cell>
          <cell r="N655" t="str">
            <v>4S店</v>
          </cell>
        </row>
        <row r="656">
          <cell r="G656" t="str">
            <v>CH1658</v>
          </cell>
          <cell r="H656" t="str">
            <v>信阳</v>
          </cell>
          <cell r="I656" t="str">
            <v>程兴锦</v>
          </cell>
          <cell r="J656" t="str">
            <v>信阳新纪元</v>
          </cell>
          <cell r="K656">
            <v>1200434</v>
          </cell>
          <cell r="L656">
            <v>39975.482858796298</v>
          </cell>
          <cell r="M656" t="str">
            <v>开业超过7个月</v>
          </cell>
          <cell r="N656" t="str">
            <v>4S店</v>
          </cell>
        </row>
        <row r="657">
          <cell r="G657" t="str">
            <v>CH1654</v>
          </cell>
          <cell r="H657" t="str">
            <v>许昌</v>
          </cell>
          <cell r="I657" t="str">
            <v>程兴锦</v>
          </cell>
          <cell r="J657" t="str">
            <v>许昌新希望</v>
          </cell>
          <cell r="K657">
            <v>1200356</v>
          </cell>
          <cell r="L657">
            <v>39528.5811805556</v>
          </cell>
          <cell r="M657" t="str">
            <v>开业超过7个月</v>
          </cell>
          <cell r="N657" t="str">
            <v>4S店</v>
          </cell>
        </row>
        <row r="658">
          <cell r="G658" t="str">
            <v>CH3657</v>
          </cell>
          <cell r="H658" t="str">
            <v>许昌</v>
          </cell>
          <cell r="I658" t="str">
            <v>程兴锦</v>
          </cell>
          <cell r="J658" t="str">
            <v>许昌骏达</v>
          </cell>
          <cell r="K658">
            <v>1201185</v>
          </cell>
          <cell r="L658">
            <v>41486</v>
          </cell>
          <cell r="M658" t="str">
            <v>开业超过7个月</v>
          </cell>
          <cell r="N658" t="str">
            <v>4S店</v>
          </cell>
        </row>
        <row r="659">
          <cell r="G659" t="str">
            <v>CH1656</v>
          </cell>
          <cell r="H659" t="str">
            <v>周口店</v>
          </cell>
          <cell r="I659" t="str">
            <v>程兴锦</v>
          </cell>
          <cell r="J659" t="str">
            <v>周口新希望</v>
          </cell>
          <cell r="K659">
            <v>1200468</v>
          </cell>
          <cell r="L659">
            <v>40031.3355324074</v>
          </cell>
          <cell r="M659" t="str">
            <v>开业超过7个月</v>
          </cell>
          <cell r="N659" t="str">
            <v>4S店</v>
          </cell>
        </row>
        <row r="660">
          <cell r="G660" t="str">
            <v>CH2650</v>
          </cell>
          <cell r="H660" t="str">
            <v>驻马店</v>
          </cell>
          <cell r="I660" t="str">
            <v>程兴锦</v>
          </cell>
          <cell r="J660" t="str">
            <v>驻马店新希望</v>
          </cell>
          <cell r="K660">
            <v>1200471</v>
          </cell>
          <cell r="L660">
            <v>40046.409270833297</v>
          </cell>
          <cell r="M660" t="str">
            <v>开业超过7个月</v>
          </cell>
          <cell r="N660" t="str">
            <v>4S店</v>
          </cell>
        </row>
        <row r="661">
          <cell r="G661" t="str">
            <v>CH4652</v>
          </cell>
          <cell r="H661" t="str">
            <v>许昌</v>
          </cell>
          <cell r="I661" t="str">
            <v>程兴锦</v>
          </cell>
          <cell r="J661" t="str">
            <v>禹州新希望</v>
          </cell>
          <cell r="K661">
            <v>1201286</v>
          </cell>
          <cell r="L661">
            <v>41831</v>
          </cell>
          <cell r="M661" t="str">
            <v>开业超过7个月</v>
          </cell>
          <cell r="N661" t="str">
            <v>直营店</v>
          </cell>
        </row>
        <row r="662">
          <cell r="G662" t="str">
            <v>CH1023</v>
          </cell>
          <cell r="H662" t="str">
            <v>平顶山</v>
          </cell>
          <cell r="I662" t="str">
            <v>程兴锦</v>
          </cell>
          <cell r="J662" t="str">
            <v>平顶山威佳</v>
          </cell>
          <cell r="K662" t="str">
            <v>1201375 </v>
          </cell>
          <cell r="L662">
            <v>42047</v>
          </cell>
          <cell r="M662" t="str">
            <v>开业0-3个月</v>
          </cell>
          <cell r="N662" t="str">
            <v>4S店</v>
          </cell>
        </row>
        <row r="663">
          <cell r="G663" t="str">
            <v>CH1749</v>
          </cell>
          <cell r="H663" t="str">
            <v>唐山</v>
          </cell>
          <cell r="I663">
            <v>0</v>
          </cell>
          <cell r="J663" t="str">
            <v>唐山四联晟鑫</v>
          </cell>
          <cell r="K663">
            <v>1200526</v>
          </cell>
          <cell r="L663">
            <v>40156.700497685197</v>
          </cell>
          <cell r="M663" t="str">
            <v>开业超过7个月</v>
          </cell>
          <cell r="N663" t="str">
            <v>卫星店</v>
          </cell>
        </row>
        <row r="664">
          <cell r="G664" t="str">
            <v>CH1270</v>
          </cell>
          <cell r="H664" t="str">
            <v>东莞</v>
          </cell>
          <cell r="I664" t="str">
            <v>庄栋</v>
          </cell>
          <cell r="J664" t="str">
            <v>东莞会通</v>
          </cell>
          <cell r="K664">
            <v>1200048</v>
          </cell>
          <cell r="L664">
            <v>38387.441747685203</v>
          </cell>
          <cell r="M664" t="str">
            <v>开业超过7个月</v>
          </cell>
          <cell r="N664" t="str">
            <v>4S店</v>
          </cell>
        </row>
        <row r="665">
          <cell r="G665" t="str">
            <v>CH1271</v>
          </cell>
          <cell r="H665" t="str">
            <v>东莞</v>
          </cell>
          <cell r="I665" t="str">
            <v>庄栋</v>
          </cell>
          <cell r="J665" t="str">
            <v>东莞志祥</v>
          </cell>
          <cell r="K665">
            <v>1200103</v>
          </cell>
          <cell r="L665">
            <v>38387.693506944401</v>
          </cell>
          <cell r="M665" t="str">
            <v>开业超过7个月</v>
          </cell>
          <cell r="N665" t="str">
            <v>4S店</v>
          </cell>
        </row>
        <row r="666">
          <cell r="G666" t="str">
            <v>CH1272</v>
          </cell>
          <cell r="H666" t="str">
            <v>东莞</v>
          </cell>
          <cell r="I666" t="str">
            <v>庄栋</v>
          </cell>
          <cell r="J666" t="str">
            <v>东莞市虎门志诚</v>
          </cell>
          <cell r="K666">
            <v>1200336</v>
          </cell>
          <cell r="L666">
            <v>39436.564594907402</v>
          </cell>
          <cell r="M666" t="str">
            <v>开业超过7个月</v>
          </cell>
          <cell r="N666" t="str">
            <v>4S店</v>
          </cell>
        </row>
        <row r="667">
          <cell r="G667" t="str">
            <v>CH1273</v>
          </cell>
          <cell r="H667" t="str">
            <v>东莞</v>
          </cell>
          <cell r="I667" t="str">
            <v>庄栋</v>
          </cell>
          <cell r="J667" t="str">
            <v>东莞南菱博通</v>
          </cell>
          <cell r="K667">
            <v>1200723</v>
          </cell>
          <cell r="L667">
            <v>40493.428240740701</v>
          </cell>
          <cell r="M667" t="str">
            <v>开业超过7个月</v>
          </cell>
          <cell r="N667" t="str">
            <v>4S店</v>
          </cell>
        </row>
        <row r="668">
          <cell r="G668" t="str">
            <v>CH1275</v>
          </cell>
          <cell r="H668" t="str">
            <v>东莞</v>
          </cell>
          <cell r="I668" t="str">
            <v>庄栋</v>
          </cell>
          <cell r="J668" t="str">
            <v>东莞瑞通</v>
          </cell>
          <cell r="K668">
            <v>1200116</v>
          </cell>
          <cell r="L668">
            <v>38407.754768518498</v>
          </cell>
          <cell r="M668" t="str">
            <v>开业超过7个月</v>
          </cell>
          <cell r="N668" t="str">
            <v>4S店</v>
          </cell>
        </row>
        <row r="669">
          <cell r="G669" t="str">
            <v>CH1297</v>
          </cell>
          <cell r="H669" t="str">
            <v>东莞</v>
          </cell>
          <cell r="I669" t="str">
            <v>庄栋</v>
          </cell>
          <cell r="J669" t="str">
            <v>东莞永凯</v>
          </cell>
          <cell r="K669">
            <v>1201111</v>
          </cell>
          <cell r="L669">
            <v>41274</v>
          </cell>
          <cell r="M669" t="str">
            <v>开业超过7个月</v>
          </cell>
          <cell r="N669" t="str">
            <v>4S店</v>
          </cell>
        </row>
        <row r="670">
          <cell r="G670" t="str">
            <v>CH1200</v>
          </cell>
          <cell r="H670" t="str">
            <v>广州</v>
          </cell>
          <cell r="I670" t="str">
            <v>吴海</v>
          </cell>
          <cell r="J670" t="str">
            <v>广州安骅骅通</v>
          </cell>
          <cell r="K670">
            <v>1200049</v>
          </cell>
          <cell r="L670">
            <v>38387.441736111097</v>
          </cell>
          <cell r="M670" t="str">
            <v>开业超过7个月</v>
          </cell>
          <cell r="N670" t="str">
            <v>4S店</v>
          </cell>
        </row>
        <row r="671">
          <cell r="G671" t="str">
            <v>CH1201</v>
          </cell>
          <cell r="H671" t="str">
            <v>广州</v>
          </cell>
          <cell r="I671" t="str">
            <v>吴海</v>
          </cell>
          <cell r="J671" t="str">
            <v>广州南菱博通</v>
          </cell>
          <cell r="K671">
            <v>1200649</v>
          </cell>
          <cell r="L671">
            <v>40409.638252314799</v>
          </cell>
          <cell r="M671" t="str">
            <v>开业超过7个月</v>
          </cell>
          <cell r="N671" t="str">
            <v>4S店</v>
          </cell>
        </row>
        <row r="672">
          <cell r="G672" t="str">
            <v>CH1202</v>
          </cell>
          <cell r="H672" t="str">
            <v>广州</v>
          </cell>
          <cell r="I672" t="str">
            <v>吴海</v>
          </cell>
          <cell r="J672" t="str">
            <v>广州安骅骅新</v>
          </cell>
          <cell r="K672">
            <v>1200689</v>
          </cell>
          <cell r="L672">
            <v>40435.778912037</v>
          </cell>
          <cell r="M672" t="str">
            <v>开业超过7个月</v>
          </cell>
          <cell r="N672" t="str">
            <v>直营店</v>
          </cell>
        </row>
        <row r="673">
          <cell r="G673" t="str">
            <v>CH1203</v>
          </cell>
          <cell r="H673" t="str">
            <v>广州</v>
          </cell>
          <cell r="I673" t="str">
            <v>吴海</v>
          </cell>
          <cell r="J673" t="str">
            <v>广州迅敏</v>
          </cell>
          <cell r="K673">
            <v>1200826</v>
          </cell>
          <cell r="L673">
            <v>40560.626643518503</v>
          </cell>
          <cell r="M673" t="str">
            <v>开业超过7个月</v>
          </cell>
          <cell r="N673" t="str">
            <v>直营店</v>
          </cell>
        </row>
        <row r="674">
          <cell r="G674" t="str">
            <v>CH1204</v>
          </cell>
          <cell r="H674" t="str">
            <v>广州</v>
          </cell>
          <cell r="I674" t="str">
            <v>吴海</v>
          </cell>
          <cell r="J674" t="str">
            <v>广州南菱汇通</v>
          </cell>
          <cell r="K674">
            <v>1200840</v>
          </cell>
          <cell r="L674">
            <v>40570.467615740701</v>
          </cell>
          <cell r="M674" t="str">
            <v>开业超过7个月</v>
          </cell>
          <cell r="N674" t="str">
            <v>4S店</v>
          </cell>
        </row>
        <row r="675">
          <cell r="G675" t="str">
            <v>CH1205</v>
          </cell>
          <cell r="H675" t="str">
            <v>广州</v>
          </cell>
          <cell r="I675" t="str">
            <v>吴海</v>
          </cell>
          <cell r="J675" t="str">
            <v>广州梅花园泓嘉</v>
          </cell>
          <cell r="K675">
            <v>1200031</v>
          </cell>
          <cell r="L675">
            <v>38387.441736111097</v>
          </cell>
          <cell r="M675" t="str">
            <v>开业超过7个月</v>
          </cell>
          <cell r="N675" t="str">
            <v>4S店</v>
          </cell>
        </row>
        <row r="676">
          <cell r="G676" t="str">
            <v>CH1210</v>
          </cell>
          <cell r="H676" t="str">
            <v>广州</v>
          </cell>
          <cell r="I676" t="str">
            <v>吴海</v>
          </cell>
          <cell r="J676" t="str">
            <v>广东广物金通达</v>
          </cell>
          <cell r="K676">
            <v>1200046</v>
          </cell>
          <cell r="L676">
            <v>38387.441736111097</v>
          </cell>
          <cell r="M676" t="str">
            <v>开业超过7个月</v>
          </cell>
          <cell r="N676" t="str">
            <v>4S店</v>
          </cell>
        </row>
        <row r="677">
          <cell r="G677" t="str">
            <v>CH1215</v>
          </cell>
          <cell r="H677" t="str">
            <v>广州</v>
          </cell>
          <cell r="I677" t="str">
            <v>吴海</v>
          </cell>
          <cell r="J677" t="str">
            <v>广州美骐</v>
          </cell>
          <cell r="K677">
            <v>1200122</v>
          </cell>
          <cell r="L677">
            <v>38408.577187499999</v>
          </cell>
          <cell r="M677" t="str">
            <v>开业超过7个月</v>
          </cell>
          <cell r="N677" t="str">
            <v>4S店</v>
          </cell>
        </row>
        <row r="678">
          <cell r="G678" t="str">
            <v>CH1216</v>
          </cell>
          <cell r="H678" t="str">
            <v>广州</v>
          </cell>
          <cell r="I678" t="str">
            <v>吴海</v>
          </cell>
          <cell r="J678" t="str">
            <v>广州迅锐</v>
          </cell>
          <cell r="K678">
            <v>1200121</v>
          </cell>
          <cell r="L678">
            <v>38623.516782407401</v>
          </cell>
          <cell r="M678" t="str">
            <v>开业超过7个月</v>
          </cell>
          <cell r="N678" t="str">
            <v>4S店</v>
          </cell>
        </row>
        <row r="679">
          <cell r="G679" t="str">
            <v>CH8200</v>
          </cell>
          <cell r="H679" t="str">
            <v>广州</v>
          </cell>
          <cell r="I679" t="str">
            <v>吴海</v>
          </cell>
          <cell r="J679" t="str">
            <v>广州安骅骅通赛马场分公司</v>
          </cell>
          <cell r="K679">
            <v>1201091</v>
          </cell>
          <cell r="L679">
            <v>41260</v>
          </cell>
          <cell r="M679" t="str">
            <v>开业超过7个月</v>
          </cell>
          <cell r="N679" t="str">
            <v>城市展厅</v>
          </cell>
        </row>
        <row r="680">
          <cell r="G680" t="str">
            <v>CH1720</v>
          </cell>
          <cell r="H680" t="str">
            <v>海口</v>
          </cell>
          <cell r="I680" t="str">
            <v>吴海</v>
          </cell>
          <cell r="J680" t="str">
            <v>海南安骅</v>
          </cell>
          <cell r="K680">
            <v>1200045</v>
          </cell>
          <cell r="L680">
            <v>38387.441770833299</v>
          </cell>
          <cell r="M680" t="str">
            <v>开业超过7个月</v>
          </cell>
          <cell r="N680" t="str">
            <v>4S店</v>
          </cell>
        </row>
        <row r="681">
          <cell r="G681" t="str">
            <v>CH1295</v>
          </cell>
          <cell r="H681" t="str">
            <v>河源</v>
          </cell>
          <cell r="I681" t="str">
            <v>吴海</v>
          </cell>
          <cell r="J681" t="str">
            <v>河源标远南方</v>
          </cell>
          <cell r="K681">
            <v>1200906</v>
          </cell>
          <cell r="L681">
            <v>40792</v>
          </cell>
          <cell r="M681" t="str">
            <v>开业超过7个月</v>
          </cell>
          <cell r="N681" t="str">
            <v>4S店</v>
          </cell>
        </row>
        <row r="682">
          <cell r="G682" t="str">
            <v>CH1217</v>
          </cell>
          <cell r="H682" t="str">
            <v>清远</v>
          </cell>
          <cell r="I682" t="str">
            <v>吴海</v>
          </cell>
          <cell r="J682" t="str">
            <v>英德南菱</v>
          </cell>
          <cell r="K682">
            <v>1200697</v>
          </cell>
          <cell r="L682">
            <v>40448.723703703698</v>
          </cell>
          <cell r="M682" t="str">
            <v>开业超过7个月</v>
          </cell>
          <cell r="N682" t="str">
            <v>卫星店</v>
          </cell>
        </row>
        <row r="683">
          <cell r="G683" t="str">
            <v>CH1246</v>
          </cell>
          <cell r="H683" t="str">
            <v>清远</v>
          </cell>
          <cell r="I683" t="str">
            <v>吴海</v>
          </cell>
          <cell r="J683" t="str">
            <v>清远南菱汇通</v>
          </cell>
          <cell r="K683">
            <v>1200591</v>
          </cell>
          <cell r="L683">
            <v>40218.6464583333</v>
          </cell>
          <cell r="M683" t="str">
            <v>开业超过7个月</v>
          </cell>
          <cell r="N683" t="str">
            <v>4S店</v>
          </cell>
        </row>
        <row r="684">
          <cell r="G684" t="str">
            <v>CH1721</v>
          </cell>
          <cell r="H684" t="str">
            <v>琼北</v>
          </cell>
          <cell r="I684" t="str">
            <v>吴海</v>
          </cell>
          <cell r="J684" t="str">
            <v>儋州安骅</v>
          </cell>
          <cell r="K684">
            <v>1200650</v>
          </cell>
          <cell r="L684">
            <v>40409.647407407399</v>
          </cell>
          <cell r="M684" t="str">
            <v>开业超过7个月</v>
          </cell>
          <cell r="N684" t="str">
            <v>直营店</v>
          </cell>
        </row>
        <row r="685">
          <cell r="G685" t="str">
            <v>CH1722</v>
          </cell>
          <cell r="H685" t="str">
            <v>三亚</v>
          </cell>
          <cell r="I685" t="str">
            <v>吴海</v>
          </cell>
          <cell r="J685" t="str">
            <v>三亚安骅</v>
          </cell>
          <cell r="K685">
            <v>1200698</v>
          </cell>
          <cell r="L685">
            <v>40448.752627314803</v>
          </cell>
          <cell r="M685" t="str">
            <v>开业超过7个月</v>
          </cell>
          <cell r="N685" t="str">
            <v>4S店</v>
          </cell>
        </row>
        <row r="686">
          <cell r="G686" t="str">
            <v>CH1235</v>
          </cell>
          <cell r="H686" t="str">
            <v>韶关</v>
          </cell>
          <cell r="I686" t="str">
            <v>吴海</v>
          </cell>
          <cell r="J686" t="str">
            <v>韶关方向</v>
          </cell>
          <cell r="K686">
            <v>1200128</v>
          </cell>
          <cell r="L686">
            <v>38407.755752314799</v>
          </cell>
          <cell r="M686" t="str">
            <v>开业超过7个月</v>
          </cell>
          <cell r="N686" t="str">
            <v>4S店</v>
          </cell>
        </row>
        <row r="687">
          <cell r="G687" t="str">
            <v>CH1723</v>
          </cell>
          <cell r="H687" t="str">
            <v>海口</v>
          </cell>
          <cell r="I687" t="str">
            <v>吴海</v>
          </cell>
          <cell r="J687" t="str">
            <v>海南嘉华永通</v>
          </cell>
          <cell r="K687">
            <v>1201281</v>
          </cell>
          <cell r="L687">
            <v>41820</v>
          </cell>
          <cell r="M687" t="str">
            <v>开业超过7个月</v>
          </cell>
          <cell r="N687" t="str">
            <v>4S店</v>
          </cell>
        </row>
        <row r="688">
          <cell r="G688" t="str">
            <v>CH1829</v>
          </cell>
          <cell r="H688" t="str">
            <v>百色</v>
          </cell>
          <cell r="I688" t="str">
            <v>隋立明</v>
          </cell>
          <cell r="J688" t="str">
            <v>广西联达</v>
          </cell>
          <cell r="K688">
            <v>1201211</v>
          </cell>
          <cell r="L688">
            <v>41578</v>
          </cell>
          <cell r="M688" t="str">
            <v>开业超过7个月</v>
          </cell>
          <cell r="N688" t="str">
            <v>4S店</v>
          </cell>
        </row>
        <row r="689">
          <cell r="G689" t="str">
            <v>CH1827</v>
          </cell>
          <cell r="H689" t="str">
            <v>北海</v>
          </cell>
          <cell r="I689" t="str">
            <v>隋立明</v>
          </cell>
          <cell r="J689" t="str">
            <v>北海中太</v>
          </cell>
          <cell r="K689">
            <v>1200771</v>
          </cell>
          <cell r="L689">
            <v>40510.894976851901</v>
          </cell>
          <cell r="M689" t="str">
            <v>开业超过7个月</v>
          </cell>
          <cell r="N689" t="str">
            <v>4S店</v>
          </cell>
        </row>
        <row r="690">
          <cell r="G690" t="str">
            <v>CH1836</v>
          </cell>
          <cell r="H690" t="str">
            <v>贵港</v>
          </cell>
          <cell r="I690" t="str">
            <v>隋立明</v>
          </cell>
          <cell r="J690" t="str">
            <v>贵港中太</v>
          </cell>
          <cell r="K690">
            <v>1200970</v>
          </cell>
          <cell r="L690">
            <v>40913</v>
          </cell>
          <cell r="M690" t="str">
            <v>开业超过7个月</v>
          </cell>
          <cell r="N690" t="str">
            <v>4S店</v>
          </cell>
        </row>
        <row r="691">
          <cell r="G691" t="str">
            <v>CH1835</v>
          </cell>
          <cell r="H691" t="str">
            <v>桂林</v>
          </cell>
          <cell r="I691" t="str">
            <v>隋立明</v>
          </cell>
          <cell r="J691" t="str">
            <v>桂林弘帆桂成</v>
          </cell>
          <cell r="K691">
            <v>1200115</v>
          </cell>
          <cell r="L691">
            <v>38407.756631944401</v>
          </cell>
          <cell r="M691" t="str">
            <v>开业超过7个月</v>
          </cell>
          <cell r="N691" t="str">
            <v>4S店</v>
          </cell>
        </row>
        <row r="692">
          <cell r="G692" t="str">
            <v>CH1831</v>
          </cell>
          <cell r="H692" t="str">
            <v>桂林</v>
          </cell>
          <cell r="I692" t="str">
            <v>隋立明</v>
          </cell>
          <cell r="J692" t="str">
            <v>桂林桂海富达</v>
          </cell>
          <cell r="K692">
            <v>1201114</v>
          </cell>
          <cell r="L692">
            <v>41287</v>
          </cell>
          <cell r="M692" t="str">
            <v>开业超过7个月</v>
          </cell>
          <cell r="N692" t="str">
            <v>4S店</v>
          </cell>
        </row>
        <row r="693">
          <cell r="G693" t="str">
            <v>CH1832</v>
          </cell>
          <cell r="H693" t="str">
            <v>河池</v>
          </cell>
          <cell r="I693" t="str">
            <v>隋立明</v>
          </cell>
          <cell r="J693" t="str">
            <v>河池通盛</v>
          </cell>
          <cell r="K693">
            <v>1201195</v>
          </cell>
          <cell r="L693">
            <v>41486</v>
          </cell>
          <cell r="M693" t="str">
            <v>开业超过7个月</v>
          </cell>
          <cell r="N693" t="str">
            <v>4S店</v>
          </cell>
        </row>
        <row r="694">
          <cell r="G694" t="str">
            <v>CH1830</v>
          </cell>
          <cell r="H694" t="str">
            <v>柳州</v>
          </cell>
          <cell r="I694" t="str">
            <v>隋立明</v>
          </cell>
          <cell r="J694" t="str">
            <v>柳州五亿</v>
          </cell>
          <cell r="K694">
            <v>1200142</v>
          </cell>
          <cell r="L694">
            <v>38419.569930555597</v>
          </cell>
          <cell r="M694" t="str">
            <v>开业超过7个月</v>
          </cell>
          <cell r="N694" t="str">
            <v>4S店</v>
          </cell>
        </row>
        <row r="695">
          <cell r="G695" t="str">
            <v>CH2825</v>
          </cell>
          <cell r="H695" t="str">
            <v>柳州</v>
          </cell>
          <cell r="I695" t="str">
            <v>隋立明</v>
          </cell>
          <cell r="J695" t="str">
            <v>柳州建沃</v>
          </cell>
          <cell r="K695">
            <v>1201226</v>
          </cell>
          <cell r="L695">
            <v>41606</v>
          </cell>
          <cell r="M695" t="str">
            <v>开业超过7个月</v>
          </cell>
          <cell r="N695" t="str">
            <v>4S店</v>
          </cell>
        </row>
        <row r="696">
          <cell r="G696" t="str">
            <v>CH1825</v>
          </cell>
          <cell r="H696" t="str">
            <v>南宁</v>
          </cell>
          <cell r="I696" t="str">
            <v>隋立明</v>
          </cell>
          <cell r="J696" t="str">
            <v>广西荣通</v>
          </cell>
          <cell r="K696">
            <v>1200034</v>
          </cell>
          <cell r="L696">
            <v>38387.441770833299</v>
          </cell>
          <cell r="M696" t="str">
            <v>开业超过7个月</v>
          </cell>
          <cell r="N696" t="str">
            <v>4S店</v>
          </cell>
        </row>
        <row r="697">
          <cell r="G697" t="str">
            <v>CH1826</v>
          </cell>
          <cell r="H697" t="str">
            <v>南宁</v>
          </cell>
          <cell r="I697" t="str">
            <v>隋立明</v>
          </cell>
          <cell r="J697" t="str">
            <v>广西弘泽</v>
          </cell>
          <cell r="K697">
            <v>1200123</v>
          </cell>
          <cell r="L697">
            <v>38456.4218287037</v>
          </cell>
          <cell r="M697" t="str">
            <v>开业超过7个月</v>
          </cell>
          <cell r="N697" t="str">
            <v>4S店</v>
          </cell>
        </row>
        <row r="698">
          <cell r="G698" t="str">
            <v>CH1828</v>
          </cell>
          <cell r="H698" t="str">
            <v>南宁</v>
          </cell>
          <cell r="I698" t="str">
            <v>隋立明</v>
          </cell>
          <cell r="J698" t="str">
            <v>广西桂海富达</v>
          </cell>
          <cell r="K698">
            <v>1200933</v>
          </cell>
          <cell r="L698">
            <v>40913</v>
          </cell>
          <cell r="M698" t="str">
            <v>开业超过7个月</v>
          </cell>
          <cell r="N698" t="str">
            <v>4S店</v>
          </cell>
        </row>
        <row r="699">
          <cell r="G699" t="str">
            <v>CH1839</v>
          </cell>
          <cell r="H699" t="str">
            <v>钦州</v>
          </cell>
          <cell r="I699" t="str">
            <v>隋立明</v>
          </cell>
          <cell r="J699" t="str">
            <v>钦州中太</v>
          </cell>
          <cell r="K699">
            <v>1201110</v>
          </cell>
          <cell r="L699">
            <v>41271</v>
          </cell>
          <cell r="M699" t="str">
            <v>开业超过7个月</v>
          </cell>
          <cell r="N699" t="str">
            <v>4S店</v>
          </cell>
        </row>
        <row r="700">
          <cell r="G700" t="str">
            <v>CH1837</v>
          </cell>
          <cell r="H700" t="str">
            <v>梧州</v>
          </cell>
          <cell r="I700" t="str">
            <v>隋立明</v>
          </cell>
          <cell r="J700" t="str">
            <v>梧州中驰</v>
          </cell>
          <cell r="K700">
            <v>1200993</v>
          </cell>
          <cell r="L700">
            <v>40980</v>
          </cell>
          <cell r="M700" t="str">
            <v>开业超过7个月</v>
          </cell>
          <cell r="N700" t="str">
            <v>4S店</v>
          </cell>
        </row>
        <row r="701">
          <cell r="G701" t="str">
            <v>CH1838</v>
          </cell>
          <cell r="H701" t="str">
            <v>玉林</v>
          </cell>
          <cell r="I701" t="str">
            <v>隋立明</v>
          </cell>
          <cell r="J701" t="str">
            <v>玉林铂利</v>
          </cell>
          <cell r="K701">
            <v>1201065</v>
          </cell>
          <cell r="L701">
            <v>41228</v>
          </cell>
          <cell r="M701" t="str">
            <v>开业超过7个月</v>
          </cell>
          <cell r="N701" t="str">
            <v>4S店</v>
          </cell>
        </row>
        <row r="702">
          <cell r="G702" t="str">
            <v>CH1665</v>
          </cell>
          <cell r="H702" t="str">
            <v>福州</v>
          </cell>
          <cell r="I702" t="str">
            <v>骆庆锋</v>
          </cell>
          <cell r="J702" t="str">
            <v>福州中机中泰</v>
          </cell>
          <cell r="K702">
            <v>1200003</v>
          </cell>
          <cell r="L702">
            <v>38387.441759259302</v>
          </cell>
          <cell r="M702" t="str">
            <v>开业超过7个月</v>
          </cell>
          <cell r="N702" t="str">
            <v>4S店</v>
          </cell>
        </row>
        <row r="703">
          <cell r="G703" t="str">
            <v>CH1666</v>
          </cell>
          <cell r="H703" t="str">
            <v>福州</v>
          </cell>
          <cell r="I703" t="str">
            <v>骆庆锋</v>
          </cell>
          <cell r="J703" t="str">
            <v>福建永达</v>
          </cell>
          <cell r="K703">
            <v>1200479</v>
          </cell>
          <cell r="L703">
            <v>40065.628541666701</v>
          </cell>
          <cell r="M703" t="str">
            <v>开业超过7个月</v>
          </cell>
          <cell r="N703" t="str">
            <v>4S店</v>
          </cell>
        </row>
        <row r="704">
          <cell r="G704" t="str">
            <v>CH8665</v>
          </cell>
          <cell r="H704" t="str">
            <v>福州</v>
          </cell>
          <cell r="I704" t="str">
            <v>骆庆锋</v>
          </cell>
          <cell r="J704" t="str">
            <v>福州中机中泰中佛</v>
          </cell>
          <cell r="K704">
            <v>1201087</v>
          </cell>
          <cell r="L704">
            <v>41260</v>
          </cell>
          <cell r="M704" t="str">
            <v>开业超过7个月</v>
          </cell>
          <cell r="N704" t="str">
            <v>城市展厅</v>
          </cell>
        </row>
        <row r="705">
          <cell r="G705" t="str">
            <v>CH2666</v>
          </cell>
          <cell r="H705" t="str">
            <v>福州</v>
          </cell>
          <cell r="I705" t="str">
            <v>骆庆锋</v>
          </cell>
          <cell r="J705" t="str">
            <v>福建华骏天元</v>
          </cell>
          <cell r="K705">
            <v>1201115</v>
          </cell>
          <cell r="L705">
            <v>41274</v>
          </cell>
          <cell r="M705" t="str">
            <v>开业超过7个月</v>
          </cell>
          <cell r="N705" t="str">
            <v>4S店</v>
          </cell>
        </row>
        <row r="706">
          <cell r="G706" t="str">
            <v>CH1280</v>
          </cell>
          <cell r="H706" t="str">
            <v>江门</v>
          </cell>
          <cell r="I706" t="str">
            <v>骆庆锋</v>
          </cell>
          <cell r="J706" t="str">
            <v>江门阳海</v>
          </cell>
          <cell r="K706">
            <v>1200055</v>
          </cell>
          <cell r="L706">
            <v>38387.441747685203</v>
          </cell>
          <cell r="M706" t="str">
            <v>开业超过7个月</v>
          </cell>
          <cell r="N706" t="str">
            <v>4S店</v>
          </cell>
        </row>
        <row r="707">
          <cell r="G707" t="str">
            <v>CH1661</v>
          </cell>
          <cell r="H707" t="str">
            <v>龙岩</v>
          </cell>
          <cell r="I707" t="str">
            <v>骆庆锋</v>
          </cell>
          <cell r="J707" t="str">
            <v>龙岩恒基</v>
          </cell>
          <cell r="K707">
            <v>1200220</v>
          </cell>
          <cell r="L707">
            <v>38673.681875000002</v>
          </cell>
          <cell r="M707" t="str">
            <v>开业超过7个月</v>
          </cell>
          <cell r="N707" t="str">
            <v>4S店</v>
          </cell>
        </row>
        <row r="708">
          <cell r="G708" t="str">
            <v>CH1667</v>
          </cell>
          <cell r="H708" t="str">
            <v>龙岩</v>
          </cell>
          <cell r="I708" t="str">
            <v>骆庆锋</v>
          </cell>
          <cell r="J708" t="str">
            <v>长汀泰成天源</v>
          </cell>
          <cell r="K708">
            <v>1200511</v>
          </cell>
          <cell r="L708">
            <v>40130.659224536997</v>
          </cell>
          <cell r="M708" t="str">
            <v>开业超过7个月</v>
          </cell>
          <cell r="N708" t="str">
            <v>卫星店</v>
          </cell>
        </row>
        <row r="709">
          <cell r="G709" t="str">
            <v>CH1669</v>
          </cell>
          <cell r="H709" t="str">
            <v>龙岩</v>
          </cell>
          <cell r="I709" t="str">
            <v>骆庆锋</v>
          </cell>
          <cell r="J709" t="str">
            <v>连城泰成恒润</v>
          </cell>
          <cell r="K709">
            <v>1200532</v>
          </cell>
          <cell r="L709">
            <v>40165.465810185196</v>
          </cell>
          <cell r="M709" t="str">
            <v>开业超过7个月</v>
          </cell>
          <cell r="N709" t="str">
            <v>卫星店</v>
          </cell>
        </row>
        <row r="710">
          <cell r="G710" t="str">
            <v>CH2660</v>
          </cell>
          <cell r="H710" t="str">
            <v>南平</v>
          </cell>
          <cell r="I710" t="str">
            <v>骆庆锋</v>
          </cell>
          <cell r="J710" t="str">
            <v>南平联大</v>
          </cell>
          <cell r="K710">
            <v>1200978</v>
          </cell>
          <cell r="L710">
            <v>40945</v>
          </cell>
          <cell r="M710" t="str">
            <v>开业超过7个月</v>
          </cell>
          <cell r="N710" t="str">
            <v>4S店</v>
          </cell>
        </row>
        <row r="711">
          <cell r="G711" t="str">
            <v>CH2674</v>
          </cell>
          <cell r="H711" t="str">
            <v>宁德</v>
          </cell>
          <cell r="I711" t="str">
            <v>骆庆锋</v>
          </cell>
          <cell r="J711" t="str">
            <v>宁德昌泰工贸</v>
          </cell>
          <cell r="K711">
            <v>1200928</v>
          </cell>
          <cell r="L711">
            <v>40851</v>
          </cell>
          <cell r="M711" t="str">
            <v>开业超过7个月</v>
          </cell>
          <cell r="N711" t="str">
            <v>4S店</v>
          </cell>
        </row>
        <row r="712">
          <cell r="G712" t="str">
            <v>CH2673</v>
          </cell>
          <cell r="H712" t="str">
            <v>莆田</v>
          </cell>
          <cell r="I712" t="str">
            <v>骆庆锋</v>
          </cell>
          <cell r="J712" t="str">
            <v>莆田中机中泰</v>
          </cell>
          <cell r="K712">
            <v>1200858</v>
          </cell>
          <cell r="L712">
            <v>40653.5613773148</v>
          </cell>
          <cell r="M712" t="str">
            <v>开业超过7个月</v>
          </cell>
          <cell r="N712" t="str">
            <v>4S店</v>
          </cell>
        </row>
        <row r="713">
          <cell r="G713" t="str">
            <v>CH1664</v>
          </cell>
          <cell r="H713" t="str">
            <v>泉州</v>
          </cell>
          <cell r="I713" t="str">
            <v>骆庆锋</v>
          </cell>
          <cell r="J713" t="str">
            <v>晋江通海新世纪</v>
          </cell>
          <cell r="K713">
            <v>1200475</v>
          </cell>
          <cell r="L713">
            <v>40050.6894791667</v>
          </cell>
          <cell r="M713" t="str">
            <v>开业超过7个月</v>
          </cell>
          <cell r="N713" t="str">
            <v>卫星店</v>
          </cell>
        </row>
        <row r="714">
          <cell r="G714" t="str">
            <v>CH1668</v>
          </cell>
          <cell r="H714" t="str">
            <v>泉州</v>
          </cell>
          <cell r="I714" t="str">
            <v>骆庆锋</v>
          </cell>
          <cell r="J714" t="str">
            <v>安溪通海新世纪</v>
          </cell>
          <cell r="K714">
            <v>1200522</v>
          </cell>
          <cell r="L714">
            <v>40156.692719907398</v>
          </cell>
          <cell r="M714" t="str">
            <v>开业超过7个月</v>
          </cell>
          <cell r="N714" t="str">
            <v>卫星店</v>
          </cell>
        </row>
        <row r="715">
          <cell r="G715" t="str">
            <v>CH1670</v>
          </cell>
          <cell r="H715" t="str">
            <v>泉州</v>
          </cell>
          <cell r="I715" t="str">
            <v>骆庆锋</v>
          </cell>
          <cell r="J715" t="str">
            <v>泉州通海新世纪</v>
          </cell>
          <cell r="K715">
            <v>1200004</v>
          </cell>
          <cell r="L715">
            <v>38387.441759259302</v>
          </cell>
          <cell r="M715" t="str">
            <v>开业超过7个月</v>
          </cell>
          <cell r="N715" t="str">
            <v>4S店</v>
          </cell>
        </row>
        <row r="716">
          <cell r="G716" t="str">
            <v>CH1672</v>
          </cell>
          <cell r="H716" t="str">
            <v>泉州</v>
          </cell>
          <cell r="I716" t="str">
            <v>骆庆锋</v>
          </cell>
          <cell r="J716" t="str">
            <v>石狮通海新世纪</v>
          </cell>
          <cell r="K716">
            <v>1200564</v>
          </cell>
          <cell r="L716">
            <v>40171.800879629598</v>
          </cell>
          <cell r="M716" t="str">
            <v>开业超过7个月</v>
          </cell>
          <cell r="N716" t="str">
            <v>卫星店</v>
          </cell>
        </row>
        <row r="717">
          <cell r="G717" t="str">
            <v>CH2670</v>
          </cell>
          <cell r="H717" t="str">
            <v>泉州</v>
          </cell>
          <cell r="I717" t="str">
            <v>骆庆锋</v>
          </cell>
          <cell r="J717" t="str">
            <v>泉州鑫海</v>
          </cell>
          <cell r="K717">
            <v>1200600</v>
          </cell>
          <cell r="L717">
            <v>40263.613263888903</v>
          </cell>
          <cell r="M717" t="str">
            <v>开业超过7个月</v>
          </cell>
          <cell r="N717" t="str">
            <v>4S店</v>
          </cell>
        </row>
        <row r="718">
          <cell r="G718" t="str">
            <v>CH2671</v>
          </cell>
          <cell r="H718" t="str">
            <v>泉州</v>
          </cell>
          <cell r="I718" t="str">
            <v>骆庆锋</v>
          </cell>
          <cell r="J718" t="str">
            <v>永春通海新世纪</v>
          </cell>
          <cell r="K718">
            <v>1200647</v>
          </cell>
          <cell r="L718">
            <v>40409.629525463002</v>
          </cell>
          <cell r="M718" t="str">
            <v>开业超过7个月</v>
          </cell>
          <cell r="N718" t="str">
            <v>直营店</v>
          </cell>
        </row>
        <row r="719">
          <cell r="G719" t="str">
            <v>CH3660</v>
          </cell>
          <cell r="H719" t="str">
            <v>泉州</v>
          </cell>
          <cell r="I719" t="str">
            <v>骆庆锋</v>
          </cell>
          <cell r="J719" t="str">
            <v>泉州福林</v>
          </cell>
          <cell r="K719">
            <v>1201188</v>
          </cell>
          <cell r="L719">
            <v>41484</v>
          </cell>
          <cell r="M719" t="str">
            <v>开业超过7个月</v>
          </cell>
          <cell r="N719" t="str">
            <v>4S店</v>
          </cell>
        </row>
        <row r="720">
          <cell r="G720" t="str">
            <v>CH1674</v>
          </cell>
          <cell r="H720" t="str">
            <v>三明</v>
          </cell>
          <cell r="I720" t="str">
            <v>骆庆锋</v>
          </cell>
          <cell r="J720" t="str">
            <v>三明路路兴</v>
          </cell>
          <cell r="K720">
            <v>1200260</v>
          </cell>
          <cell r="L720">
            <v>38960.677824074097</v>
          </cell>
          <cell r="M720" t="str">
            <v>开业超过7个月</v>
          </cell>
          <cell r="N720" t="str">
            <v>4S店</v>
          </cell>
        </row>
        <row r="721">
          <cell r="G721" t="str">
            <v>CH1660</v>
          </cell>
          <cell r="H721" t="str">
            <v>厦门</v>
          </cell>
          <cell r="I721" t="str">
            <v>骆庆锋</v>
          </cell>
          <cell r="J721" t="str">
            <v>厦门泰成运通</v>
          </cell>
          <cell r="K721">
            <v>1200005</v>
          </cell>
          <cell r="L721">
            <v>38387.441759259302</v>
          </cell>
          <cell r="M721" t="str">
            <v>开业超过7个月</v>
          </cell>
          <cell r="N721" t="str">
            <v>4S店</v>
          </cell>
        </row>
        <row r="722">
          <cell r="G722" t="str">
            <v>CH1662</v>
          </cell>
          <cell r="H722" t="str">
            <v>厦门</v>
          </cell>
          <cell r="I722" t="str">
            <v>骆庆锋</v>
          </cell>
          <cell r="J722" t="str">
            <v>厦门思爱福</v>
          </cell>
          <cell r="K722">
            <v>1200006</v>
          </cell>
          <cell r="L722">
            <v>38387.441759259302</v>
          </cell>
          <cell r="M722" t="str">
            <v>开业超过7个月</v>
          </cell>
          <cell r="N722" t="str">
            <v>4S店</v>
          </cell>
        </row>
        <row r="723">
          <cell r="G723" t="str">
            <v>CH1673</v>
          </cell>
          <cell r="H723" t="str">
            <v>厦门</v>
          </cell>
          <cell r="I723" t="str">
            <v>骆庆锋</v>
          </cell>
          <cell r="J723" t="str">
            <v>厦门国戎至善</v>
          </cell>
          <cell r="K723">
            <v>1200907</v>
          </cell>
          <cell r="L723">
            <v>40837</v>
          </cell>
          <cell r="M723" t="str">
            <v>开业超过7个月</v>
          </cell>
          <cell r="N723" t="str">
            <v>4S店</v>
          </cell>
        </row>
        <row r="724">
          <cell r="G724" t="str">
            <v>CH1260</v>
          </cell>
          <cell r="H724" t="str">
            <v>湛江</v>
          </cell>
          <cell r="I724" t="str">
            <v>骆庆锋</v>
          </cell>
          <cell r="J724" t="str">
            <v>湛江平海</v>
          </cell>
          <cell r="K724">
            <v>1200052</v>
          </cell>
          <cell r="L724">
            <v>38387.441747685203</v>
          </cell>
          <cell r="M724" t="str">
            <v>开业超过7个月</v>
          </cell>
          <cell r="N724" t="str">
            <v>4S店</v>
          </cell>
        </row>
        <row r="725">
          <cell r="G725" t="str">
            <v>CH1663</v>
          </cell>
          <cell r="H725" t="str">
            <v>漳州</v>
          </cell>
          <cell r="I725" t="str">
            <v>骆庆锋</v>
          </cell>
          <cell r="J725" t="str">
            <v>漳州通海新世纪</v>
          </cell>
          <cell r="K725">
            <v>1200474</v>
          </cell>
          <cell r="L725">
            <v>40050.683148148099</v>
          </cell>
          <cell r="M725" t="str">
            <v>开业超过7个月</v>
          </cell>
          <cell r="N725" t="str">
            <v>4S店</v>
          </cell>
        </row>
        <row r="726">
          <cell r="G726" t="str">
            <v>CH2672</v>
          </cell>
          <cell r="H726" t="str">
            <v>漳州</v>
          </cell>
          <cell r="I726" t="str">
            <v>骆庆锋</v>
          </cell>
          <cell r="J726" t="str">
            <v>漳州俊豪</v>
          </cell>
          <cell r="K726">
            <v>1200648</v>
          </cell>
          <cell r="L726">
            <v>40409.634872685201</v>
          </cell>
          <cell r="M726" t="str">
            <v>开业超过7个月</v>
          </cell>
          <cell r="N726" t="str">
            <v>卫星店</v>
          </cell>
        </row>
        <row r="727">
          <cell r="G727" t="str">
            <v>CH1245</v>
          </cell>
          <cell r="H727" t="str">
            <v>中山</v>
          </cell>
          <cell r="I727" t="str">
            <v>骆庆锋</v>
          </cell>
          <cell r="J727" t="str">
            <v>中山利得</v>
          </cell>
          <cell r="K727">
            <v>1200047</v>
          </cell>
          <cell r="L727">
            <v>38387.441747685203</v>
          </cell>
          <cell r="M727" t="str">
            <v>开业超过7个月</v>
          </cell>
          <cell r="N727" t="str">
            <v>4S店</v>
          </cell>
        </row>
        <row r="728">
          <cell r="G728" t="str">
            <v>CH1250</v>
          </cell>
          <cell r="H728" t="str">
            <v>珠海</v>
          </cell>
          <cell r="I728" t="str">
            <v>骆庆锋</v>
          </cell>
          <cell r="J728" t="str">
            <v>珠海德和</v>
          </cell>
          <cell r="K728">
            <v>1200281</v>
          </cell>
          <cell r="L728">
            <v>39126.614328703698</v>
          </cell>
          <cell r="M728" t="str">
            <v>开业超过7个月</v>
          </cell>
          <cell r="N728" t="str">
            <v>4S店</v>
          </cell>
        </row>
        <row r="729">
          <cell r="G729" t="str">
            <v>CH1225</v>
          </cell>
          <cell r="H729" t="str">
            <v>佛山</v>
          </cell>
          <cell r="I729" t="str">
            <v>胡羡达</v>
          </cell>
          <cell r="J729" t="str">
            <v>佛山顺德区</v>
          </cell>
          <cell r="K729">
            <v>1200082</v>
          </cell>
          <cell r="L729">
            <v>38387.441747685203</v>
          </cell>
          <cell r="M729" t="str">
            <v>开业超过7个月</v>
          </cell>
          <cell r="N729" t="str">
            <v>4S店</v>
          </cell>
        </row>
        <row r="730">
          <cell r="G730" t="str">
            <v>CH1229</v>
          </cell>
          <cell r="H730" t="str">
            <v>佛山</v>
          </cell>
          <cell r="I730" t="str">
            <v>胡羡达</v>
          </cell>
          <cell r="J730" t="str">
            <v>佛山市顺协</v>
          </cell>
          <cell r="K730">
            <v>1200837</v>
          </cell>
          <cell r="L730">
            <v>40563.719942129603</v>
          </cell>
          <cell r="M730" t="str">
            <v>开业超过7个月</v>
          </cell>
          <cell r="N730" t="str">
            <v>直营店</v>
          </cell>
        </row>
        <row r="731">
          <cell r="G731" t="str">
            <v>CH1231</v>
          </cell>
          <cell r="H731" t="str">
            <v>佛山</v>
          </cell>
          <cell r="I731" t="str">
            <v>胡羡达</v>
          </cell>
          <cell r="J731" t="str">
            <v>佛山时利和申联</v>
          </cell>
          <cell r="K731">
            <v>1200865</v>
          </cell>
          <cell r="L731">
            <v>40667.529305555603</v>
          </cell>
          <cell r="M731" t="str">
            <v>开业超过7个月</v>
          </cell>
          <cell r="N731" t="str">
            <v>4S店</v>
          </cell>
        </row>
        <row r="732">
          <cell r="G732" t="str">
            <v>CH1232</v>
          </cell>
          <cell r="H732" t="str">
            <v>佛山</v>
          </cell>
          <cell r="I732" t="str">
            <v>胡羡达</v>
          </cell>
          <cell r="J732" t="str">
            <v>佛山迅锐</v>
          </cell>
          <cell r="K732">
            <v>1200920</v>
          </cell>
          <cell r="L732">
            <v>40851</v>
          </cell>
          <cell r="M732" t="str">
            <v>开业超过7个月</v>
          </cell>
          <cell r="N732" t="str">
            <v>4S店</v>
          </cell>
        </row>
        <row r="733">
          <cell r="G733" t="str">
            <v>CH1298</v>
          </cell>
          <cell r="H733" t="str">
            <v>佛山</v>
          </cell>
          <cell r="I733" t="str">
            <v>胡羡达</v>
          </cell>
          <cell r="J733" t="str">
            <v>佛山申联</v>
          </cell>
          <cell r="K733">
            <v>1201113</v>
          </cell>
          <cell r="L733">
            <v>41274</v>
          </cell>
          <cell r="M733" t="str">
            <v>开业超过7个月</v>
          </cell>
          <cell r="N733" t="str">
            <v>4S店</v>
          </cell>
        </row>
        <row r="734">
          <cell r="G734" t="str">
            <v>CH1220</v>
          </cell>
          <cell r="H734" t="str">
            <v>深圳</v>
          </cell>
          <cell r="I734" t="str">
            <v>胡羡达</v>
          </cell>
          <cell r="J734" t="str">
            <v>深圳标远</v>
          </cell>
          <cell r="K734">
            <v>1200051</v>
          </cell>
          <cell r="L734">
            <v>38387.441736111097</v>
          </cell>
          <cell r="M734" t="str">
            <v>开业超过7个月</v>
          </cell>
          <cell r="N734" t="str">
            <v>4S店</v>
          </cell>
        </row>
        <row r="735">
          <cell r="G735" t="str">
            <v>CH1221</v>
          </cell>
          <cell r="H735" t="str">
            <v>深圳</v>
          </cell>
          <cell r="I735" t="str">
            <v>胡羡达</v>
          </cell>
          <cell r="J735" t="str">
            <v>深圳大兴宝力</v>
          </cell>
          <cell r="K735">
            <v>1200272</v>
          </cell>
          <cell r="L735">
            <v>39028.652928240699</v>
          </cell>
          <cell r="M735" t="str">
            <v>开业超过7个月</v>
          </cell>
          <cell r="N735" t="str">
            <v>4S店</v>
          </cell>
        </row>
        <row r="736">
          <cell r="G736" t="str">
            <v>CH1222</v>
          </cell>
          <cell r="H736" t="str">
            <v>深圳</v>
          </cell>
          <cell r="I736" t="str">
            <v>胡羡达</v>
          </cell>
          <cell r="J736" t="str">
            <v>深圳标域</v>
          </cell>
          <cell r="K736">
            <v>1200386</v>
          </cell>
          <cell r="L736">
            <v>39785.4237615741</v>
          </cell>
          <cell r="M736" t="str">
            <v>开业超过7个月</v>
          </cell>
          <cell r="N736" t="str">
            <v>4S店</v>
          </cell>
        </row>
        <row r="737">
          <cell r="G737" t="str">
            <v>CH1224</v>
          </cell>
          <cell r="H737" t="str">
            <v>深圳</v>
          </cell>
          <cell r="I737" t="str">
            <v>胡羡达</v>
          </cell>
          <cell r="J737" t="str">
            <v>深圳标域上通</v>
          </cell>
          <cell r="K737">
            <v>1200631</v>
          </cell>
          <cell r="L737">
            <v>40394.7051967593</v>
          </cell>
          <cell r="M737" t="str">
            <v>开业超过7个月</v>
          </cell>
          <cell r="N737" t="str">
            <v>卫星店</v>
          </cell>
        </row>
        <row r="738">
          <cell r="G738" t="str">
            <v>CH1227</v>
          </cell>
          <cell r="H738" t="str">
            <v>深圳</v>
          </cell>
          <cell r="I738" t="str">
            <v>胡羡达</v>
          </cell>
          <cell r="J738" t="str">
            <v>深圳安骅骅盛</v>
          </cell>
          <cell r="K738">
            <v>1200637</v>
          </cell>
          <cell r="L738">
            <v>40402.654293981497</v>
          </cell>
          <cell r="M738" t="str">
            <v>开业超过7个月</v>
          </cell>
          <cell r="N738" t="str">
            <v>直营店</v>
          </cell>
        </row>
        <row r="739">
          <cell r="G739" t="str">
            <v>CH1228</v>
          </cell>
          <cell r="H739" t="str">
            <v>深圳</v>
          </cell>
          <cell r="I739" t="str">
            <v>胡羡达</v>
          </cell>
          <cell r="J739" t="str">
            <v>深圳标威</v>
          </cell>
          <cell r="K739">
            <v>1200779</v>
          </cell>
          <cell r="L739">
            <v>40521.722615740699</v>
          </cell>
          <cell r="M739" t="str">
            <v>开业超过7个月</v>
          </cell>
          <cell r="N739" t="str">
            <v>4S店</v>
          </cell>
        </row>
        <row r="740">
          <cell r="G740" t="str">
            <v>CH1290</v>
          </cell>
          <cell r="H740" t="str">
            <v>深圳</v>
          </cell>
          <cell r="I740" t="str">
            <v>胡羡达</v>
          </cell>
          <cell r="J740" t="str">
            <v>深圳红彤东浩</v>
          </cell>
          <cell r="K740">
            <v>1200042</v>
          </cell>
          <cell r="L740">
            <v>38387.441747685203</v>
          </cell>
          <cell r="M740" t="str">
            <v>开业超过7个月</v>
          </cell>
          <cell r="N740" t="str">
            <v>4S店</v>
          </cell>
        </row>
        <row r="741">
          <cell r="G741" t="str">
            <v>CH1291</v>
          </cell>
          <cell r="H741" t="str">
            <v>深圳</v>
          </cell>
          <cell r="I741" t="str">
            <v>胡羡达</v>
          </cell>
          <cell r="J741" t="str">
            <v>深圳安骅骅通</v>
          </cell>
          <cell r="K741">
            <v>1200216</v>
          </cell>
          <cell r="L741">
            <v>38656.611180555599</v>
          </cell>
          <cell r="M741" t="str">
            <v>开业超过7个月</v>
          </cell>
          <cell r="N741" t="str">
            <v>4S店</v>
          </cell>
        </row>
        <row r="742">
          <cell r="G742" t="str">
            <v>CH1292</v>
          </cell>
          <cell r="H742" t="str">
            <v>深圳</v>
          </cell>
          <cell r="I742" t="str">
            <v>胡羡达</v>
          </cell>
          <cell r="J742" t="str">
            <v>深圳红彤东润</v>
          </cell>
          <cell r="K742">
            <v>1200043</v>
          </cell>
          <cell r="L742">
            <v>38387.441747685203</v>
          </cell>
          <cell r="M742" t="str">
            <v>开业超过7个月</v>
          </cell>
          <cell r="N742" t="str">
            <v>4S店</v>
          </cell>
        </row>
        <row r="743">
          <cell r="G743" t="str">
            <v>CH1293</v>
          </cell>
          <cell r="H743" t="str">
            <v>深圳</v>
          </cell>
          <cell r="I743" t="str">
            <v>胡羡达</v>
          </cell>
          <cell r="J743" t="str">
            <v>深圳大兴</v>
          </cell>
          <cell r="K743">
            <v>1200836</v>
          </cell>
          <cell r="L743">
            <v>40563.722928240699</v>
          </cell>
          <cell r="M743" t="str">
            <v>开业超过7个月</v>
          </cell>
          <cell r="N743" t="str">
            <v>直营店</v>
          </cell>
        </row>
        <row r="744">
          <cell r="G744" t="str">
            <v>CH2200</v>
          </cell>
          <cell r="H744" t="str">
            <v>潮州</v>
          </cell>
          <cell r="I744" t="str">
            <v>郭康德</v>
          </cell>
          <cell r="J744" t="str">
            <v>潮州合康</v>
          </cell>
          <cell r="K744">
            <v>1201120</v>
          </cell>
          <cell r="L744">
            <v>41304</v>
          </cell>
          <cell r="M744" t="str">
            <v>开业超过7个月</v>
          </cell>
          <cell r="N744" t="str">
            <v>4S店</v>
          </cell>
        </row>
        <row r="745">
          <cell r="G745" t="str">
            <v>CH1223</v>
          </cell>
          <cell r="H745" t="str">
            <v>惠州</v>
          </cell>
          <cell r="I745" t="str">
            <v>郭康德</v>
          </cell>
          <cell r="J745" t="str">
            <v>惠州标远</v>
          </cell>
          <cell r="K745">
            <v>1200090</v>
          </cell>
          <cell r="L745">
            <v>38387.441736111097</v>
          </cell>
          <cell r="M745" t="str">
            <v>开业超过7个月</v>
          </cell>
          <cell r="N745" t="str">
            <v>4S店</v>
          </cell>
        </row>
        <row r="746">
          <cell r="G746" t="str">
            <v>CH1281</v>
          </cell>
          <cell r="H746" t="str">
            <v>江门</v>
          </cell>
          <cell r="I746" t="str">
            <v>郭康德</v>
          </cell>
          <cell r="J746" t="str">
            <v>江门汇通</v>
          </cell>
          <cell r="K746">
            <v>1201024</v>
          </cell>
          <cell r="L746">
            <v>41141</v>
          </cell>
          <cell r="M746" t="str">
            <v>开业超过7个月</v>
          </cell>
          <cell r="N746" t="str">
            <v>4S店</v>
          </cell>
        </row>
        <row r="747">
          <cell r="G747" t="str">
            <v>CH1294</v>
          </cell>
          <cell r="H747" t="str">
            <v>揭阳</v>
          </cell>
          <cell r="I747" t="str">
            <v>郭康德</v>
          </cell>
          <cell r="J747" t="str">
            <v>揭阳建威</v>
          </cell>
          <cell r="K747">
            <v>1200857</v>
          </cell>
          <cell r="L747">
            <v>40653.558333333298</v>
          </cell>
          <cell r="M747" t="str">
            <v>开业超过7个月</v>
          </cell>
          <cell r="N747" t="str">
            <v>4S店</v>
          </cell>
        </row>
        <row r="748">
          <cell r="G748" t="str">
            <v>CH1261</v>
          </cell>
          <cell r="H748" t="str">
            <v>茂名</v>
          </cell>
          <cell r="I748" t="str">
            <v>郭康德</v>
          </cell>
          <cell r="J748" t="str">
            <v>茂名京粤名通</v>
          </cell>
          <cell r="K748">
            <v>1200823</v>
          </cell>
          <cell r="L748">
            <v>40554.526828703703</v>
          </cell>
          <cell r="M748" t="str">
            <v>开业超过7个月</v>
          </cell>
          <cell r="N748" t="str">
            <v>4S店</v>
          </cell>
        </row>
        <row r="749">
          <cell r="G749" t="str">
            <v>CH2203</v>
          </cell>
          <cell r="H749" t="str">
            <v>梅州</v>
          </cell>
          <cell r="I749" t="str">
            <v>郭康德</v>
          </cell>
          <cell r="J749" t="str">
            <v>梅县俊诚</v>
          </cell>
          <cell r="K749">
            <v>1201241</v>
          </cell>
          <cell r="L749">
            <v>41639</v>
          </cell>
          <cell r="M749" t="str">
            <v>开业超过7个月</v>
          </cell>
          <cell r="N749" t="str">
            <v>4S店</v>
          </cell>
        </row>
        <row r="750">
          <cell r="G750" t="str">
            <v>CH1230</v>
          </cell>
          <cell r="H750" t="str">
            <v>汕头</v>
          </cell>
          <cell r="I750" t="str">
            <v>郭康德</v>
          </cell>
          <cell r="J750" t="str">
            <v>汕头标远</v>
          </cell>
          <cell r="K750">
            <v>1200425</v>
          </cell>
          <cell r="L750">
            <v>39924.6019212963</v>
          </cell>
          <cell r="M750" t="str">
            <v>开业超过7个月</v>
          </cell>
          <cell r="N750" t="str">
            <v>4S店</v>
          </cell>
        </row>
        <row r="751">
          <cell r="G751" t="str">
            <v>CH1296</v>
          </cell>
          <cell r="H751" t="str">
            <v>阳江</v>
          </cell>
          <cell r="I751" t="str">
            <v>郭康德</v>
          </cell>
          <cell r="J751" t="str">
            <v>阳江安捷源通</v>
          </cell>
          <cell r="K751">
            <v>1201108</v>
          </cell>
          <cell r="L751">
            <v>41283</v>
          </cell>
          <cell r="M751" t="str">
            <v>开业超过7个月</v>
          </cell>
          <cell r="N751" t="str">
            <v>4S店</v>
          </cell>
        </row>
        <row r="752">
          <cell r="G752" t="str">
            <v>CH1285</v>
          </cell>
          <cell r="H752" t="str">
            <v>肇庆</v>
          </cell>
          <cell r="I752" t="str">
            <v>郭康德</v>
          </cell>
          <cell r="J752" t="str">
            <v>肇庆美轮庆莱</v>
          </cell>
          <cell r="K752">
            <v>1200576</v>
          </cell>
          <cell r="L752">
            <v>40186.675752314797</v>
          </cell>
          <cell r="M752" t="str">
            <v>开业超过7个月</v>
          </cell>
          <cell r="N752" t="str">
            <v>4S店</v>
          </cell>
        </row>
        <row r="753">
          <cell r="G753" t="str">
            <v>CH1299</v>
          </cell>
          <cell r="H753" t="str">
            <v>中山</v>
          </cell>
          <cell r="I753" t="str">
            <v>郭康德</v>
          </cell>
          <cell r="J753" t="str">
            <v>中山悦来</v>
          </cell>
          <cell r="K753">
            <v>1201104</v>
          </cell>
          <cell r="L753">
            <v>41294</v>
          </cell>
          <cell r="M753" t="str">
            <v>开业超过7个月</v>
          </cell>
          <cell r="N753" t="str">
            <v>4S店</v>
          </cell>
        </row>
        <row r="754">
          <cell r="G754" t="str">
            <v>CH2202</v>
          </cell>
          <cell r="H754" t="str">
            <v>中山</v>
          </cell>
          <cell r="I754" t="str">
            <v>郭康德</v>
          </cell>
          <cell r="J754" t="str">
            <v>中山创志</v>
          </cell>
          <cell r="K754">
            <v>1201121</v>
          </cell>
          <cell r="L754">
            <v>41305</v>
          </cell>
          <cell r="M754" t="str">
            <v>开业超过7个月</v>
          </cell>
          <cell r="N754" t="str">
            <v>4S店</v>
          </cell>
        </row>
        <row r="755">
          <cell r="G755" t="str">
            <v>CH1251</v>
          </cell>
          <cell r="H755" t="str">
            <v>珠海</v>
          </cell>
          <cell r="I755" t="str">
            <v>郭康德</v>
          </cell>
          <cell r="J755" t="str">
            <v>珠海安骅安通</v>
          </cell>
          <cell r="K755">
            <v>1200821</v>
          </cell>
          <cell r="L755">
            <v>40554.518900463001</v>
          </cell>
          <cell r="M755" t="str">
            <v>开业超过7个月</v>
          </cell>
          <cell r="N755" t="str">
            <v>4S店</v>
          </cell>
        </row>
        <row r="756">
          <cell r="G756" t="str">
            <v>CH2204</v>
          </cell>
          <cell r="H756" t="str">
            <v>汕头</v>
          </cell>
          <cell r="I756" t="str">
            <v>郭康德</v>
          </cell>
          <cell r="J756" t="str">
            <v>汕头粤胜</v>
          </cell>
          <cell r="K756">
            <v>1201288</v>
          </cell>
          <cell r="L756">
            <v>41862</v>
          </cell>
          <cell r="M756" t="str">
            <v>开业超过7个月</v>
          </cell>
          <cell r="N756" t="str">
            <v>4S店</v>
          </cell>
        </row>
        <row r="757">
          <cell r="G757" t="str">
            <v>CH1226</v>
          </cell>
          <cell r="H757" t="str">
            <v>佛山</v>
          </cell>
          <cell r="I757">
            <v>0</v>
          </cell>
          <cell r="J757" t="str">
            <v>佛山扬海</v>
          </cell>
          <cell r="K757">
            <v>1200054</v>
          </cell>
          <cell r="L757">
            <v>38387.441747685203</v>
          </cell>
          <cell r="M757" t="str">
            <v>开业超过7个月</v>
          </cell>
          <cell r="N757" t="str">
            <v>4S店</v>
          </cell>
        </row>
        <row r="758">
          <cell r="G758" t="str">
            <v>CH1671</v>
          </cell>
          <cell r="H758" t="str">
            <v>龙岩</v>
          </cell>
          <cell r="I758">
            <v>0</v>
          </cell>
          <cell r="J758" t="str">
            <v>上杭泰成源通</v>
          </cell>
          <cell r="K758">
            <v>1200531</v>
          </cell>
          <cell r="L758">
            <v>40165.467060185198</v>
          </cell>
          <cell r="M758" t="str">
            <v>开业超过7个月</v>
          </cell>
          <cell r="N758" t="str">
            <v>卫星店</v>
          </cell>
        </row>
        <row r="759">
          <cell r="G759" t="str">
            <v>CH2661</v>
          </cell>
          <cell r="H759" t="str">
            <v>三明</v>
          </cell>
          <cell r="I759">
            <v>0</v>
          </cell>
          <cell r="J759" t="str">
            <v>三明汇隆</v>
          </cell>
          <cell r="K759">
            <v>1200983</v>
          </cell>
          <cell r="L759">
            <v>40913</v>
          </cell>
          <cell r="M759" t="str">
            <v>开业超过7个月</v>
          </cell>
          <cell r="N759" t="str">
            <v>4S店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&#23435;&#21452;&#21452;/18930055715/songshuangshuang@cct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4"/>
  <sheetViews>
    <sheetView workbookViewId="0">
      <selection activeCell="J105" sqref="J103:J105"/>
    </sheetView>
  </sheetViews>
  <sheetFormatPr defaultColWidth="9" defaultRowHeight="13.75" x14ac:dyDescent="0.3"/>
  <cols>
    <col min="1" max="1" width="10.3828125" style="46" customWidth="1"/>
    <col min="2" max="2" width="9" style="46"/>
    <col min="3" max="3" width="13.23046875" style="46" customWidth="1"/>
    <col min="4" max="4" width="9" style="46"/>
    <col min="5" max="5" width="17" style="46" customWidth="1"/>
    <col min="6" max="9" width="9" style="46"/>
    <col min="10" max="10" width="10" style="46" customWidth="1"/>
    <col min="11" max="12" width="9" style="46"/>
    <col min="13" max="13" width="9" style="46" hidden="1" customWidth="1"/>
    <col min="14" max="14" width="15.3828125" style="46" hidden="1" customWidth="1"/>
    <col min="15" max="16" width="9" style="46" hidden="1" customWidth="1"/>
    <col min="17" max="16384" width="9" style="46"/>
  </cols>
  <sheetData>
    <row r="1" spans="1:16" ht="15" x14ac:dyDescent="0.3">
      <c r="A1" s="47" t="s">
        <v>0</v>
      </c>
      <c r="B1" s="47" t="s">
        <v>1</v>
      </c>
      <c r="C1" s="47" t="s">
        <v>2</v>
      </c>
      <c r="D1" s="47" t="s">
        <v>3</v>
      </c>
      <c r="E1" s="47" t="s">
        <v>4</v>
      </c>
      <c r="F1" s="47" t="s">
        <v>5</v>
      </c>
      <c r="G1" s="47" t="s">
        <v>6</v>
      </c>
      <c r="H1" s="47" t="s">
        <v>7</v>
      </c>
      <c r="I1" s="47" t="s">
        <v>8</v>
      </c>
      <c r="J1" s="51" t="s">
        <v>9</v>
      </c>
      <c r="K1" s="47" t="s">
        <v>10</v>
      </c>
    </row>
    <row r="2" spans="1:16" ht="14.15" x14ac:dyDescent="0.3">
      <c r="A2" s="48" t="s">
        <v>11</v>
      </c>
      <c r="B2" s="48" t="s">
        <v>12</v>
      </c>
      <c r="C2" s="48" t="s">
        <v>13</v>
      </c>
      <c r="D2" s="48" t="s">
        <v>14</v>
      </c>
      <c r="E2" s="48" t="s">
        <v>15</v>
      </c>
      <c r="F2" s="49">
        <v>1</v>
      </c>
      <c r="G2" s="49">
        <v>1</v>
      </c>
      <c r="H2" s="49">
        <v>1</v>
      </c>
      <c r="I2" s="49">
        <v>1</v>
      </c>
      <c r="J2" s="49">
        <f>SUM(F2:I2)</f>
        <v>4</v>
      </c>
      <c r="K2" s="49" t="str">
        <f>VLOOKUP(E2,'[1]Sales Data'!$G$1:$N$65536,8,0)</f>
        <v>4S店</v>
      </c>
      <c r="M2" s="46" t="s">
        <v>16</v>
      </c>
      <c r="N2" s="52" t="s">
        <v>17</v>
      </c>
      <c r="O2" s="52" t="s">
        <v>18</v>
      </c>
      <c r="P2" s="52" t="s">
        <v>19</v>
      </c>
    </row>
    <row r="3" spans="1:16" x14ac:dyDescent="0.3">
      <c r="A3" s="48" t="s">
        <v>11</v>
      </c>
      <c r="B3" s="48" t="s">
        <v>12</v>
      </c>
      <c r="C3" s="48" t="s">
        <v>13</v>
      </c>
      <c r="D3" s="48" t="s">
        <v>20</v>
      </c>
      <c r="E3" s="48" t="s">
        <v>21</v>
      </c>
      <c r="F3" s="49">
        <v>1</v>
      </c>
      <c r="G3" s="49">
        <v>1</v>
      </c>
      <c r="H3" s="49">
        <v>1</v>
      </c>
      <c r="I3" s="49">
        <v>1</v>
      </c>
      <c r="J3" s="49">
        <f t="shared" ref="J3:J67" si="0">SUM(F3:I3)</f>
        <v>4</v>
      </c>
      <c r="K3" s="49" t="str">
        <f>VLOOKUP(E3,'[1]Sales Data'!$G$1:$N$65536,8,0)</f>
        <v>4S店</v>
      </c>
      <c r="M3" s="46" t="s">
        <v>12</v>
      </c>
      <c r="N3" s="46">
        <v>36</v>
      </c>
      <c r="P3" s="46">
        <f>N3-O3</f>
        <v>36</v>
      </c>
    </row>
    <row r="4" spans="1:16" x14ac:dyDescent="0.3">
      <c r="A4" s="48" t="s">
        <v>11</v>
      </c>
      <c r="B4" s="48" t="s">
        <v>12</v>
      </c>
      <c r="C4" s="48" t="s">
        <v>13</v>
      </c>
      <c r="D4" s="48" t="s">
        <v>22</v>
      </c>
      <c r="E4" s="48" t="s">
        <v>23</v>
      </c>
      <c r="F4" s="49"/>
      <c r="G4" s="49"/>
      <c r="H4" s="49"/>
      <c r="I4" s="49"/>
      <c r="J4" s="49">
        <f t="shared" si="0"/>
        <v>0</v>
      </c>
      <c r="K4" s="49" t="str">
        <f>VLOOKUP(E4,'[1]Sales Data'!$G$1:$N$65536,8,0)</f>
        <v>直营店</v>
      </c>
      <c r="M4" s="46" t="s">
        <v>24</v>
      </c>
      <c r="N4" s="46">
        <v>56</v>
      </c>
      <c r="P4" s="46">
        <f t="shared" ref="P4:P11" si="1">N4-O4</f>
        <v>56</v>
      </c>
    </row>
    <row r="5" spans="1:16" x14ac:dyDescent="0.3">
      <c r="A5" s="48" t="s">
        <v>11</v>
      </c>
      <c r="B5" s="48" t="s">
        <v>12</v>
      </c>
      <c r="C5" s="48" t="s">
        <v>13</v>
      </c>
      <c r="D5" s="48" t="s">
        <v>25</v>
      </c>
      <c r="E5" s="48" t="s">
        <v>26</v>
      </c>
      <c r="F5" s="49">
        <v>1</v>
      </c>
      <c r="G5" s="49">
        <v>1</v>
      </c>
      <c r="H5" s="49">
        <v>1</v>
      </c>
      <c r="I5" s="49">
        <v>1</v>
      </c>
      <c r="J5" s="49">
        <f t="shared" si="0"/>
        <v>4</v>
      </c>
      <c r="K5" s="49" t="str">
        <f>VLOOKUP(E5,'[1]Sales Data'!$G$1:$N$65536,8,0)</f>
        <v>4S店</v>
      </c>
      <c r="M5" s="46" t="s">
        <v>27</v>
      </c>
      <c r="N5" s="46">
        <v>56</v>
      </c>
      <c r="P5" s="46">
        <f t="shared" si="1"/>
        <v>56</v>
      </c>
    </row>
    <row r="6" spans="1:16" x14ac:dyDescent="0.3">
      <c r="A6" s="48" t="s">
        <v>11</v>
      </c>
      <c r="B6" s="48" t="s">
        <v>12</v>
      </c>
      <c r="C6" s="48" t="s">
        <v>13</v>
      </c>
      <c r="D6" s="48" t="s">
        <v>28</v>
      </c>
      <c r="E6" s="48" t="s">
        <v>29</v>
      </c>
      <c r="F6" s="49">
        <v>1</v>
      </c>
      <c r="G6" s="49">
        <v>1</v>
      </c>
      <c r="H6" s="49">
        <v>1</v>
      </c>
      <c r="I6" s="49">
        <v>1</v>
      </c>
      <c r="J6" s="49">
        <f t="shared" si="0"/>
        <v>4</v>
      </c>
      <c r="K6" s="49" t="str">
        <f>VLOOKUP(E6,'[1]Sales Data'!$G$1:$N$65536,8,0)</f>
        <v>4S店</v>
      </c>
      <c r="M6" s="46" t="s">
        <v>30</v>
      </c>
      <c r="N6" s="46">
        <v>17</v>
      </c>
      <c r="P6" s="46">
        <f t="shared" si="1"/>
        <v>17</v>
      </c>
    </row>
    <row r="7" spans="1:16" x14ac:dyDescent="0.3">
      <c r="A7" s="48" t="s">
        <v>11</v>
      </c>
      <c r="B7" s="48" t="s">
        <v>12</v>
      </c>
      <c r="C7" s="48" t="s">
        <v>13</v>
      </c>
      <c r="D7" s="48" t="s">
        <v>31</v>
      </c>
      <c r="E7" s="48" t="s">
        <v>32</v>
      </c>
      <c r="F7" s="49">
        <v>1</v>
      </c>
      <c r="G7" s="49">
        <v>1</v>
      </c>
      <c r="H7" s="49">
        <v>1</v>
      </c>
      <c r="I7" s="49">
        <v>1</v>
      </c>
      <c r="J7" s="49">
        <f t="shared" si="0"/>
        <v>4</v>
      </c>
      <c r="K7" s="49" t="str">
        <f>VLOOKUP(E7,'[1]Sales Data'!$G$1:$N$65536,8,0)</f>
        <v>4S店</v>
      </c>
      <c r="M7" s="46" t="s">
        <v>33</v>
      </c>
      <c r="N7" s="46">
        <v>36</v>
      </c>
      <c r="P7" s="46">
        <f t="shared" si="1"/>
        <v>36</v>
      </c>
    </row>
    <row r="8" spans="1:16" x14ac:dyDescent="0.3">
      <c r="A8" s="48" t="s">
        <v>11</v>
      </c>
      <c r="B8" s="48" t="s">
        <v>12</v>
      </c>
      <c r="C8" s="48" t="s">
        <v>13</v>
      </c>
      <c r="D8" s="48" t="s">
        <v>34</v>
      </c>
      <c r="E8" s="48" t="s">
        <v>35</v>
      </c>
      <c r="F8" s="49">
        <v>1</v>
      </c>
      <c r="G8" s="49">
        <v>1</v>
      </c>
      <c r="H8" s="49">
        <v>1</v>
      </c>
      <c r="I8" s="49">
        <v>1</v>
      </c>
      <c r="J8" s="49">
        <f t="shared" si="0"/>
        <v>4</v>
      </c>
      <c r="K8" s="49" t="str">
        <f>VLOOKUP(E8,'[1]Sales Data'!$G$1:$N$65536,8,0)</f>
        <v>4S店</v>
      </c>
      <c r="M8" s="46" t="s">
        <v>36</v>
      </c>
      <c r="N8" s="46">
        <v>36</v>
      </c>
      <c r="P8" s="46">
        <f t="shared" si="1"/>
        <v>36</v>
      </c>
    </row>
    <row r="9" spans="1:16" x14ac:dyDescent="0.3">
      <c r="A9" s="48" t="s">
        <v>11</v>
      </c>
      <c r="B9" s="48" t="s">
        <v>12</v>
      </c>
      <c r="C9" s="48" t="s">
        <v>13</v>
      </c>
      <c r="D9" s="48" t="s">
        <v>37</v>
      </c>
      <c r="E9" s="48" t="s">
        <v>38</v>
      </c>
      <c r="F9" s="49"/>
      <c r="G9" s="49"/>
      <c r="H9" s="49"/>
      <c r="I9" s="49"/>
      <c r="J9" s="49">
        <f t="shared" si="0"/>
        <v>0</v>
      </c>
      <c r="K9" s="49" t="str">
        <f>VLOOKUP(E9,'[1]Sales Data'!$G$1:$N$65536,8,0)</f>
        <v>卫星店</v>
      </c>
      <c r="M9" s="46" t="s">
        <v>39</v>
      </c>
      <c r="N9" s="46">
        <v>44</v>
      </c>
      <c r="P9" s="46">
        <f t="shared" si="1"/>
        <v>44</v>
      </c>
    </row>
    <row r="10" spans="1:16" x14ac:dyDescent="0.3">
      <c r="A10" s="48" t="s">
        <v>11</v>
      </c>
      <c r="B10" s="48" t="s">
        <v>12</v>
      </c>
      <c r="C10" s="48" t="s">
        <v>13</v>
      </c>
      <c r="D10" s="48" t="s">
        <v>40</v>
      </c>
      <c r="E10" s="48" t="s">
        <v>41</v>
      </c>
      <c r="F10" s="49"/>
      <c r="G10" s="49"/>
      <c r="H10" s="49"/>
      <c r="I10" s="49"/>
      <c r="J10" s="49">
        <f t="shared" si="0"/>
        <v>0</v>
      </c>
      <c r="K10" s="49" t="str">
        <f>VLOOKUP(E10,'[1]Sales Data'!$G$1:$N$65536,8,0)</f>
        <v>卫星店</v>
      </c>
      <c r="M10" s="46" t="s">
        <v>42</v>
      </c>
      <c r="N10" s="46">
        <v>41</v>
      </c>
      <c r="P10" s="46">
        <f t="shared" si="1"/>
        <v>41</v>
      </c>
    </row>
    <row r="11" spans="1:16" ht="14.15" x14ac:dyDescent="0.3">
      <c r="A11" s="48" t="s">
        <v>11</v>
      </c>
      <c r="B11" s="48" t="s">
        <v>12</v>
      </c>
      <c r="C11" s="48" t="s">
        <v>13</v>
      </c>
      <c r="D11" s="48" t="s">
        <v>43</v>
      </c>
      <c r="E11" s="48" t="s">
        <v>44</v>
      </c>
      <c r="F11" s="49"/>
      <c r="G11" s="49"/>
      <c r="H11" s="49"/>
      <c r="I11" s="49"/>
      <c r="J11" s="49">
        <f t="shared" si="0"/>
        <v>0</v>
      </c>
      <c r="K11" s="49" t="str">
        <f>VLOOKUP(E11,'[1]Sales Data'!$G$1:$N$65536,8,0)</f>
        <v>直营店</v>
      </c>
      <c r="M11" s="46" t="s">
        <v>45</v>
      </c>
      <c r="N11" s="46">
        <v>322</v>
      </c>
      <c r="O11">
        <f>SUM(O3:O10)</f>
        <v>0</v>
      </c>
      <c r="P11" s="46">
        <f t="shared" si="1"/>
        <v>322</v>
      </c>
    </row>
    <row r="12" spans="1:16" x14ac:dyDescent="0.3">
      <c r="A12" s="48" t="s">
        <v>11</v>
      </c>
      <c r="B12" s="48" t="s">
        <v>12</v>
      </c>
      <c r="C12" s="48" t="s">
        <v>13</v>
      </c>
      <c r="D12" s="48" t="s">
        <v>46</v>
      </c>
      <c r="E12" s="48" t="s">
        <v>47</v>
      </c>
      <c r="F12" s="49">
        <v>1</v>
      </c>
      <c r="G12" s="49">
        <v>1</v>
      </c>
      <c r="H12" s="49">
        <v>1</v>
      </c>
      <c r="I12" s="49">
        <v>1</v>
      </c>
      <c r="J12" s="49">
        <f t="shared" si="0"/>
        <v>4</v>
      </c>
      <c r="K12" s="49" t="str">
        <f>VLOOKUP(E12,'[1]Sales Data'!$G$1:$N$65536,8,0)</f>
        <v>4S店</v>
      </c>
    </row>
    <row r="13" spans="1:16" x14ac:dyDescent="0.3">
      <c r="A13" s="48" t="s">
        <v>11</v>
      </c>
      <c r="B13" s="48" t="s">
        <v>12</v>
      </c>
      <c r="C13" s="48" t="s">
        <v>13</v>
      </c>
      <c r="D13" s="48" t="s">
        <v>48</v>
      </c>
      <c r="E13" s="48" t="s">
        <v>49</v>
      </c>
      <c r="F13" s="49">
        <v>1</v>
      </c>
      <c r="G13" s="49">
        <v>1</v>
      </c>
      <c r="H13" s="49">
        <v>1</v>
      </c>
      <c r="I13" s="49">
        <v>1</v>
      </c>
      <c r="J13" s="49">
        <f t="shared" si="0"/>
        <v>4</v>
      </c>
      <c r="K13" s="49" t="str">
        <f>VLOOKUP(E13,'[1]Sales Data'!$G$1:$N$65536,8,0)</f>
        <v>4S店</v>
      </c>
    </row>
    <row r="14" spans="1:16" x14ac:dyDescent="0.3">
      <c r="A14" s="48" t="s">
        <v>11</v>
      </c>
      <c r="B14" s="48" t="s">
        <v>12</v>
      </c>
      <c r="C14" s="48" t="s">
        <v>13</v>
      </c>
      <c r="D14" s="48" t="s">
        <v>50</v>
      </c>
      <c r="E14" s="48" t="s">
        <v>51</v>
      </c>
      <c r="F14" s="49">
        <v>1</v>
      </c>
      <c r="G14" s="49">
        <v>1</v>
      </c>
      <c r="H14" s="49">
        <v>1</v>
      </c>
      <c r="I14" s="49">
        <v>1</v>
      </c>
      <c r="J14" s="49">
        <f t="shared" si="0"/>
        <v>4</v>
      </c>
      <c r="K14" s="49" t="str">
        <f>VLOOKUP(E14,'[1]Sales Data'!$G$1:$N$65536,8,0)</f>
        <v>4S店</v>
      </c>
    </row>
    <row r="15" spans="1:16" x14ac:dyDescent="0.3">
      <c r="A15" s="48" t="s">
        <v>11</v>
      </c>
      <c r="B15" s="48" t="s">
        <v>24</v>
      </c>
      <c r="C15" s="48" t="s">
        <v>52</v>
      </c>
      <c r="D15" s="48" t="s">
        <v>53</v>
      </c>
      <c r="E15" s="48" t="s">
        <v>54</v>
      </c>
      <c r="F15" s="49">
        <v>1</v>
      </c>
      <c r="G15" s="49">
        <v>1</v>
      </c>
      <c r="H15" s="49">
        <v>1</v>
      </c>
      <c r="I15" s="49">
        <v>1</v>
      </c>
      <c r="J15" s="49">
        <f t="shared" si="0"/>
        <v>4</v>
      </c>
      <c r="K15" s="49" t="str">
        <f>VLOOKUP(E15,'[1]Sales Data'!$G$1:$N$65536,8,0)</f>
        <v>4S店</v>
      </c>
    </row>
    <row r="16" spans="1:16" x14ac:dyDescent="0.3">
      <c r="A16" s="48" t="s">
        <v>11</v>
      </c>
      <c r="B16" s="48" t="s">
        <v>24</v>
      </c>
      <c r="C16" s="48" t="s">
        <v>52</v>
      </c>
      <c r="D16" s="48" t="s">
        <v>55</v>
      </c>
      <c r="E16" s="48" t="s">
        <v>56</v>
      </c>
      <c r="F16" s="49">
        <v>1</v>
      </c>
      <c r="G16" s="49">
        <v>1</v>
      </c>
      <c r="H16" s="49">
        <v>1</v>
      </c>
      <c r="I16" s="49">
        <v>1</v>
      </c>
      <c r="J16" s="49">
        <f t="shared" si="0"/>
        <v>4</v>
      </c>
      <c r="K16" s="49" t="str">
        <f>VLOOKUP(E16,'[1]Sales Data'!$G$1:$N$65536,8,0)</f>
        <v>4S店</v>
      </c>
    </row>
    <row r="17" spans="1:11" x14ac:dyDescent="0.3">
      <c r="A17" s="48" t="s">
        <v>11</v>
      </c>
      <c r="B17" s="48" t="s">
        <v>24</v>
      </c>
      <c r="C17" s="48" t="s">
        <v>52</v>
      </c>
      <c r="D17" s="48" t="s">
        <v>57</v>
      </c>
      <c r="E17" s="48" t="s">
        <v>58</v>
      </c>
      <c r="F17" s="49">
        <v>1</v>
      </c>
      <c r="G17" s="49">
        <v>1</v>
      </c>
      <c r="H17" s="49">
        <v>1</v>
      </c>
      <c r="I17" s="49">
        <v>1</v>
      </c>
      <c r="J17" s="49">
        <f t="shared" si="0"/>
        <v>4</v>
      </c>
      <c r="K17" s="49" t="str">
        <f>VLOOKUP(E17,'[1]Sales Data'!$G$1:$N$65536,8,0)</f>
        <v>4S店</v>
      </c>
    </row>
    <row r="18" spans="1:11" x14ac:dyDescent="0.3">
      <c r="A18" s="48" t="s">
        <v>11</v>
      </c>
      <c r="B18" s="48" t="s">
        <v>24</v>
      </c>
      <c r="C18" s="48" t="s">
        <v>52</v>
      </c>
      <c r="D18" s="48" t="s">
        <v>59</v>
      </c>
      <c r="E18" s="48" t="s">
        <v>60</v>
      </c>
      <c r="F18" s="49">
        <v>1</v>
      </c>
      <c r="G18" s="49">
        <v>1</v>
      </c>
      <c r="H18" s="49">
        <v>1</v>
      </c>
      <c r="I18" s="49">
        <v>1</v>
      </c>
      <c r="J18" s="49">
        <f t="shared" si="0"/>
        <v>4</v>
      </c>
      <c r="K18" s="49" t="str">
        <f>VLOOKUP(E18,'[1]Sales Data'!$G$1:$N$65536,8,0)</f>
        <v>4S店</v>
      </c>
    </row>
    <row r="19" spans="1:11" x14ac:dyDescent="0.3">
      <c r="A19" s="48" t="s">
        <v>11</v>
      </c>
      <c r="B19" s="48" t="s">
        <v>24</v>
      </c>
      <c r="C19" s="48" t="s">
        <v>52</v>
      </c>
      <c r="D19" s="48" t="s">
        <v>61</v>
      </c>
      <c r="E19" s="48" t="s">
        <v>62</v>
      </c>
      <c r="F19" s="49">
        <v>1</v>
      </c>
      <c r="G19" s="49">
        <v>1</v>
      </c>
      <c r="H19" s="49">
        <v>1</v>
      </c>
      <c r="I19" s="49">
        <v>1</v>
      </c>
      <c r="J19" s="49">
        <f t="shared" si="0"/>
        <v>4</v>
      </c>
      <c r="K19" s="49" t="str">
        <f>VLOOKUP(E19,'[1]Sales Data'!$G$1:$N$65536,8,0)</f>
        <v>4S店</v>
      </c>
    </row>
    <row r="20" spans="1:11" x14ac:dyDescent="0.3">
      <c r="A20" s="48" t="s">
        <v>11</v>
      </c>
      <c r="B20" s="48" t="s">
        <v>24</v>
      </c>
      <c r="C20" s="48" t="s">
        <v>52</v>
      </c>
      <c r="D20" s="48" t="s">
        <v>63</v>
      </c>
      <c r="E20" s="48" t="s">
        <v>64</v>
      </c>
      <c r="F20" s="49">
        <v>1</v>
      </c>
      <c r="G20" s="49">
        <v>1</v>
      </c>
      <c r="H20" s="49">
        <v>1</v>
      </c>
      <c r="I20" s="49">
        <v>1</v>
      </c>
      <c r="J20" s="49">
        <f t="shared" si="0"/>
        <v>4</v>
      </c>
      <c r="K20" s="49" t="str">
        <f>VLOOKUP(E20,'[1]Sales Data'!$G$1:$N$65536,8,0)</f>
        <v>4S店</v>
      </c>
    </row>
    <row r="21" spans="1:11" x14ac:dyDescent="0.3">
      <c r="A21" s="48" t="s">
        <v>11</v>
      </c>
      <c r="B21" s="48" t="s">
        <v>24</v>
      </c>
      <c r="C21" s="48" t="s">
        <v>52</v>
      </c>
      <c r="D21" s="48" t="s">
        <v>65</v>
      </c>
      <c r="E21" s="48" t="s">
        <v>66</v>
      </c>
      <c r="F21" s="49">
        <v>1</v>
      </c>
      <c r="G21" s="49">
        <v>1</v>
      </c>
      <c r="H21" s="49">
        <v>1</v>
      </c>
      <c r="I21" s="49">
        <v>1</v>
      </c>
      <c r="J21" s="49">
        <f t="shared" si="0"/>
        <v>4</v>
      </c>
      <c r="K21" s="49" t="str">
        <f>VLOOKUP(E21,'[1]Sales Data'!$G$1:$N$65536,8,0)</f>
        <v>4S店</v>
      </c>
    </row>
    <row r="22" spans="1:11" x14ac:dyDescent="0.3">
      <c r="A22" s="48" t="s">
        <v>11</v>
      </c>
      <c r="B22" s="48" t="s">
        <v>24</v>
      </c>
      <c r="C22" s="48" t="s">
        <v>52</v>
      </c>
      <c r="D22" s="48" t="s">
        <v>67</v>
      </c>
      <c r="E22" s="48" t="s">
        <v>68</v>
      </c>
      <c r="F22" s="49">
        <v>1</v>
      </c>
      <c r="G22" s="49">
        <v>1</v>
      </c>
      <c r="H22" s="49">
        <v>1</v>
      </c>
      <c r="I22" s="49">
        <v>1</v>
      </c>
      <c r="J22" s="49">
        <f t="shared" si="0"/>
        <v>4</v>
      </c>
      <c r="K22" s="49" t="str">
        <f>VLOOKUP(E22,'[1]Sales Data'!$G$1:$N$65536,8,0)</f>
        <v>4S店</v>
      </c>
    </row>
    <row r="23" spans="1:11" x14ac:dyDescent="0.3">
      <c r="A23" s="48" t="s">
        <v>11</v>
      </c>
      <c r="B23" s="48" t="s">
        <v>24</v>
      </c>
      <c r="C23" s="48" t="s">
        <v>52</v>
      </c>
      <c r="D23" s="48" t="s">
        <v>69</v>
      </c>
      <c r="E23" s="48" t="s">
        <v>70</v>
      </c>
      <c r="F23" s="49">
        <v>1</v>
      </c>
      <c r="G23" s="49">
        <v>1</v>
      </c>
      <c r="H23" s="49">
        <v>1</v>
      </c>
      <c r="I23" s="49">
        <v>1</v>
      </c>
      <c r="J23" s="49">
        <f t="shared" si="0"/>
        <v>4</v>
      </c>
      <c r="K23" s="49" t="str">
        <f>VLOOKUP(E23,'[1]Sales Data'!$G$1:$N$65536,8,0)</f>
        <v>4S店</v>
      </c>
    </row>
    <row r="24" spans="1:11" x14ac:dyDescent="0.3">
      <c r="A24" s="48" t="s">
        <v>11</v>
      </c>
      <c r="B24" s="48" t="s">
        <v>24</v>
      </c>
      <c r="C24" s="48" t="s">
        <v>52</v>
      </c>
      <c r="D24" s="48" t="s">
        <v>71</v>
      </c>
      <c r="E24" s="48" t="s">
        <v>72</v>
      </c>
      <c r="F24" s="49">
        <v>1</v>
      </c>
      <c r="G24" s="49">
        <v>1</v>
      </c>
      <c r="H24" s="49">
        <v>1</v>
      </c>
      <c r="I24" s="49">
        <v>1</v>
      </c>
      <c r="J24" s="49">
        <f t="shared" si="0"/>
        <v>4</v>
      </c>
      <c r="K24" s="49" t="str">
        <f>VLOOKUP(E24,'[1]Sales Data'!$G$1:$N$65536,8,0)</f>
        <v>4S店</v>
      </c>
    </row>
    <row r="25" spans="1:11" x14ac:dyDescent="0.3">
      <c r="A25" s="48" t="s">
        <v>11</v>
      </c>
      <c r="B25" s="48" t="s">
        <v>24</v>
      </c>
      <c r="C25" s="48" t="s">
        <v>52</v>
      </c>
      <c r="D25" s="48" t="s">
        <v>73</v>
      </c>
      <c r="E25" s="48" t="s">
        <v>74</v>
      </c>
      <c r="F25" s="49">
        <v>1</v>
      </c>
      <c r="G25" s="49">
        <v>1</v>
      </c>
      <c r="H25" s="49">
        <v>1</v>
      </c>
      <c r="I25" s="49">
        <v>1</v>
      </c>
      <c r="J25" s="49">
        <f t="shared" si="0"/>
        <v>4</v>
      </c>
      <c r="K25" s="49" t="str">
        <f>VLOOKUP(E25,'[1]Sales Data'!$G$1:$N$65536,8,0)</f>
        <v>4S店</v>
      </c>
    </row>
    <row r="26" spans="1:11" x14ac:dyDescent="0.3">
      <c r="A26" s="48" t="s">
        <v>11</v>
      </c>
      <c r="B26" s="48" t="s">
        <v>24</v>
      </c>
      <c r="C26" s="48" t="s">
        <v>52</v>
      </c>
      <c r="D26" s="48" t="s">
        <v>75</v>
      </c>
      <c r="E26" s="48" t="s">
        <v>76</v>
      </c>
      <c r="F26" s="49">
        <v>1</v>
      </c>
      <c r="G26" s="49">
        <v>1</v>
      </c>
      <c r="H26" s="49">
        <v>1</v>
      </c>
      <c r="I26" s="49">
        <v>1</v>
      </c>
      <c r="J26" s="49">
        <f t="shared" si="0"/>
        <v>4</v>
      </c>
      <c r="K26" s="49" t="str">
        <f>VLOOKUP(E26,'[1]Sales Data'!$G$1:$N$65536,8,0)</f>
        <v>4S店</v>
      </c>
    </row>
    <row r="27" spans="1:11" x14ac:dyDescent="0.3">
      <c r="A27" s="48" t="s">
        <v>11</v>
      </c>
      <c r="B27" s="48" t="s">
        <v>24</v>
      </c>
      <c r="C27" s="48" t="s">
        <v>52</v>
      </c>
      <c r="D27" s="48" t="s">
        <v>77</v>
      </c>
      <c r="E27" s="48" t="s">
        <v>78</v>
      </c>
      <c r="F27" s="49">
        <v>1</v>
      </c>
      <c r="G27" s="49">
        <v>1</v>
      </c>
      <c r="H27" s="49">
        <v>1</v>
      </c>
      <c r="I27" s="49">
        <v>1</v>
      </c>
      <c r="J27" s="49">
        <f t="shared" si="0"/>
        <v>4</v>
      </c>
      <c r="K27" s="49" t="str">
        <f>VLOOKUP(E27,'[1]Sales Data'!$G$1:$N$65536,8,0)</f>
        <v>4S店</v>
      </c>
    </row>
    <row r="28" spans="1:11" x14ac:dyDescent="0.3">
      <c r="A28" s="48" t="s">
        <v>11</v>
      </c>
      <c r="B28" s="48" t="s">
        <v>24</v>
      </c>
      <c r="C28" s="48" t="s">
        <v>52</v>
      </c>
      <c r="D28" s="48" t="s">
        <v>79</v>
      </c>
      <c r="E28" s="48" t="s">
        <v>80</v>
      </c>
      <c r="F28" s="49">
        <v>1</v>
      </c>
      <c r="G28" s="49">
        <v>1</v>
      </c>
      <c r="H28" s="49">
        <v>1</v>
      </c>
      <c r="I28" s="49">
        <v>1</v>
      </c>
      <c r="J28" s="49">
        <f t="shared" si="0"/>
        <v>4</v>
      </c>
      <c r="K28" s="49" t="str">
        <f>VLOOKUP(E28,'[1]Sales Data'!$G$1:$N$65536,8,0)</f>
        <v>4S店</v>
      </c>
    </row>
    <row r="29" spans="1:11" x14ac:dyDescent="0.3">
      <c r="A29" s="48" t="s">
        <v>11</v>
      </c>
      <c r="B29" s="48" t="s">
        <v>24</v>
      </c>
      <c r="C29" s="48" t="s">
        <v>52</v>
      </c>
      <c r="D29" s="48" t="s">
        <v>81</v>
      </c>
      <c r="E29" s="48" t="s">
        <v>82</v>
      </c>
      <c r="F29" s="49"/>
      <c r="G29" s="50"/>
      <c r="H29" s="50"/>
      <c r="I29" s="50"/>
      <c r="J29" s="49">
        <f t="shared" si="0"/>
        <v>0</v>
      </c>
      <c r="K29" s="49" t="str">
        <f>VLOOKUP(E29,'[1]Sales Data'!$G$1:$N$65536,8,0)</f>
        <v>4S店</v>
      </c>
    </row>
    <row r="30" spans="1:11" x14ac:dyDescent="0.3">
      <c r="A30" s="48" t="s">
        <v>11</v>
      </c>
      <c r="B30" s="48" t="s">
        <v>27</v>
      </c>
      <c r="C30" s="48" t="s">
        <v>13</v>
      </c>
      <c r="D30" s="48" t="s">
        <v>83</v>
      </c>
      <c r="E30" s="48" t="s">
        <v>84</v>
      </c>
      <c r="F30" s="49">
        <v>1</v>
      </c>
      <c r="G30" s="49">
        <v>1</v>
      </c>
      <c r="H30" s="49">
        <v>1</v>
      </c>
      <c r="I30" s="49">
        <v>1</v>
      </c>
      <c r="J30" s="49">
        <f t="shared" si="0"/>
        <v>4</v>
      </c>
      <c r="K30" s="49" t="str">
        <f>VLOOKUP(E30,'[1]Sales Data'!$G$1:$N$65536,8,0)</f>
        <v>4S店</v>
      </c>
    </row>
    <row r="31" spans="1:11" x14ac:dyDescent="0.3">
      <c r="A31" s="48" t="s">
        <v>11</v>
      </c>
      <c r="B31" s="48" t="s">
        <v>27</v>
      </c>
      <c r="C31" s="48" t="s">
        <v>13</v>
      </c>
      <c r="D31" s="48" t="s">
        <v>85</v>
      </c>
      <c r="E31" s="48" t="s">
        <v>86</v>
      </c>
      <c r="F31" s="49">
        <v>1</v>
      </c>
      <c r="G31" s="49">
        <v>1</v>
      </c>
      <c r="H31" s="49">
        <v>1</v>
      </c>
      <c r="I31" s="49">
        <v>1</v>
      </c>
      <c r="J31" s="49">
        <f t="shared" si="0"/>
        <v>4</v>
      </c>
      <c r="K31" s="49" t="str">
        <f>VLOOKUP(E31,'[1]Sales Data'!$G$1:$N$65536,8,0)</f>
        <v>4S店</v>
      </c>
    </row>
    <row r="32" spans="1:11" x14ac:dyDescent="0.3">
      <c r="A32" s="48" t="s">
        <v>11</v>
      </c>
      <c r="B32" s="48" t="s">
        <v>27</v>
      </c>
      <c r="C32" s="48" t="s">
        <v>13</v>
      </c>
      <c r="D32" s="48" t="s">
        <v>87</v>
      </c>
      <c r="E32" s="48" t="s">
        <v>88</v>
      </c>
      <c r="F32" s="49">
        <v>1</v>
      </c>
      <c r="G32" s="49">
        <v>1</v>
      </c>
      <c r="H32" s="49">
        <v>1</v>
      </c>
      <c r="I32" s="49">
        <v>1</v>
      </c>
      <c r="J32" s="49">
        <f t="shared" si="0"/>
        <v>4</v>
      </c>
      <c r="K32" s="49" t="str">
        <f>VLOOKUP(E32,'[1]Sales Data'!$G$1:$N$65536,8,0)</f>
        <v>4S店</v>
      </c>
    </row>
    <row r="33" spans="1:11" x14ac:dyDescent="0.3">
      <c r="A33" s="48" t="s">
        <v>11</v>
      </c>
      <c r="B33" s="48" t="s">
        <v>27</v>
      </c>
      <c r="C33" s="48" t="s">
        <v>13</v>
      </c>
      <c r="D33" s="48" t="s">
        <v>89</v>
      </c>
      <c r="E33" s="48" t="s">
        <v>90</v>
      </c>
      <c r="F33" s="49">
        <v>1</v>
      </c>
      <c r="G33" s="49">
        <v>1</v>
      </c>
      <c r="H33" s="49">
        <v>1</v>
      </c>
      <c r="I33" s="49">
        <v>1</v>
      </c>
      <c r="J33" s="49">
        <f t="shared" si="0"/>
        <v>4</v>
      </c>
      <c r="K33" s="49" t="str">
        <f>VLOOKUP(E33,'[1]Sales Data'!$G$1:$N$65536,8,0)</f>
        <v>4S店</v>
      </c>
    </row>
    <row r="34" spans="1:11" x14ac:dyDescent="0.3">
      <c r="A34" s="48" t="s">
        <v>11</v>
      </c>
      <c r="B34" s="48" t="s">
        <v>27</v>
      </c>
      <c r="C34" s="48" t="s">
        <v>13</v>
      </c>
      <c r="D34" s="48" t="s">
        <v>91</v>
      </c>
      <c r="E34" s="48" t="s">
        <v>92</v>
      </c>
      <c r="F34" s="49">
        <v>1</v>
      </c>
      <c r="G34" s="49">
        <v>1</v>
      </c>
      <c r="H34" s="49">
        <v>1</v>
      </c>
      <c r="I34" s="49">
        <v>1</v>
      </c>
      <c r="J34" s="49">
        <f t="shared" si="0"/>
        <v>4</v>
      </c>
      <c r="K34" s="49" t="str">
        <f>VLOOKUP(E34,'[1]Sales Data'!$G$1:$N$65536,8,0)</f>
        <v>4S店</v>
      </c>
    </row>
    <row r="35" spans="1:11" x14ac:dyDescent="0.3">
      <c r="A35" s="48" t="s">
        <v>11</v>
      </c>
      <c r="B35" s="48" t="s">
        <v>27</v>
      </c>
      <c r="C35" s="48" t="s">
        <v>13</v>
      </c>
      <c r="D35" s="48" t="s">
        <v>93</v>
      </c>
      <c r="E35" s="48" t="s">
        <v>94</v>
      </c>
      <c r="F35" s="49">
        <v>1</v>
      </c>
      <c r="G35" s="49">
        <v>1</v>
      </c>
      <c r="H35" s="49">
        <v>1</v>
      </c>
      <c r="I35" s="49">
        <v>1</v>
      </c>
      <c r="J35" s="49">
        <f t="shared" si="0"/>
        <v>4</v>
      </c>
      <c r="K35" s="49" t="str">
        <f>VLOOKUP(E35,'[1]Sales Data'!$G$1:$N$65536,8,0)</f>
        <v>4S店</v>
      </c>
    </row>
    <row r="36" spans="1:11" x14ac:dyDescent="0.3">
      <c r="A36" s="48" t="s">
        <v>11</v>
      </c>
      <c r="B36" s="48" t="s">
        <v>27</v>
      </c>
      <c r="C36" s="48" t="s">
        <v>13</v>
      </c>
      <c r="D36" s="48" t="s">
        <v>95</v>
      </c>
      <c r="E36" s="48" t="s">
        <v>96</v>
      </c>
      <c r="F36" s="49">
        <v>1</v>
      </c>
      <c r="G36" s="49">
        <v>1</v>
      </c>
      <c r="H36" s="49">
        <v>1</v>
      </c>
      <c r="I36" s="49">
        <v>1</v>
      </c>
      <c r="J36" s="49">
        <f t="shared" si="0"/>
        <v>4</v>
      </c>
      <c r="K36" s="49" t="str">
        <f>VLOOKUP(E36,'[1]Sales Data'!$G$1:$N$65536,8,0)</f>
        <v>4S店</v>
      </c>
    </row>
    <row r="37" spans="1:11" x14ac:dyDescent="0.3">
      <c r="A37" s="48" t="s">
        <v>11</v>
      </c>
      <c r="B37" s="48" t="s">
        <v>27</v>
      </c>
      <c r="C37" s="48" t="s">
        <v>13</v>
      </c>
      <c r="D37" s="48" t="s">
        <v>97</v>
      </c>
      <c r="E37" s="48" t="s">
        <v>98</v>
      </c>
      <c r="F37" s="49">
        <v>1</v>
      </c>
      <c r="G37" s="49">
        <v>1</v>
      </c>
      <c r="H37" s="49">
        <v>1</v>
      </c>
      <c r="I37" s="49">
        <v>1</v>
      </c>
      <c r="J37" s="49">
        <f t="shared" si="0"/>
        <v>4</v>
      </c>
      <c r="K37" s="49" t="str">
        <f>VLOOKUP(E37,'[1]Sales Data'!$G$1:$N$65536,8,0)</f>
        <v>4S店</v>
      </c>
    </row>
    <row r="38" spans="1:11" x14ac:dyDescent="0.3">
      <c r="A38" s="48" t="s">
        <v>11</v>
      </c>
      <c r="B38" s="48" t="s">
        <v>27</v>
      </c>
      <c r="C38" s="48" t="s">
        <v>13</v>
      </c>
      <c r="D38" s="48" t="s">
        <v>99</v>
      </c>
      <c r="E38" s="48" t="s">
        <v>100</v>
      </c>
      <c r="F38" s="49">
        <v>1</v>
      </c>
      <c r="G38" s="49">
        <v>1</v>
      </c>
      <c r="H38" s="49">
        <v>1</v>
      </c>
      <c r="I38" s="49">
        <v>1</v>
      </c>
      <c r="J38" s="49">
        <f t="shared" si="0"/>
        <v>4</v>
      </c>
      <c r="K38" s="49" t="str">
        <f>VLOOKUP(E38,'[1]Sales Data'!$G$1:$N$65536,8,0)</f>
        <v>4S店</v>
      </c>
    </row>
    <row r="39" spans="1:11" x14ac:dyDescent="0.3">
      <c r="A39" s="48" t="s">
        <v>11</v>
      </c>
      <c r="B39" s="48" t="s">
        <v>27</v>
      </c>
      <c r="C39" s="48" t="s">
        <v>13</v>
      </c>
      <c r="D39" s="48" t="s">
        <v>101</v>
      </c>
      <c r="E39" s="48" t="s">
        <v>102</v>
      </c>
      <c r="F39" s="49">
        <v>1</v>
      </c>
      <c r="G39" s="49">
        <v>1</v>
      </c>
      <c r="H39" s="49">
        <v>1</v>
      </c>
      <c r="I39" s="49">
        <v>1</v>
      </c>
      <c r="J39" s="49">
        <f t="shared" si="0"/>
        <v>4</v>
      </c>
      <c r="K39" s="49" t="str">
        <f>VLOOKUP(E39,'[1]Sales Data'!$G$1:$N$65536,8,0)</f>
        <v>4S店</v>
      </c>
    </row>
    <row r="40" spans="1:11" x14ac:dyDescent="0.3">
      <c r="A40" s="48" t="s">
        <v>11</v>
      </c>
      <c r="B40" s="48" t="s">
        <v>27</v>
      </c>
      <c r="C40" s="48" t="s">
        <v>13</v>
      </c>
      <c r="D40" s="48" t="s">
        <v>103</v>
      </c>
      <c r="E40" s="48" t="s">
        <v>104</v>
      </c>
      <c r="F40" s="49">
        <v>1</v>
      </c>
      <c r="G40" s="49">
        <v>1</v>
      </c>
      <c r="H40" s="49">
        <v>1</v>
      </c>
      <c r="I40" s="49">
        <v>1</v>
      </c>
      <c r="J40" s="49">
        <f t="shared" si="0"/>
        <v>4</v>
      </c>
      <c r="K40" s="49" t="str">
        <f>VLOOKUP(E40,'[1]Sales Data'!$G$1:$N$65536,8,0)</f>
        <v>4S店</v>
      </c>
    </row>
    <row r="41" spans="1:11" x14ac:dyDescent="0.3">
      <c r="A41" s="48" t="s">
        <v>11</v>
      </c>
      <c r="B41" s="48" t="s">
        <v>27</v>
      </c>
      <c r="C41" s="48" t="s">
        <v>13</v>
      </c>
      <c r="D41" s="48" t="s">
        <v>105</v>
      </c>
      <c r="E41" s="48" t="s">
        <v>106</v>
      </c>
      <c r="F41" s="49">
        <v>1</v>
      </c>
      <c r="G41" s="49">
        <v>1</v>
      </c>
      <c r="H41" s="49">
        <v>1</v>
      </c>
      <c r="I41" s="49">
        <v>1</v>
      </c>
      <c r="J41" s="49">
        <f t="shared" si="0"/>
        <v>4</v>
      </c>
      <c r="K41" s="49" t="str">
        <f>VLOOKUP(E41,'[1]Sales Data'!$G$1:$N$65536,8,0)</f>
        <v>4S店</v>
      </c>
    </row>
    <row r="42" spans="1:11" x14ac:dyDescent="0.3">
      <c r="A42" s="48" t="s">
        <v>11</v>
      </c>
      <c r="B42" s="48" t="s">
        <v>27</v>
      </c>
      <c r="C42" s="48" t="s">
        <v>13</v>
      </c>
      <c r="D42" s="48" t="s">
        <v>107</v>
      </c>
      <c r="E42" s="48" t="s">
        <v>108</v>
      </c>
      <c r="F42" s="49">
        <v>1</v>
      </c>
      <c r="G42" s="49">
        <v>1</v>
      </c>
      <c r="H42" s="49">
        <v>1</v>
      </c>
      <c r="I42" s="49">
        <v>1</v>
      </c>
      <c r="J42" s="49">
        <f t="shared" si="0"/>
        <v>4</v>
      </c>
      <c r="K42" s="49" t="str">
        <f>VLOOKUP(E42,'[1]Sales Data'!$G$1:$N$65536,8,0)</f>
        <v>4S店</v>
      </c>
    </row>
    <row r="43" spans="1:11" x14ac:dyDescent="0.3">
      <c r="A43" s="48" t="s">
        <v>11</v>
      </c>
      <c r="B43" s="48" t="s">
        <v>27</v>
      </c>
      <c r="C43" s="48" t="s">
        <v>13</v>
      </c>
      <c r="D43" s="48" t="s">
        <v>109</v>
      </c>
      <c r="E43" s="48" t="s">
        <v>110</v>
      </c>
      <c r="F43" s="49">
        <v>1</v>
      </c>
      <c r="G43" s="49">
        <v>1</v>
      </c>
      <c r="H43" s="49">
        <v>1</v>
      </c>
      <c r="I43" s="49">
        <v>1</v>
      </c>
      <c r="J43" s="49">
        <f t="shared" si="0"/>
        <v>4</v>
      </c>
      <c r="K43" s="49" t="str">
        <f>VLOOKUP(E43,'[1]Sales Data'!$G$1:$N$65536,8,0)</f>
        <v>4S店</v>
      </c>
    </row>
    <row r="44" spans="1:11" x14ac:dyDescent="0.3">
      <c r="A44" s="48" t="s">
        <v>11</v>
      </c>
      <c r="B44" s="48" t="s">
        <v>30</v>
      </c>
      <c r="C44" s="48" t="s">
        <v>52</v>
      </c>
      <c r="D44" s="48" t="s">
        <v>111</v>
      </c>
      <c r="E44" s="48" t="s">
        <v>112</v>
      </c>
      <c r="F44" s="49">
        <v>1</v>
      </c>
      <c r="G44" s="50"/>
      <c r="H44" s="50"/>
      <c r="I44" s="50"/>
      <c r="J44" s="49">
        <f t="shared" si="0"/>
        <v>1</v>
      </c>
      <c r="K44" s="49" t="str">
        <f>VLOOKUP(E44,'[1]Sales Data'!$G$1:$N$65536,8,0)</f>
        <v>4S店</v>
      </c>
    </row>
    <row r="45" spans="1:11" x14ac:dyDescent="0.3">
      <c r="A45" s="48" t="s">
        <v>11</v>
      </c>
      <c r="B45" s="48" t="s">
        <v>30</v>
      </c>
      <c r="C45" s="48" t="s">
        <v>52</v>
      </c>
      <c r="D45" s="48" t="s">
        <v>113</v>
      </c>
      <c r="E45" s="48" t="s">
        <v>114</v>
      </c>
      <c r="F45" s="49">
        <v>1</v>
      </c>
      <c r="G45" s="49">
        <v>1</v>
      </c>
      <c r="H45" s="49">
        <v>1</v>
      </c>
      <c r="I45" s="49">
        <v>1</v>
      </c>
      <c r="J45" s="49">
        <f t="shared" si="0"/>
        <v>4</v>
      </c>
      <c r="K45" s="49" t="str">
        <f>VLOOKUP(E45,'[1]Sales Data'!$G$1:$N$65536,8,0)</f>
        <v>4S店</v>
      </c>
    </row>
    <row r="46" spans="1:11" x14ac:dyDescent="0.3">
      <c r="A46" s="48" t="s">
        <v>11</v>
      </c>
      <c r="B46" s="48" t="s">
        <v>30</v>
      </c>
      <c r="C46" s="48" t="s">
        <v>52</v>
      </c>
      <c r="D46" s="48" t="s">
        <v>115</v>
      </c>
      <c r="E46" s="48" t="s">
        <v>116</v>
      </c>
      <c r="F46" s="49">
        <v>1</v>
      </c>
      <c r="G46" s="49">
        <v>1</v>
      </c>
      <c r="H46" s="49">
        <v>1</v>
      </c>
      <c r="I46" s="49">
        <v>1</v>
      </c>
      <c r="J46" s="49">
        <f t="shared" si="0"/>
        <v>4</v>
      </c>
      <c r="K46" s="49" t="str">
        <f>VLOOKUP(E46,'[1]Sales Data'!$G$1:$N$65536,8,0)</f>
        <v>4S店</v>
      </c>
    </row>
    <row r="47" spans="1:11" x14ac:dyDescent="0.3">
      <c r="A47" s="48" t="s">
        <v>11</v>
      </c>
      <c r="B47" s="48" t="s">
        <v>30</v>
      </c>
      <c r="C47" s="48" t="s">
        <v>52</v>
      </c>
      <c r="D47" s="48" t="s">
        <v>117</v>
      </c>
      <c r="E47" s="48" t="s">
        <v>118</v>
      </c>
      <c r="F47" s="49">
        <v>1</v>
      </c>
      <c r="G47" s="49">
        <v>1</v>
      </c>
      <c r="H47" s="49">
        <v>1</v>
      </c>
      <c r="I47" s="49">
        <v>1</v>
      </c>
      <c r="J47" s="49">
        <f t="shared" si="0"/>
        <v>4</v>
      </c>
      <c r="K47" s="49" t="str">
        <f>VLOOKUP(E47,'[1]Sales Data'!$G$1:$N$65536,8,0)</f>
        <v>4S店</v>
      </c>
    </row>
    <row r="48" spans="1:11" x14ac:dyDescent="0.3">
      <c r="A48" s="48" t="s">
        <v>11</v>
      </c>
      <c r="B48" s="48" t="s">
        <v>30</v>
      </c>
      <c r="C48" s="48" t="s">
        <v>52</v>
      </c>
      <c r="D48" s="48" t="s">
        <v>119</v>
      </c>
      <c r="E48" s="48" t="s">
        <v>120</v>
      </c>
      <c r="F48" s="49"/>
      <c r="G48" s="49"/>
      <c r="H48" s="49"/>
      <c r="I48" s="49"/>
      <c r="J48" s="49">
        <f t="shared" si="0"/>
        <v>0</v>
      </c>
      <c r="K48" s="49" t="str">
        <f>VLOOKUP(E48,'[1]Sales Data'!$G$1:$N$65536,8,0)</f>
        <v>卫星店</v>
      </c>
    </row>
    <row r="49" spans="1:11" x14ac:dyDescent="0.3">
      <c r="A49" s="48" t="s">
        <v>11</v>
      </c>
      <c r="B49" s="48" t="s">
        <v>30</v>
      </c>
      <c r="C49" s="48" t="s">
        <v>52</v>
      </c>
      <c r="D49" s="48" t="s">
        <v>121</v>
      </c>
      <c r="E49" s="48" t="s">
        <v>122</v>
      </c>
      <c r="F49" s="49">
        <v>1</v>
      </c>
      <c r="G49" s="49">
        <v>1</v>
      </c>
      <c r="H49" s="49">
        <v>1</v>
      </c>
      <c r="I49" s="49">
        <v>1</v>
      </c>
      <c r="J49" s="49">
        <f t="shared" si="0"/>
        <v>4</v>
      </c>
      <c r="K49" s="49" t="str">
        <f>VLOOKUP(E49,'[1]Sales Data'!$G$1:$N$65536,8,0)</f>
        <v>4S店</v>
      </c>
    </row>
    <row r="50" spans="1:11" x14ac:dyDescent="0.3">
      <c r="A50" s="48" t="s">
        <v>11</v>
      </c>
      <c r="B50" s="48" t="s">
        <v>33</v>
      </c>
      <c r="C50" s="48" t="s">
        <v>13</v>
      </c>
      <c r="D50" s="48" t="s">
        <v>123</v>
      </c>
      <c r="E50" s="48" t="s">
        <v>124</v>
      </c>
      <c r="F50" s="49"/>
      <c r="G50" s="49"/>
      <c r="H50" s="49"/>
      <c r="I50" s="49"/>
      <c r="J50" s="49">
        <f t="shared" si="0"/>
        <v>0</v>
      </c>
      <c r="K50" s="49" t="str">
        <f>VLOOKUP(E50,'[1]Sales Data'!$G$1:$N$65536,8,0)</f>
        <v>4S店</v>
      </c>
    </row>
    <row r="51" spans="1:11" x14ac:dyDescent="0.3">
      <c r="A51" s="48" t="s">
        <v>11</v>
      </c>
      <c r="B51" s="48" t="s">
        <v>33</v>
      </c>
      <c r="C51" s="48" t="s">
        <v>13</v>
      </c>
      <c r="D51" s="48" t="s">
        <v>125</v>
      </c>
      <c r="E51" s="48" t="s">
        <v>126</v>
      </c>
      <c r="F51" s="49"/>
      <c r="G51" s="49"/>
      <c r="H51" s="49"/>
      <c r="I51" s="49"/>
      <c r="J51" s="49">
        <f t="shared" si="0"/>
        <v>0</v>
      </c>
      <c r="K51" s="49" t="str">
        <f>VLOOKUP(E51,'[1]Sales Data'!$G$1:$N$65536,8,0)</f>
        <v>城市展厅</v>
      </c>
    </row>
    <row r="52" spans="1:11" x14ac:dyDescent="0.3">
      <c r="A52" s="48" t="s">
        <v>11</v>
      </c>
      <c r="B52" s="48" t="s">
        <v>33</v>
      </c>
      <c r="C52" s="48" t="s">
        <v>13</v>
      </c>
      <c r="D52" s="48" t="s">
        <v>127</v>
      </c>
      <c r="E52" s="48" t="s">
        <v>128</v>
      </c>
      <c r="F52" s="49"/>
      <c r="G52" s="49"/>
      <c r="H52" s="49"/>
      <c r="I52" s="49"/>
      <c r="J52" s="49">
        <f t="shared" si="0"/>
        <v>0</v>
      </c>
      <c r="K52" s="49" t="str">
        <f>VLOOKUP(E52,'[1]Sales Data'!$G$1:$N$65536,8,0)</f>
        <v>卫星店</v>
      </c>
    </row>
    <row r="53" spans="1:11" x14ac:dyDescent="0.3">
      <c r="A53" s="48" t="s">
        <v>11</v>
      </c>
      <c r="B53" s="48" t="s">
        <v>33</v>
      </c>
      <c r="C53" s="48" t="s">
        <v>13</v>
      </c>
      <c r="D53" s="48" t="s">
        <v>129</v>
      </c>
      <c r="E53" s="48" t="s">
        <v>130</v>
      </c>
      <c r="F53" s="49"/>
      <c r="G53" s="50"/>
      <c r="H53" s="50"/>
      <c r="I53" s="50"/>
      <c r="J53" s="49">
        <f t="shared" si="0"/>
        <v>0</v>
      </c>
      <c r="K53" s="49" t="str">
        <f>VLOOKUP(E53,'[1]Sales Data'!$G$1:$N$65536,8,0)</f>
        <v>4S店</v>
      </c>
    </row>
    <row r="54" spans="1:11" x14ac:dyDescent="0.3">
      <c r="A54" s="48" t="s">
        <v>11</v>
      </c>
      <c r="B54" s="48" t="s">
        <v>33</v>
      </c>
      <c r="C54" s="48" t="s">
        <v>13</v>
      </c>
      <c r="D54" s="48" t="s">
        <v>131</v>
      </c>
      <c r="E54" s="48" t="s">
        <v>132</v>
      </c>
      <c r="F54" s="49">
        <v>1</v>
      </c>
      <c r="G54" s="49">
        <v>1</v>
      </c>
      <c r="H54" s="49">
        <v>1</v>
      </c>
      <c r="I54" s="49">
        <v>1</v>
      </c>
      <c r="J54" s="49">
        <f t="shared" si="0"/>
        <v>4</v>
      </c>
      <c r="K54" s="49" t="str">
        <f>VLOOKUP(E54,'[1]Sales Data'!$G$1:$N$65536,8,0)</f>
        <v>4S店</v>
      </c>
    </row>
    <row r="55" spans="1:11" x14ac:dyDescent="0.3">
      <c r="A55" s="48" t="s">
        <v>11</v>
      </c>
      <c r="B55" s="48" t="s">
        <v>33</v>
      </c>
      <c r="C55" s="48" t="s">
        <v>13</v>
      </c>
      <c r="D55" s="48" t="s">
        <v>133</v>
      </c>
      <c r="E55" s="48" t="s">
        <v>134</v>
      </c>
      <c r="F55" s="49">
        <v>1</v>
      </c>
      <c r="G55" s="49">
        <v>1</v>
      </c>
      <c r="H55" s="49">
        <v>1</v>
      </c>
      <c r="I55" s="49">
        <v>1</v>
      </c>
      <c r="J55" s="49">
        <f t="shared" si="0"/>
        <v>4</v>
      </c>
      <c r="K55" s="49" t="str">
        <f>VLOOKUP(E55,'[1]Sales Data'!$G$1:$N$65536,8,0)</f>
        <v>4S店</v>
      </c>
    </row>
    <row r="56" spans="1:11" x14ac:dyDescent="0.3">
      <c r="A56" s="48" t="s">
        <v>11</v>
      </c>
      <c r="B56" s="48" t="s">
        <v>33</v>
      </c>
      <c r="C56" s="48" t="s">
        <v>13</v>
      </c>
      <c r="D56" s="48" t="s">
        <v>135</v>
      </c>
      <c r="E56" s="48" t="s">
        <v>136</v>
      </c>
      <c r="F56" s="49"/>
      <c r="G56" s="49"/>
      <c r="H56" s="49"/>
      <c r="I56" s="49"/>
      <c r="J56" s="49">
        <f t="shared" ref="J56:J58" si="2">SUM(F56:I56)</f>
        <v>0</v>
      </c>
      <c r="K56" s="49" t="str">
        <f>VLOOKUP(E56,'[1]Sales Data'!$G$1:$N$65536,8,0)</f>
        <v>卫星店</v>
      </c>
    </row>
    <row r="57" spans="1:11" x14ac:dyDescent="0.3">
      <c r="A57" s="48" t="s">
        <v>11</v>
      </c>
      <c r="B57" s="48" t="s">
        <v>33</v>
      </c>
      <c r="C57" s="48" t="s">
        <v>13</v>
      </c>
      <c r="D57" s="48" t="s">
        <v>137</v>
      </c>
      <c r="E57" s="48" t="s">
        <v>138</v>
      </c>
      <c r="F57" s="49"/>
      <c r="G57" s="49"/>
      <c r="H57" s="49"/>
      <c r="I57" s="49"/>
      <c r="J57" s="49">
        <f t="shared" si="2"/>
        <v>0</v>
      </c>
      <c r="K57" s="49" t="str">
        <f>VLOOKUP(E57,'[1]Sales Data'!$G$1:$N$65536,8,0)</f>
        <v>4S店</v>
      </c>
    </row>
    <row r="58" spans="1:11" x14ac:dyDescent="0.3">
      <c r="A58" s="48"/>
      <c r="B58" s="48" t="s">
        <v>33</v>
      </c>
      <c r="C58" s="48" t="s">
        <v>13</v>
      </c>
      <c r="D58" s="48" t="s">
        <v>139</v>
      </c>
      <c r="E58" s="48" t="s">
        <v>140</v>
      </c>
      <c r="F58" s="49">
        <v>1</v>
      </c>
      <c r="G58" s="49">
        <v>1</v>
      </c>
      <c r="H58" s="49">
        <v>1</v>
      </c>
      <c r="I58" s="49">
        <v>1</v>
      </c>
      <c r="J58" s="49">
        <f t="shared" si="2"/>
        <v>4</v>
      </c>
      <c r="K58" s="49" t="s">
        <v>141</v>
      </c>
    </row>
    <row r="59" spans="1:11" x14ac:dyDescent="0.3">
      <c r="A59" s="48" t="s">
        <v>11</v>
      </c>
      <c r="B59" s="48" t="s">
        <v>33</v>
      </c>
      <c r="C59" s="48" t="s">
        <v>13</v>
      </c>
      <c r="D59" s="48" t="s">
        <v>142</v>
      </c>
      <c r="E59" s="48" t="s">
        <v>143</v>
      </c>
      <c r="F59" s="49">
        <v>1</v>
      </c>
      <c r="G59" s="49">
        <v>1</v>
      </c>
      <c r="H59" s="49">
        <v>1</v>
      </c>
      <c r="I59" s="49">
        <v>1</v>
      </c>
      <c r="J59" s="49">
        <f t="shared" si="0"/>
        <v>4</v>
      </c>
      <c r="K59" s="49" t="str">
        <f>VLOOKUP(E59,'[1]Sales Data'!$G$1:$N$65536,8,0)</f>
        <v>4S店</v>
      </c>
    </row>
    <row r="60" spans="1:11" x14ac:dyDescent="0.3">
      <c r="A60" s="48" t="s">
        <v>11</v>
      </c>
      <c r="B60" s="48" t="s">
        <v>33</v>
      </c>
      <c r="C60" s="48" t="s">
        <v>13</v>
      </c>
      <c r="D60" s="48" t="s">
        <v>144</v>
      </c>
      <c r="E60" s="48" t="s">
        <v>145</v>
      </c>
      <c r="F60" s="49">
        <v>1</v>
      </c>
      <c r="G60" s="49">
        <v>1</v>
      </c>
      <c r="H60" s="49">
        <v>1</v>
      </c>
      <c r="I60" s="49">
        <v>1</v>
      </c>
      <c r="J60" s="49">
        <f t="shared" si="0"/>
        <v>4</v>
      </c>
      <c r="K60" s="49" t="str">
        <f>VLOOKUP(E60,'[1]Sales Data'!$G$1:$N$65536,8,0)</f>
        <v>4S店</v>
      </c>
    </row>
    <row r="61" spans="1:11" x14ac:dyDescent="0.3">
      <c r="A61" s="48" t="s">
        <v>11</v>
      </c>
      <c r="B61" s="48" t="s">
        <v>33</v>
      </c>
      <c r="C61" s="48" t="s">
        <v>13</v>
      </c>
      <c r="D61" s="48" t="s">
        <v>146</v>
      </c>
      <c r="E61" s="48" t="s">
        <v>147</v>
      </c>
      <c r="F61" s="49">
        <v>1</v>
      </c>
      <c r="G61" s="49">
        <v>1</v>
      </c>
      <c r="H61" s="49">
        <v>1</v>
      </c>
      <c r="I61" s="49">
        <v>1</v>
      </c>
      <c r="J61" s="49">
        <f t="shared" si="0"/>
        <v>4</v>
      </c>
      <c r="K61" s="49" t="str">
        <f>VLOOKUP(E61,'[1]Sales Data'!$G$1:$N$65536,8,0)</f>
        <v>4S店</v>
      </c>
    </row>
    <row r="62" spans="1:11" x14ac:dyDescent="0.3">
      <c r="A62" s="48" t="s">
        <v>11</v>
      </c>
      <c r="B62" s="48" t="s">
        <v>33</v>
      </c>
      <c r="C62" s="48" t="s">
        <v>13</v>
      </c>
      <c r="D62" s="48" t="s">
        <v>148</v>
      </c>
      <c r="E62" s="48" t="s">
        <v>149</v>
      </c>
      <c r="F62" s="49">
        <v>1</v>
      </c>
      <c r="G62" s="49">
        <v>1</v>
      </c>
      <c r="H62" s="49">
        <v>1</v>
      </c>
      <c r="I62" s="49">
        <v>1</v>
      </c>
      <c r="J62" s="49">
        <f t="shared" si="0"/>
        <v>4</v>
      </c>
      <c r="K62" s="49" t="str">
        <f>VLOOKUP(E62,'[1]Sales Data'!$G$1:$N$65536,8,0)</f>
        <v>4S店</v>
      </c>
    </row>
    <row r="63" spans="1:11" x14ac:dyDescent="0.3">
      <c r="A63" s="48" t="s">
        <v>11</v>
      </c>
      <c r="B63" s="48" t="s">
        <v>33</v>
      </c>
      <c r="C63" s="48" t="s">
        <v>13</v>
      </c>
      <c r="D63" s="48" t="s">
        <v>150</v>
      </c>
      <c r="E63" s="48" t="s">
        <v>151</v>
      </c>
      <c r="F63" s="49"/>
      <c r="G63" s="49"/>
      <c r="H63" s="49"/>
      <c r="I63" s="49"/>
      <c r="J63" s="49">
        <f t="shared" si="0"/>
        <v>0</v>
      </c>
      <c r="K63" s="49" t="str">
        <f>VLOOKUP(E63,'[1]Sales Data'!$G$1:$N$65536,8,0)</f>
        <v>4S店</v>
      </c>
    </row>
    <row r="64" spans="1:11" x14ac:dyDescent="0.3">
      <c r="A64" s="48" t="s">
        <v>11</v>
      </c>
      <c r="B64" s="48" t="s">
        <v>33</v>
      </c>
      <c r="C64" s="48" t="s">
        <v>13</v>
      </c>
      <c r="D64" s="48" t="s">
        <v>152</v>
      </c>
      <c r="E64" s="48" t="s">
        <v>153</v>
      </c>
      <c r="F64" s="49"/>
      <c r="G64" s="49"/>
      <c r="H64" s="49"/>
      <c r="I64" s="49"/>
      <c r="J64" s="49">
        <f t="shared" si="0"/>
        <v>0</v>
      </c>
      <c r="K64" s="49" t="str">
        <f>VLOOKUP(E64,'[1]Sales Data'!$G$1:$N$65536,8,0)</f>
        <v>4S店</v>
      </c>
    </row>
    <row r="65" spans="1:11" x14ac:dyDescent="0.3">
      <c r="A65" s="48" t="s">
        <v>11</v>
      </c>
      <c r="B65" s="48" t="s">
        <v>33</v>
      </c>
      <c r="C65" s="48" t="s">
        <v>13</v>
      </c>
      <c r="D65" s="48" t="s">
        <v>154</v>
      </c>
      <c r="E65" s="48" t="s">
        <v>155</v>
      </c>
      <c r="F65" s="49">
        <v>1</v>
      </c>
      <c r="G65" s="49">
        <v>1</v>
      </c>
      <c r="H65" s="49">
        <v>1</v>
      </c>
      <c r="I65" s="49">
        <v>1</v>
      </c>
      <c r="J65" s="49">
        <f t="shared" si="0"/>
        <v>4</v>
      </c>
      <c r="K65" s="49" t="str">
        <f>VLOOKUP(E65,'[1]Sales Data'!$G$1:$N$65536,8,0)</f>
        <v>4S店</v>
      </c>
    </row>
    <row r="66" spans="1:11" x14ac:dyDescent="0.3">
      <c r="A66" s="48" t="s">
        <v>11</v>
      </c>
      <c r="B66" s="48" t="s">
        <v>33</v>
      </c>
      <c r="C66" s="48" t="s">
        <v>13</v>
      </c>
      <c r="D66" s="48" t="s">
        <v>156</v>
      </c>
      <c r="E66" s="48" t="s">
        <v>157</v>
      </c>
      <c r="F66" s="49">
        <v>1</v>
      </c>
      <c r="G66" s="49">
        <v>1</v>
      </c>
      <c r="H66" s="49">
        <v>1</v>
      </c>
      <c r="I66" s="49">
        <v>1</v>
      </c>
      <c r="J66" s="49">
        <f t="shared" si="0"/>
        <v>4</v>
      </c>
      <c r="K66" s="49" t="str">
        <f>VLOOKUP(E66,'[1]Sales Data'!$G$1:$N$65536,8,0)</f>
        <v>4S店</v>
      </c>
    </row>
    <row r="67" spans="1:11" x14ac:dyDescent="0.3">
      <c r="A67" s="48" t="s">
        <v>11</v>
      </c>
      <c r="B67" s="48" t="s">
        <v>33</v>
      </c>
      <c r="C67" s="48" t="s">
        <v>13</v>
      </c>
      <c r="D67" s="48" t="s">
        <v>158</v>
      </c>
      <c r="E67" s="48" t="s">
        <v>159</v>
      </c>
      <c r="F67" s="49">
        <v>1</v>
      </c>
      <c r="G67" s="49">
        <v>1</v>
      </c>
      <c r="H67" s="49">
        <v>1</v>
      </c>
      <c r="I67" s="49">
        <v>1</v>
      </c>
      <c r="J67" s="49">
        <f t="shared" si="0"/>
        <v>4</v>
      </c>
      <c r="K67" s="49" t="str">
        <f>VLOOKUP(E67,'[1]Sales Data'!$G$1:$N$65536,8,0)</f>
        <v>4S店</v>
      </c>
    </row>
    <row r="68" spans="1:11" x14ac:dyDescent="0.3">
      <c r="A68" s="48" t="s">
        <v>11</v>
      </c>
      <c r="B68" s="48" t="s">
        <v>36</v>
      </c>
      <c r="C68" s="48" t="s">
        <v>52</v>
      </c>
      <c r="D68" s="48" t="s">
        <v>160</v>
      </c>
      <c r="E68" s="48" t="s">
        <v>161</v>
      </c>
      <c r="F68" s="49">
        <v>1</v>
      </c>
      <c r="G68" s="49">
        <v>1</v>
      </c>
      <c r="H68" s="49">
        <v>1</v>
      </c>
      <c r="I68" s="49">
        <v>1</v>
      </c>
      <c r="J68" s="49">
        <f t="shared" ref="J68:J102" si="3">SUM(F68:I68)</f>
        <v>4</v>
      </c>
      <c r="K68" s="49" t="str">
        <f>VLOOKUP(E68,'[1]Sales Data'!$G$1:$N$65536,8,0)</f>
        <v>4S店</v>
      </c>
    </row>
    <row r="69" spans="1:11" x14ac:dyDescent="0.3">
      <c r="A69" s="48" t="s">
        <v>11</v>
      </c>
      <c r="B69" s="48" t="s">
        <v>36</v>
      </c>
      <c r="C69" s="48" t="s">
        <v>52</v>
      </c>
      <c r="D69" s="48" t="s">
        <v>162</v>
      </c>
      <c r="E69" s="48" t="s">
        <v>163</v>
      </c>
      <c r="F69" s="49">
        <v>1</v>
      </c>
      <c r="G69" s="49">
        <v>1</v>
      </c>
      <c r="H69" s="49">
        <v>1</v>
      </c>
      <c r="I69" s="49">
        <v>1</v>
      </c>
      <c r="J69" s="49">
        <f t="shared" si="3"/>
        <v>4</v>
      </c>
      <c r="K69" s="49" t="str">
        <f>VLOOKUP(E69,'[1]Sales Data'!$G$1:$N$65536,8,0)</f>
        <v>4S店</v>
      </c>
    </row>
    <row r="70" spans="1:11" x14ac:dyDescent="0.3">
      <c r="A70" s="48" t="s">
        <v>11</v>
      </c>
      <c r="B70" s="48" t="s">
        <v>36</v>
      </c>
      <c r="C70" s="48" t="s">
        <v>52</v>
      </c>
      <c r="D70" s="48" t="s">
        <v>164</v>
      </c>
      <c r="E70" s="48" t="s">
        <v>165</v>
      </c>
      <c r="F70" s="49"/>
      <c r="G70" s="49"/>
      <c r="H70" s="49"/>
      <c r="I70" s="49"/>
      <c r="J70" s="49">
        <f t="shared" si="3"/>
        <v>0</v>
      </c>
      <c r="K70" s="49" t="str">
        <f>VLOOKUP(E70,'[1]Sales Data'!$G$1:$N$65536,8,0)</f>
        <v>4S店</v>
      </c>
    </row>
    <row r="71" spans="1:11" x14ac:dyDescent="0.3">
      <c r="A71" s="48" t="s">
        <v>11</v>
      </c>
      <c r="B71" s="48" t="s">
        <v>36</v>
      </c>
      <c r="C71" s="48" t="s">
        <v>52</v>
      </c>
      <c r="D71" s="48" t="s">
        <v>166</v>
      </c>
      <c r="E71" s="48" t="s">
        <v>167</v>
      </c>
      <c r="F71" s="49">
        <v>1</v>
      </c>
      <c r="G71" s="49">
        <v>1</v>
      </c>
      <c r="H71" s="49">
        <v>1</v>
      </c>
      <c r="I71" s="49">
        <v>1</v>
      </c>
      <c r="J71" s="49">
        <f t="shared" si="3"/>
        <v>4</v>
      </c>
      <c r="K71" s="49" t="str">
        <f>VLOOKUP(E71,'[1]Sales Data'!$G$1:$N$65536,8,0)</f>
        <v>4S店</v>
      </c>
    </row>
    <row r="72" spans="1:11" x14ac:dyDescent="0.3">
      <c r="A72" s="48" t="s">
        <v>11</v>
      </c>
      <c r="B72" s="48" t="s">
        <v>36</v>
      </c>
      <c r="C72" s="48" t="s">
        <v>13</v>
      </c>
      <c r="D72" s="48" t="s">
        <v>168</v>
      </c>
      <c r="E72" s="48" t="s">
        <v>169</v>
      </c>
      <c r="F72" s="49">
        <v>1</v>
      </c>
      <c r="G72" s="49">
        <v>1</v>
      </c>
      <c r="H72" s="49">
        <v>1</v>
      </c>
      <c r="I72" s="49">
        <v>1</v>
      </c>
      <c r="J72" s="49">
        <f t="shared" si="3"/>
        <v>4</v>
      </c>
      <c r="K72" s="49" t="str">
        <f>VLOOKUP(E72,'[1]Sales Data'!$G$1:$N$65536,8,0)</f>
        <v>卫星店</v>
      </c>
    </row>
    <row r="73" spans="1:11" x14ac:dyDescent="0.3">
      <c r="A73" s="48" t="s">
        <v>11</v>
      </c>
      <c r="B73" s="48" t="s">
        <v>36</v>
      </c>
      <c r="C73" s="48" t="s">
        <v>13</v>
      </c>
      <c r="D73" s="48" t="s">
        <v>170</v>
      </c>
      <c r="E73" s="48" t="s">
        <v>171</v>
      </c>
      <c r="F73" s="49">
        <v>1</v>
      </c>
      <c r="G73" s="49">
        <v>1</v>
      </c>
      <c r="H73" s="49">
        <v>1</v>
      </c>
      <c r="I73" s="49">
        <v>1</v>
      </c>
      <c r="J73" s="49">
        <f t="shared" si="3"/>
        <v>4</v>
      </c>
      <c r="K73" s="49" t="str">
        <f>VLOOKUP(E73,'[1]Sales Data'!$G$1:$N$65536,8,0)</f>
        <v>卫星店</v>
      </c>
    </row>
    <row r="74" spans="1:11" x14ac:dyDescent="0.3">
      <c r="A74" s="48" t="s">
        <v>11</v>
      </c>
      <c r="B74" s="48" t="s">
        <v>36</v>
      </c>
      <c r="C74" s="48" t="s">
        <v>13</v>
      </c>
      <c r="D74" s="48" t="s">
        <v>172</v>
      </c>
      <c r="E74" s="48" t="s">
        <v>173</v>
      </c>
      <c r="F74" s="49">
        <v>1</v>
      </c>
      <c r="G74" s="49">
        <v>1</v>
      </c>
      <c r="H74" s="49">
        <v>1</v>
      </c>
      <c r="I74" s="49">
        <v>1</v>
      </c>
      <c r="J74" s="49">
        <f t="shared" si="3"/>
        <v>4</v>
      </c>
      <c r="K74" s="49" t="str">
        <f>VLOOKUP(E74,'[1]Sales Data'!$G$1:$N$65536,8,0)</f>
        <v>4S店</v>
      </c>
    </row>
    <row r="75" spans="1:11" x14ac:dyDescent="0.3">
      <c r="A75" s="48" t="s">
        <v>11</v>
      </c>
      <c r="B75" s="48" t="s">
        <v>36</v>
      </c>
      <c r="C75" s="48" t="s">
        <v>13</v>
      </c>
      <c r="D75" s="48" t="s">
        <v>174</v>
      </c>
      <c r="E75" s="48" t="s">
        <v>175</v>
      </c>
      <c r="F75" s="49">
        <v>1</v>
      </c>
      <c r="G75" s="49">
        <v>1</v>
      </c>
      <c r="H75" s="49">
        <v>1</v>
      </c>
      <c r="I75" s="49">
        <v>1</v>
      </c>
      <c r="J75" s="49">
        <f t="shared" si="3"/>
        <v>4</v>
      </c>
      <c r="K75" s="49" t="str">
        <f>VLOOKUP(E75,'[1]Sales Data'!$G$1:$N$65536,8,0)</f>
        <v>4S店</v>
      </c>
    </row>
    <row r="76" spans="1:11" x14ac:dyDescent="0.3">
      <c r="A76" s="48" t="s">
        <v>11</v>
      </c>
      <c r="B76" s="48" t="s">
        <v>36</v>
      </c>
      <c r="C76" s="48" t="s">
        <v>13</v>
      </c>
      <c r="D76" s="48" t="s">
        <v>176</v>
      </c>
      <c r="E76" s="48" t="s">
        <v>177</v>
      </c>
      <c r="F76" s="49">
        <v>1</v>
      </c>
      <c r="G76" s="49">
        <v>1</v>
      </c>
      <c r="H76" s="49">
        <v>1</v>
      </c>
      <c r="I76" s="49">
        <v>1</v>
      </c>
      <c r="J76" s="49">
        <f t="shared" si="3"/>
        <v>4</v>
      </c>
      <c r="K76" s="49" t="str">
        <f>VLOOKUP(E76,'[1]Sales Data'!$G$1:$N$65536,8,0)</f>
        <v>4S店</v>
      </c>
    </row>
    <row r="77" spans="1:11" x14ac:dyDescent="0.3">
      <c r="A77" s="48" t="s">
        <v>11</v>
      </c>
      <c r="B77" s="48" t="s">
        <v>36</v>
      </c>
      <c r="C77" s="48" t="s">
        <v>13</v>
      </c>
      <c r="D77" s="48" t="s">
        <v>178</v>
      </c>
      <c r="E77" s="48" t="s">
        <v>179</v>
      </c>
      <c r="F77" s="49">
        <v>1</v>
      </c>
      <c r="G77" s="49">
        <v>1</v>
      </c>
      <c r="H77" s="49">
        <v>1</v>
      </c>
      <c r="I77" s="49">
        <v>1</v>
      </c>
      <c r="J77" s="49">
        <f t="shared" si="3"/>
        <v>4</v>
      </c>
      <c r="K77" s="49" t="str">
        <f>VLOOKUP(E77,'[1]Sales Data'!$G$1:$N$65536,8,0)</f>
        <v>4S店</v>
      </c>
    </row>
    <row r="78" spans="1:11" x14ac:dyDescent="0.3">
      <c r="A78" s="48" t="s">
        <v>11</v>
      </c>
      <c r="B78" s="48" t="s">
        <v>39</v>
      </c>
      <c r="C78" s="48" t="s">
        <v>13</v>
      </c>
      <c r="D78" s="48" t="s">
        <v>180</v>
      </c>
      <c r="E78" s="48" t="s">
        <v>181</v>
      </c>
      <c r="F78" s="49">
        <v>1</v>
      </c>
      <c r="G78" s="49">
        <v>1</v>
      </c>
      <c r="H78" s="49">
        <v>1</v>
      </c>
      <c r="I78" s="49">
        <v>1</v>
      </c>
      <c r="J78" s="49">
        <f t="shared" si="3"/>
        <v>4</v>
      </c>
      <c r="K78" s="49" t="str">
        <f>VLOOKUP(E78,'[1]Sales Data'!$G$1:$N$65536,8,0)</f>
        <v>4S店</v>
      </c>
    </row>
    <row r="79" spans="1:11" x14ac:dyDescent="0.3">
      <c r="A79" s="48" t="s">
        <v>11</v>
      </c>
      <c r="B79" s="48" t="s">
        <v>39</v>
      </c>
      <c r="C79" s="48" t="s">
        <v>13</v>
      </c>
      <c r="D79" s="48" t="s">
        <v>182</v>
      </c>
      <c r="E79" s="48" t="s">
        <v>183</v>
      </c>
      <c r="F79" s="49">
        <v>1</v>
      </c>
      <c r="G79" s="49">
        <v>1</v>
      </c>
      <c r="H79" s="49">
        <v>1</v>
      </c>
      <c r="I79" s="49">
        <v>1</v>
      </c>
      <c r="J79" s="49">
        <f t="shared" si="3"/>
        <v>4</v>
      </c>
      <c r="K79" s="49" t="str">
        <f>VLOOKUP(E79,'[1]Sales Data'!$G$1:$N$65536,8,0)</f>
        <v>4S店</v>
      </c>
    </row>
    <row r="80" spans="1:11" x14ac:dyDescent="0.3">
      <c r="A80" s="48" t="s">
        <v>11</v>
      </c>
      <c r="B80" s="48" t="s">
        <v>39</v>
      </c>
      <c r="C80" s="48" t="s">
        <v>13</v>
      </c>
      <c r="D80" s="48" t="s">
        <v>184</v>
      </c>
      <c r="E80" s="48" t="s">
        <v>185</v>
      </c>
      <c r="F80" s="49">
        <v>1</v>
      </c>
      <c r="G80" s="49">
        <v>1</v>
      </c>
      <c r="H80" s="49">
        <v>1</v>
      </c>
      <c r="I80" s="49">
        <v>1</v>
      </c>
      <c r="J80" s="49">
        <f t="shared" si="3"/>
        <v>4</v>
      </c>
      <c r="K80" s="49" t="str">
        <f>VLOOKUP(E80,'[1]Sales Data'!$G$1:$N$65536,8,0)</f>
        <v>4S店</v>
      </c>
    </row>
    <row r="81" spans="1:11" x14ac:dyDescent="0.3">
      <c r="A81" s="48" t="s">
        <v>11</v>
      </c>
      <c r="B81" s="48" t="s">
        <v>39</v>
      </c>
      <c r="C81" s="48" t="s">
        <v>13</v>
      </c>
      <c r="D81" s="48" t="s">
        <v>186</v>
      </c>
      <c r="E81" s="48" t="s">
        <v>187</v>
      </c>
      <c r="F81" s="49">
        <v>1</v>
      </c>
      <c r="G81" s="49">
        <v>1</v>
      </c>
      <c r="H81" s="49">
        <v>1</v>
      </c>
      <c r="I81" s="49">
        <v>1</v>
      </c>
      <c r="J81" s="49">
        <f t="shared" si="3"/>
        <v>4</v>
      </c>
      <c r="K81" s="49" t="str">
        <f>VLOOKUP(E81,'[1]Sales Data'!$G$1:$N$65536,8,0)</f>
        <v>4S店</v>
      </c>
    </row>
    <row r="82" spans="1:11" x14ac:dyDescent="0.3">
      <c r="A82" s="48" t="s">
        <v>11</v>
      </c>
      <c r="B82" s="48" t="s">
        <v>39</v>
      </c>
      <c r="C82" s="48" t="s">
        <v>13</v>
      </c>
      <c r="D82" s="48" t="s">
        <v>188</v>
      </c>
      <c r="E82" s="48" t="s">
        <v>189</v>
      </c>
      <c r="F82" s="49">
        <v>1</v>
      </c>
      <c r="G82" s="49">
        <v>1</v>
      </c>
      <c r="H82" s="49">
        <v>1</v>
      </c>
      <c r="I82" s="49">
        <v>1</v>
      </c>
      <c r="J82" s="49">
        <f t="shared" si="3"/>
        <v>4</v>
      </c>
      <c r="K82" s="49" t="str">
        <f>VLOOKUP(E82,'[1]Sales Data'!$G$1:$N$65536,8,0)</f>
        <v>4S店</v>
      </c>
    </row>
    <row r="83" spans="1:11" x14ac:dyDescent="0.3">
      <c r="A83" s="48" t="s">
        <v>11</v>
      </c>
      <c r="B83" s="48" t="s">
        <v>39</v>
      </c>
      <c r="C83" s="48" t="s">
        <v>13</v>
      </c>
      <c r="D83" s="48" t="s">
        <v>190</v>
      </c>
      <c r="E83" s="48" t="s">
        <v>191</v>
      </c>
      <c r="F83" s="49">
        <v>1</v>
      </c>
      <c r="G83" s="49">
        <v>1</v>
      </c>
      <c r="H83" s="49">
        <v>1</v>
      </c>
      <c r="I83" s="49">
        <v>1</v>
      </c>
      <c r="J83" s="49">
        <f t="shared" si="3"/>
        <v>4</v>
      </c>
      <c r="K83" s="49" t="str">
        <f>VLOOKUP(E83,'[1]Sales Data'!$G$1:$N$65536,8,0)</f>
        <v>4S店</v>
      </c>
    </row>
    <row r="84" spans="1:11" x14ac:dyDescent="0.3">
      <c r="A84" s="48" t="s">
        <v>11</v>
      </c>
      <c r="B84" s="48" t="s">
        <v>39</v>
      </c>
      <c r="C84" s="48" t="s">
        <v>13</v>
      </c>
      <c r="D84" s="48" t="s">
        <v>192</v>
      </c>
      <c r="E84" s="48" t="s">
        <v>193</v>
      </c>
      <c r="F84" s="49">
        <v>1</v>
      </c>
      <c r="G84" s="49">
        <v>1</v>
      </c>
      <c r="H84" s="49">
        <v>1</v>
      </c>
      <c r="I84" s="49">
        <v>1</v>
      </c>
      <c r="J84" s="49">
        <f t="shared" si="3"/>
        <v>4</v>
      </c>
      <c r="K84" s="49" t="str">
        <f>VLOOKUP(E84,'[1]Sales Data'!$G$1:$N$65536,8,0)</f>
        <v>4S店</v>
      </c>
    </row>
    <row r="85" spans="1:11" x14ac:dyDescent="0.3">
      <c r="A85" s="48" t="s">
        <v>11</v>
      </c>
      <c r="B85" s="48" t="s">
        <v>39</v>
      </c>
      <c r="C85" s="48" t="s">
        <v>13</v>
      </c>
      <c r="D85" s="48" t="s">
        <v>194</v>
      </c>
      <c r="E85" s="48" t="s">
        <v>195</v>
      </c>
      <c r="F85" s="49"/>
      <c r="G85" s="49"/>
      <c r="H85" s="49"/>
      <c r="I85" s="49"/>
      <c r="J85" s="49">
        <f t="shared" si="3"/>
        <v>0</v>
      </c>
      <c r="K85" s="49" t="str">
        <f>VLOOKUP(E85,'[1]Sales Data'!$G$1:$N$65536,8,0)</f>
        <v>4S店</v>
      </c>
    </row>
    <row r="86" spans="1:11" x14ac:dyDescent="0.3">
      <c r="A86" s="48" t="s">
        <v>11</v>
      </c>
      <c r="B86" s="48" t="s">
        <v>39</v>
      </c>
      <c r="C86" s="48" t="s">
        <v>13</v>
      </c>
      <c r="D86" s="48" t="s">
        <v>196</v>
      </c>
      <c r="E86" s="48" t="s">
        <v>197</v>
      </c>
      <c r="F86" s="49">
        <v>1</v>
      </c>
      <c r="G86" s="49">
        <v>1</v>
      </c>
      <c r="H86" s="49">
        <v>1</v>
      </c>
      <c r="I86" s="49">
        <v>1</v>
      </c>
      <c r="J86" s="49">
        <f t="shared" si="3"/>
        <v>4</v>
      </c>
      <c r="K86" s="49" t="str">
        <f>VLOOKUP(E86,'[1]Sales Data'!$G$1:$N$65536,8,0)</f>
        <v>4S店</v>
      </c>
    </row>
    <row r="87" spans="1:11" x14ac:dyDescent="0.3">
      <c r="A87" s="48" t="s">
        <v>11</v>
      </c>
      <c r="B87" s="48" t="s">
        <v>39</v>
      </c>
      <c r="C87" s="48" t="s">
        <v>13</v>
      </c>
      <c r="D87" s="48" t="s">
        <v>198</v>
      </c>
      <c r="E87" s="48" t="s">
        <v>199</v>
      </c>
      <c r="F87" s="49">
        <v>1</v>
      </c>
      <c r="G87" s="49">
        <v>1</v>
      </c>
      <c r="H87" s="49">
        <v>1</v>
      </c>
      <c r="I87" s="49">
        <v>1</v>
      </c>
      <c r="J87" s="49">
        <f t="shared" si="3"/>
        <v>4</v>
      </c>
      <c r="K87" s="49" t="str">
        <f>VLOOKUP(E87,'[1]Sales Data'!$G$1:$N$65536,8,0)</f>
        <v>4S店</v>
      </c>
    </row>
    <row r="88" spans="1:11" x14ac:dyDescent="0.3">
      <c r="A88" s="48" t="s">
        <v>11</v>
      </c>
      <c r="B88" s="48" t="s">
        <v>39</v>
      </c>
      <c r="C88" s="48" t="s">
        <v>13</v>
      </c>
      <c r="D88" s="48" t="s">
        <v>200</v>
      </c>
      <c r="E88" s="48" t="s">
        <v>201</v>
      </c>
      <c r="F88" s="49">
        <v>1</v>
      </c>
      <c r="G88" s="49">
        <v>1</v>
      </c>
      <c r="H88" s="49">
        <v>1</v>
      </c>
      <c r="I88" s="49">
        <v>1</v>
      </c>
      <c r="J88" s="49">
        <f t="shared" si="3"/>
        <v>4</v>
      </c>
      <c r="K88" s="49" t="str">
        <f>VLOOKUP(E88,'[1]Sales Data'!$G$1:$N$65536,8,0)</f>
        <v>4S店</v>
      </c>
    </row>
    <row r="89" spans="1:11" x14ac:dyDescent="0.3">
      <c r="A89" s="48" t="s">
        <v>11</v>
      </c>
      <c r="B89" s="48" t="s">
        <v>39</v>
      </c>
      <c r="C89" s="48" t="s">
        <v>13</v>
      </c>
      <c r="D89" s="48" t="s">
        <v>202</v>
      </c>
      <c r="E89" s="48" t="s">
        <v>203</v>
      </c>
      <c r="F89" s="49">
        <v>1</v>
      </c>
      <c r="G89" s="49">
        <v>1</v>
      </c>
      <c r="H89" s="49">
        <v>1</v>
      </c>
      <c r="I89" s="49">
        <v>1</v>
      </c>
      <c r="J89" s="49">
        <f t="shared" si="3"/>
        <v>4</v>
      </c>
      <c r="K89" s="49" t="str">
        <f>VLOOKUP(E89,'[1]Sales Data'!$G$1:$N$65536,8,0)</f>
        <v>4S店</v>
      </c>
    </row>
    <row r="90" spans="1:11" x14ac:dyDescent="0.3">
      <c r="A90" s="48" t="s">
        <v>11</v>
      </c>
      <c r="B90" s="48" t="s">
        <v>42</v>
      </c>
      <c r="C90" s="48" t="s">
        <v>13</v>
      </c>
      <c r="D90" s="48" t="s">
        <v>204</v>
      </c>
      <c r="E90" s="48" t="s">
        <v>205</v>
      </c>
      <c r="F90" s="49">
        <v>1</v>
      </c>
      <c r="G90" s="49">
        <v>1</v>
      </c>
      <c r="H90" s="49">
        <v>1</v>
      </c>
      <c r="I90" s="49">
        <v>1</v>
      </c>
      <c r="J90" s="49">
        <f t="shared" si="3"/>
        <v>4</v>
      </c>
      <c r="K90" s="49" t="str">
        <f>VLOOKUP(E90,'[1]Sales Data'!$G$1:$N$65536,8,0)</f>
        <v>4S店</v>
      </c>
    </row>
    <row r="91" spans="1:11" x14ac:dyDescent="0.3">
      <c r="A91" s="48" t="s">
        <v>11</v>
      </c>
      <c r="B91" s="48" t="s">
        <v>42</v>
      </c>
      <c r="C91" s="48" t="s">
        <v>13</v>
      </c>
      <c r="D91" s="48" t="s">
        <v>206</v>
      </c>
      <c r="E91" s="48" t="s">
        <v>207</v>
      </c>
      <c r="F91" s="49">
        <v>1</v>
      </c>
      <c r="G91" s="49">
        <v>1</v>
      </c>
      <c r="H91" s="49">
        <v>1</v>
      </c>
      <c r="I91" s="49">
        <v>1</v>
      </c>
      <c r="J91" s="49">
        <f t="shared" si="3"/>
        <v>4</v>
      </c>
      <c r="K91" s="49" t="str">
        <f>VLOOKUP(E91,'[1]Sales Data'!$G$1:$N$65536,8,0)</f>
        <v>4S店</v>
      </c>
    </row>
    <row r="92" spans="1:11" x14ac:dyDescent="0.3">
      <c r="A92" s="48" t="s">
        <v>11</v>
      </c>
      <c r="B92" s="48" t="s">
        <v>42</v>
      </c>
      <c r="C92" s="48" t="s">
        <v>13</v>
      </c>
      <c r="D92" s="48" t="s">
        <v>208</v>
      </c>
      <c r="E92" s="48" t="s">
        <v>209</v>
      </c>
      <c r="F92" s="49">
        <v>1</v>
      </c>
      <c r="G92" s="49">
        <v>1</v>
      </c>
      <c r="H92" s="49">
        <v>1</v>
      </c>
      <c r="I92" s="49">
        <v>1</v>
      </c>
      <c r="J92" s="49">
        <f t="shared" si="3"/>
        <v>4</v>
      </c>
      <c r="K92" s="49" t="str">
        <f>VLOOKUP(E92,'[1]Sales Data'!$G$1:$N$65536,8,0)</f>
        <v>4S店</v>
      </c>
    </row>
    <row r="93" spans="1:11" x14ac:dyDescent="0.3">
      <c r="A93" s="48" t="s">
        <v>11</v>
      </c>
      <c r="B93" s="48" t="s">
        <v>42</v>
      </c>
      <c r="C93" s="48" t="s">
        <v>13</v>
      </c>
      <c r="D93" s="48" t="s">
        <v>210</v>
      </c>
      <c r="E93" s="48" t="s">
        <v>211</v>
      </c>
      <c r="F93" s="49">
        <v>1</v>
      </c>
      <c r="G93" s="49">
        <v>1</v>
      </c>
      <c r="H93" s="49">
        <v>1</v>
      </c>
      <c r="I93" s="49">
        <v>1</v>
      </c>
      <c r="J93" s="49">
        <f t="shared" si="3"/>
        <v>4</v>
      </c>
      <c r="K93" s="49" t="str">
        <f>VLOOKUP(E93,'[1]Sales Data'!$G$1:$N$65536,8,0)</f>
        <v>4S店</v>
      </c>
    </row>
    <row r="94" spans="1:11" x14ac:dyDescent="0.3">
      <c r="A94" s="48" t="s">
        <v>11</v>
      </c>
      <c r="B94" s="48" t="s">
        <v>42</v>
      </c>
      <c r="C94" s="48" t="s">
        <v>13</v>
      </c>
      <c r="D94" s="48" t="s">
        <v>212</v>
      </c>
      <c r="E94" s="48" t="s">
        <v>213</v>
      </c>
      <c r="F94" s="49"/>
      <c r="G94" s="49"/>
      <c r="H94" s="49"/>
      <c r="I94" s="49"/>
      <c r="J94" s="49">
        <f t="shared" si="3"/>
        <v>0</v>
      </c>
      <c r="K94" s="49" t="str">
        <f>VLOOKUP(E94,'[1]Sales Data'!$G$1:$N$65536,8,0)</f>
        <v>直营店</v>
      </c>
    </row>
    <row r="95" spans="1:11" x14ac:dyDescent="0.3">
      <c r="A95" s="48" t="s">
        <v>11</v>
      </c>
      <c r="B95" s="48" t="s">
        <v>42</v>
      </c>
      <c r="C95" s="48" t="s">
        <v>13</v>
      </c>
      <c r="D95" s="48" t="s">
        <v>214</v>
      </c>
      <c r="E95" s="48" t="s">
        <v>215</v>
      </c>
      <c r="F95" s="49">
        <v>1</v>
      </c>
      <c r="G95" s="49">
        <v>1</v>
      </c>
      <c r="H95" s="49">
        <v>1</v>
      </c>
      <c r="I95" s="49">
        <v>1</v>
      </c>
      <c r="J95" s="49">
        <f t="shared" si="3"/>
        <v>4</v>
      </c>
      <c r="K95" s="49" t="str">
        <f>VLOOKUP(E95,'[1]Sales Data'!$G$1:$N$65536,8,0)</f>
        <v>4S店</v>
      </c>
    </row>
    <row r="96" spans="1:11" x14ac:dyDescent="0.3">
      <c r="A96" s="48" t="s">
        <v>11</v>
      </c>
      <c r="B96" s="48" t="s">
        <v>42</v>
      </c>
      <c r="C96" s="48" t="s">
        <v>13</v>
      </c>
      <c r="D96" s="48" t="s">
        <v>216</v>
      </c>
      <c r="E96" s="48" t="s">
        <v>217</v>
      </c>
      <c r="F96" s="49">
        <v>1</v>
      </c>
      <c r="G96" s="49">
        <v>1</v>
      </c>
      <c r="H96" s="49">
        <v>1</v>
      </c>
      <c r="I96" s="49">
        <v>1</v>
      </c>
      <c r="J96" s="49">
        <f t="shared" si="3"/>
        <v>4</v>
      </c>
      <c r="K96" s="49" t="str">
        <f>VLOOKUP(E96,'[1]Sales Data'!$G$1:$N$65536,8,0)</f>
        <v>4S店</v>
      </c>
    </row>
    <row r="97" spans="1:11" x14ac:dyDescent="0.3">
      <c r="A97" s="48" t="s">
        <v>11</v>
      </c>
      <c r="B97" s="48" t="s">
        <v>42</v>
      </c>
      <c r="C97" s="48" t="s">
        <v>13</v>
      </c>
      <c r="D97" s="48" t="s">
        <v>218</v>
      </c>
      <c r="E97" s="48" t="s">
        <v>219</v>
      </c>
      <c r="F97" s="49">
        <v>1</v>
      </c>
      <c r="G97" s="49">
        <v>1</v>
      </c>
      <c r="H97" s="49">
        <v>1</v>
      </c>
      <c r="I97" s="49">
        <v>1</v>
      </c>
      <c r="J97" s="49">
        <f t="shared" si="3"/>
        <v>4</v>
      </c>
      <c r="K97" s="49" t="str">
        <f>VLOOKUP(E97,'[1]Sales Data'!$G$1:$N$65536,8,0)</f>
        <v>4S店</v>
      </c>
    </row>
    <row r="98" spans="1:11" x14ac:dyDescent="0.3">
      <c r="A98" s="48" t="s">
        <v>11</v>
      </c>
      <c r="B98" s="48" t="s">
        <v>42</v>
      </c>
      <c r="C98" s="48" t="s">
        <v>13</v>
      </c>
      <c r="D98" s="48" t="s">
        <v>220</v>
      </c>
      <c r="E98" s="48" t="s">
        <v>221</v>
      </c>
      <c r="F98" s="49">
        <v>1</v>
      </c>
      <c r="G98" s="49">
        <v>1</v>
      </c>
      <c r="H98" s="49">
        <v>1</v>
      </c>
      <c r="I98" s="49">
        <v>1</v>
      </c>
      <c r="J98" s="49">
        <f t="shared" si="3"/>
        <v>4</v>
      </c>
      <c r="K98" s="49" t="str">
        <f>VLOOKUP(E98,'[1]Sales Data'!$G$1:$N$65536,8,0)</f>
        <v>4S店</v>
      </c>
    </row>
    <row r="99" spans="1:11" x14ac:dyDescent="0.3">
      <c r="A99" s="48" t="s">
        <v>11</v>
      </c>
      <c r="B99" s="48" t="s">
        <v>42</v>
      </c>
      <c r="C99" s="48" t="s">
        <v>13</v>
      </c>
      <c r="D99" s="48" t="s">
        <v>222</v>
      </c>
      <c r="E99" s="48" t="s">
        <v>223</v>
      </c>
      <c r="F99" s="49">
        <v>1</v>
      </c>
      <c r="G99" s="49">
        <v>1</v>
      </c>
      <c r="H99" s="49">
        <v>1</v>
      </c>
      <c r="I99" s="49">
        <v>1</v>
      </c>
      <c r="J99" s="49">
        <f t="shared" si="3"/>
        <v>4</v>
      </c>
      <c r="K99" s="49" t="str">
        <f>VLOOKUP(E99,'[1]Sales Data'!$G$1:$N$65536,8,0)</f>
        <v>4S店</v>
      </c>
    </row>
    <row r="100" spans="1:11" x14ac:dyDescent="0.3">
      <c r="A100" s="48" t="s">
        <v>11</v>
      </c>
      <c r="B100" s="48" t="s">
        <v>42</v>
      </c>
      <c r="C100" s="48" t="s">
        <v>13</v>
      </c>
      <c r="D100" s="48" t="s">
        <v>224</v>
      </c>
      <c r="E100" s="48" t="s">
        <v>225</v>
      </c>
      <c r="F100" s="49">
        <v>1</v>
      </c>
      <c r="G100" s="49"/>
      <c r="H100" s="49"/>
      <c r="I100" s="49"/>
      <c r="J100" s="49">
        <f t="shared" si="3"/>
        <v>1</v>
      </c>
      <c r="K100" s="49" t="str">
        <f>VLOOKUP(E100,'[1]Sales Data'!$G$1:$N$65536,8,0)</f>
        <v>4S店</v>
      </c>
    </row>
    <row r="101" spans="1:11" x14ac:dyDescent="0.3">
      <c r="A101" s="48" t="s">
        <v>11</v>
      </c>
      <c r="B101" s="48" t="s">
        <v>42</v>
      </c>
      <c r="C101" s="48" t="s">
        <v>13</v>
      </c>
      <c r="D101" s="48" t="s">
        <v>226</v>
      </c>
      <c r="E101" s="48" t="s">
        <v>227</v>
      </c>
      <c r="F101" s="49"/>
      <c r="G101" s="49"/>
      <c r="H101" s="49"/>
      <c r="I101" s="49"/>
      <c r="J101" s="49">
        <f t="shared" si="3"/>
        <v>0</v>
      </c>
      <c r="K101" s="49" t="str">
        <f>VLOOKUP(E101,'[1]Sales Data'!$G$1:$N$65536,8,0)</f>
        <v>直营店</v>
      </c>
    </row>
    <row r="102" spans="1:11" x14ac:dyDescent="0.3">
      <c r="A102" s="48" t="s">
        <v>11</v>
      </c>
      <c r="B102" s="48" t="s">
        <v>42</v>
      </c>
      <c r="C102" s="48" t="s">
        <v>13</v>
      </c>
      <c r="D102" s="48" t="s">
        <v>228</v>
      </c>
      <c r="E102" s="48" t="s">
        <v>229</v>
      </c>
      <c r="F102" s="49">
        <v>1</v>
      </c>
      <c r="G102" s="49">
        <v>1</v>
      </c>
      <c r="H102" s="49">
        <v>1</v>
      </c>
      <c r="I102" s="49">
        <v>1</v>
      </c>
      <c r="J102" s="49">
        <f t="shared" si="3"/>
        <v>4</v>
      </c>
      <c r="K102" s="49" t="str">
        <f>VLOOKUP(E102,'[1]Sales Data'!$G$1:$N$65536,8,0)</f>
        <v>4S店</v>
      </c>
    </row>
    <row r="103" spans="1:11" s="45" customFormat="1" ht="18.75" customHeight="1" x14ac:dyDescent="0.35">
      <c r="A103" s="53" t="s">
        <v>230</v>
      </c>
      <c r="B103" s="54"/>
      <c r="C103" s="54"/>
      <c r="D103" s="54"/>
      <c r="E103" s="54"/>
      <c r="F103" s="54"/>
      <c r="G103" s="54"/>
      <c r="H103" s="54"/>
      <c r="I103" s="54"/>
      <c r="J103" s="57">
        <f>SUM(J2:J102)</f>
        <v>326</v>
      </c>
      <c r="K103" s="46"/>
    </row>
    <row r="104" spans="1:11" s="45" customFormat="1" ht="18" customHeight="1" x14ac:dyDescent="0.35">
      <c r="A104" s="55" t="s">
        <v>231</v>
      </c>
      <c r="B104" s="56"/>
      <c r="C104" s="56"/>
      <c r="D104" s="56"/>
      <c r="E104" s="56"/>
      <c r="F104" s="56"/>
      <c r="G104" s="56"/>
      <c r="H104" s="56"/>
      <c r="I104" s="56"/>
      <c r="J104" s="58">
        <v>25</v>
      </c>
      <c r="K104" s="46"/>
    </row>
    <row r="105" spans="1:11" s="45" customFormat="1" ht="18" customHeight="1" x14ac:dyDescent="0.35">
      <c r="A105" s="55" t="s">
        <v>232</v>
      </c>
      <c r="B105" s="56"/>
      <c r="C105" s="56"/>
      <c r="D105" s="56"/>
      <c r="E105" s="56"/>
      <c r="F105" s="56"/>
      <c r="G105" s="56"/>
      <c r="H105" s="56"/>
      <c r="I105" s="56"/>
      <c r="J105" s="58">
        <v>8</v>
      </c>
      <c r="K105" s="46"/>
    </row>
    <row r="106" spans="1:11" s="45" customFormat="1" ht="18" customHeight="1" x14ac:dyDescent="0.35">
      <c r="A106" s="55" t="s">
        <v>233</v>
      </c>
      <c r="B106" s="56"/>
      <c r="C106" s="56"/>
      <c r="D106" s="56"/>
      <c r="E106" s="56"/>
      <c r="F106" s="56"/>
      <c r="G106" s="56"/>
      <c r="H106" s="56"/>
      <c r="I106" s="56"/>
      <c r="J106" s="58">
        <v>2</v>
      </c>
      <c r="K106" s="46"/>
    </row>
    <row r="107" spans="1:11" s="45" customFormat="1" ht="18" customHeight="1" x14ac:dyDescent="0.35">
      <c r="A107" s="55" t="s">
        <v>234</v>
      </c>
      <c r="B107" s="56"/>
      <c r="C107" s="56"/>
      <c r="D107" s="56"/>
      <c r="E107" s="56"/>
      <c r="F107" s="56"/>
      <c r="G107" s="56"/>
      <c r="H107" s="56"/>
      <c r="I107" s="56"/>
      <c r="J107" s="58">
        <v>2</v>
      </c>
      <c r="K107" s="46"/>
    </row>
    <row r="108" spans="1:11" s="45" customFormat="1" ht="18" customHeight="1" x14ac:dyDescent="0.35">
      <c r="A108" s="55" t="s">
        <v>235</v>
      </c>
      <c r="B108" s="56"/>
      <c r="C108" s="56"/>
      <c r="D108" s="56"/>
      <c r="E108" s="56"/>
      <c r="F108" s="56"/>
      <c r="G108" s="56"/>
      <c r="H108" s="56"/>
      <c r="I108" s="56"/>
      <c r="J108" s="58">
        <v>2</v>
      </c>
      <c r="K108" s="46"/>
    </row>
    <row r="109" spans="1:11" s="45" customFormat="1" ht="18" customHeight="1" x14ac:dyDescent="0.35">
      <c r="A109" s="55" t="s">
        <v>236</v>
      </c>
      <c r="B109" s="56"/>
      <c r="C109" s="56"/>
      <c r="D109" s="56"/>
      <c r="E109" s="56"/>
      <c r="F109" s="56"/>
      <c r="G109" s="56"/>
      <c r="H109" s="56"/>
      <c r="I109" s="56"/>
      <c r="J109" s="58">
        <v>2</v>
      </c>
      <c r="K109" s="46"/>
    </row>
    <row r="110" spans="1:11" s="45" customFormat="1" ht="18" customHeight="1" x14ac:dyDescent="0.35">
      <c r="A110" s="55" t="s">
        <v>237</v>
      </c>
      <c r="B110" s="56"/>
      <c r="C110" s="56"/>
      <c r="D110" s="56"/>
      <c r="E110" s="56"/>
      <c r="F110" s="56"/>
      <c r="G110" s="56"/>
      <c r="H110" s="56"/>
      <c r="I110" s="56"/>
      <c r="J110" s="58">
        <v>2</v>
      </c>
      <c r="K110" s="46"/>
    </row>
    <row r="111" spans="1:11" s="45" customFormat="1" ht="18" customHeight="1" x14ac:dyDescent="0.35">
      <c r="A111" s="55" t="s">
        <v>238</v>
      </c>
      <c r="B111" s="56"/>
      <c r="C111" s="56"/>
      <c r="D111" s="56"/>
      <c r="E111" s="56"/>
      <c r="F111" s="56"/>
      <c r="G111" s="56"/>
      <c r="H111" s="56"/>
      <c r="I111" s="56"/>
      <c r="J111" s="58">
        <v>2</v>
      </c>
      <c r="K111" s="46"/>
    </row>
    <row r="112" spans="1:11" s="45" customFormat="1" ht="18" customHeight="1" x14ac:dyDescent="0.35">
      <c r="A112" s="55" t="s">
        <v>239</v>
      </c>
      <c r="B112" s="56"/>
      <c r="C112" s="56"/>
      <c r="D112" s="56"/>
      <c r="E112" s="56"/>
      <c r="F112" s="56"/>
      <c r="G112" s="56"/>
      <c r="H112" s="56"/>
      <c r="I112" s="56"/>
      <c r="J112" s="58">
        <v>3</v>
      </c>
      <c r="K112" s="46"/>
    </row>
    <row r="113" spans="1:11" s="45" customFormat="1" ht="16.5" customHeight="1" x14ac:dyDescent="0.35">
      <c r="A113" s="55" t="s">
        <v>240</v>
      </c>
      <c r="B113" s="56"/>
      <c r="C113" s="56"/>
      <c r="D113" s="56"/>
      <c r="E113" s="56"/>
      <c r="F113" s="56"/>
      <c r="G113" s="56"/>
      <c r="H113" s="56"/>
      <c r="I113" s="56"/>
      <c r="J113" s="59">
        <f>SUM(J103:J112)</f>
        <v>374</v>
      </c>
      <c r="K113" s="46"/>
    </row>
    <row r="114" spans="1:11" s="45" customFormat="1" ht="22.5" customHeight="1" x14ac:dyDescent="0.35">
      <c r="A114" s="55" t="s">
        <v>241</v>
      </c>
      <c r="B114" s="56"/>
      <c r="C114" s="56"/>
      <c r="D114" s="56"/>
      <c r="E114" s="56"/>
      <c r="F114" s="56"/>
      <c r="G114" s="56"/>
      <c r="H114" s="56"/>
      <c r="I114" s="56"/>
      <c r="J114" s="58">
        <f>SUM(J103:J112)*600</f>
        <v>224400</v>
      </c>
      <c r="K114" s="46"/>
    </row>
  </sheetData>
  <autoFilter ref="A1:K114" xr:uid="{00000000-0009-0000-0000-000000000000}"/>
  <phoneticPr fontId="1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41C8E-C4D1-40D1-82BF-BD1B04578D44}">
  <dimension ref="A1:W24"/>
  <sheetViews>
    <sheetView tabSelected="1" workbookViewId="0">
      <selection activeCell="J15" sqref="J15"/>
    </sheetView>
  </sheetViews>
  <sheetFormatPr defaultColWidth="8.84375" defaultRowHeight="16.3" x14ac:dyDescent="0.3"/>
  <cols>
    <col min="1" max="1" width="17" style="3" customWidth="1"/>
    <col min="2" max="2" width="14" style="2" customWidth="1"/>
    <col min="3" max="3" width="21" style="2" customWidth="1"/>
    <col min="4" max="7" width="6.61328125" style="3" customWidth="1"/>
    <col min="8" max="8" width="13.4609375" style="4" customWidth="1"/>
    <col min="9" max="9" width="17.4609375" style="77" customWidth="1"/>
    <col min="10" max="10" width="50.07421875" style="2" customWidth="1"/>
    <col min="11" max="16384" width="8.84375" style="3"/>
  </cols>
  <sheetData>
    <row r="1" spans="1:23" s="1" customFormat="1" ht="26.15" customHeight="1" x14ac:dyDescent="0.3">
      <c r="A1" s="5" t="s">
        <v>242</v>
      </c>
      <c r="B1" s="79" t="s">
        <v>243</v>
      </c>
      <c r="C1" s="79"/>
      <c r="D1" s="79"/>
      <c r="E1" s="79"/>
      <c r="F1" s="6"/>
      <c r="G1" s="6"/>
      <c r="H1" s="6"/>
      <c r="I1" s="68"/>
      <c r="J1" s="6"/>
    </row>
    <row r="2" spans="1:23" s="1" customFormat="1" ht="26.15" customHeight="1" x14ac:dyDescent="0.3">
      <c r="A2" s="7" t="s">
        <v>244</v>
      </c>
      <c r="B2" s="8" t="s">
        <v>268</v>
      </c>
      <c r="C2" s="8"/>
      <c r="D2" s="8"/>
      <c r="E2" s="8"/>
      <c r="F2" s="6"/>
      <c r="G2" s="6"/>
      <c r="H2" s="6"/>
      <c r="I2" s="68"/>
      <c r="J2" s="6"/>
    </row>
    <row r="3" spans="1:23" s="1" customFormat="1" ht="26.15" customHeight="1" x14ac:dyDescent="0.3">
      <c r="A3" s="7" t="s">
        <v>245</v>
      </c>
      <c r="B3" s="79" t="s">
        <v>267</v>
      </c>
      <c r="C3" s="79"/>
      <c r="D3" s="79"/>
      <c r="E3" s="79"/>
      <c r="F3" s="6"/>
      <c r="G3" s="6"/>
      <c r="H3" s="6"/>
      <c r="I3" s="68"/>
      <c r="J3" s="6"/>
    </row>
    <row r="4" spans="1:23" s="1" customFormat="1" ht="26.15" customHeight="1" thickBot="1" x14ac:dyDescent="0.35">
      <c r="A4" s="7" t="s">
        <v>257</v>
      </c>
      <c r="B4" s="60" t="s">
        <v>258</v>
      </c>
      <c r="C4" s="61"/>
      <c r="D4" s="61"/>
      <c r="E4" s="61"/>
      <c r="F4" s="6"/>
      <c r="G4" s="6"/>
      <c r="H4" s="6"/>
      <c r="I4" s="68"/>
      <c r="J4" s="6"/>
    </row>
    <row r="5" spans="1:23" ht="16.5" customHeight="1" x14ac:dyDescent="0.3">
      <c r="A5" s="9" t="s">
        <v>246</v>
      </c>
      <c r="B5" s="10"/>
      <c r="C5" s="11"/>
      <c r="D5" s="12" t="s">
        <v>247</v>
      </c>
      <c r="E5" s="13"/>
      <c r="F5" s="13"/>
      <c r="G5" s="13"/>
      <c r="H5" s="13"/>
      <c r="I5" s="69"/>
      <c r="J5" s="37" t="s">
        <v>248</v>
      </c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</row>
    <row r="6" spans="1:23" s="2" customFormat="1" ht="16.5" customHeight="1" x14ac:dyDescent="0.3">
      <c r="A6" s="14"/>
      <c r="B6" s="15"/>
      <c r="C6" s="16"/>
      <c r="D6" s="17" t="s">
        <v>249</v>
      </c>
      <c r="E6" s="18"/>
      <c r="F6" s="18"/>
      <c r="G6" s="19"/>
      <c r="H6" s="20" t="s">
        <v>250</v>
      </c>
      <c r="I6" s="70"/>
      <c r="J6" s="38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</row>
    <row r="7" spans="1:23" s="2" customFormat="1" ht="16.5" customHeight="1" x14ac:dyDescent="0.3">
      <c r="A7" s="21"/>
      <c r="B7" s="22"/>
      <c r="C7" s="23"/>
      <c r="D7" s="24" t="s">
        <v>251</v>
      </c>
      <c r="E7" s="24" t="s">
        <v>252</v>
      </c>
      <c r="F7" s="24" t="s">
        <v>251</v>
      </c>
      <c r="G7" s="24" t="s">
        <v>252</v>
      </c>
      <c r="H7" s="25" t="s">
        <v>253</v>
      </c>
      <c r="I7" s="71" t="s">
        <v>254</v>
      </c>
      <c r="J7" s="40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</row>
    <row r="8" spans="1:23" s="2" customFormat="1" ht="28.3" customHeight="1" x14ac:dyDescent="0.3">
      <c r="A8" s="94" t="s">
        <v>270</v>
      </c>
      <c r="B8" s="84" t="s">
        <v>274</v>
      </c>
      <c r="C8" s="85"/>
      <c r="D8" s="26">
        <v>1</v>
      </c>
      <c r="E8" s="26" t="s">
        <v>262</v>
      </c>
      <c r="F8" s="26">
        <v>1</v>
      </c>
      <c r="G8" s="26" t="s">
        <v>261</v>
      </c>
      <c r="H8" s="27">
        <v>37743</v>
      </c>
      <c r="I8" s="72">
        <f>H8*F8*D8</f>
        <v>37743</v>
      </c>
      <c r="J8" s="66" t="s">
        <v>293</v>
      </c>
    </row>
    <row r="9" spans="1:23" s="2" customFormat="1" ht="24" customHeight="1" x14ac:dyDescent="0.3">
      <c r="A9" s="88"/>
      <c r="B9" s="84" t="s">
        <v>273</v>
      </c>
      <c r="C9" s="85"/>
      <c r="D9" s="26">
        <v>1</v>
      </c>
      <c r="E9" s="26" t="s">
        <v>262</v>
      </c>
      <c r="F9" s="26">
        <v>1</v>
      </c>
      <c r="G9" s="26" t="s">
        <v>261</v>
      </c>
      <c r="H9" s="27">
        <v>6951</v>
      </c>
      <c r="I9" s="72">
        <f>H9*F9*D9</f>
        <v>6951</v>
      </c>
      <c r="J9" s="66" t="s">
        <v>292</v>
      </c>
    </row>
    <row r="10" spans="1:23" s="2" customFormat="1" ht="24" customHeight="1" x14ac:dyDescent="0.3">
      <c r="A10" s="95"/>
      <c r="B10" s="84" t="s">
        <v>284</v>
      </c>
      <c r="C10" s="85"/>
      <c r="D10" s="26">
        <v>4</v>
      </c>
      <c r="E10" s="26" t="s">
        <v>285</v>
      </c>
      <c r="F10" s="26">
        <v>1</v>
      </c>
      <c r="G10" s="26" t="s">
        <v>286</v>
      </c>
      <c r="H10" s="27">
        <v>1299</v>
      </c>
      <c r="I10" s="72">
        <f>H10*F10*D10</f>
        <v>5196</v>
      </c>
      <c r="J10" s="66" t="s">
        <v>291</v>
      </c>
    </row>
    <row r="11" spans="1:23" s="2" customFormat="1" ht="16.5" customHeight="1" x14ac:dyDescent="0.3">
      <c r="A11" s="80" t="s">
        <v>259</v>
      </c>
      <c r="B11" s="81"/>
      <c r="C11" s="81"/>
      <c r="D11" s="81"/>
      <c r="E11" s="81"/>
      <c r="F11" s="81"/>
      <c r="G11" s="81"/>
      <c r="H11" s="81"/>
      <c r="I11" s="71">
        <f>I8+I9+I10</f>
        <v>49890</v>
      </c>
      <c r="J11" s="67"/>
    </row>
    <row r="12" spans="1:23" s="2" customFormat="1" ht="24" customHeight="1" x14ac:dyDescent="0.3">
      <c r="A12" s="82" t="s">
        <v>269</v>
      </c>
      <c r="B12" s="86" t="s">
        <v>275</v>
      </c>
      <c r="C12" s="87"/>
      <c r="D12" s="26">
        <v>1</v>
      </c>
      <c r="E12" s="26" t="s">
        <v>262</v>
      </c>
      <c r="F12" s="26">
        <v>1</v>
      </c>
      <c r="G12" s="26" t="s">
        <v>261</v>
      </c>
      <c r="H12" s="27">
        <v>6500</v>
      </c>
      <c r="I12" s="72">
        <f>D12*F12*H12</f>
        <v>6500</v>
      </c>
      <c r="J12" s="66" t="s">
        <v>278</v>
      </c>
    </row>
    <row r="13" spans="1:23" s="2" customFormat="1" ht="24" customHeight="1" x14ac:dyDescent="0.3">
      <c r="A13" s="83"/>
      <c r="B13" s="84" t="s">
        <v>276</v>
      </c>
      <c r="C13" s="85"/>
      <c r="D13" s="26">
        <v>1</v>
      </c>
      <c r="E13" s="26" t="s">
        <v>262</v>
      </c>
      <c r="F13" s="26">
        <v>1</v>
      </c>
      <c r="G13" s="26" t="s">
        <v>261</v>
      </c>
      <c r="H13" s="27">
        <v>8800</v>
      </c>
      <c r="I13" s="72">
        <f t="shared" ref="I13" si="0">D13*F13*H13</f>
        <v>8800</v>
      </c>
      <c r="J13" s="66" t="s">
        <v>277</v>
      </c>
    </row>
    <row r="14" spans="1:23" s="2" customFormat="1" ht="16.5" customHeight="1" x14ac:dyDescent="0.3">
      <c r="A14" s="80" t="s">
        <v>271</v>
      </c>
      <c r="B14" s="81"/>
      <c r="C14" s="81"/>
      <c r="D14" s="81"/>
      <c r="E14" s="81"/>
      <c r="F14" s="81"/>
      <c r="G14" s="81"/>
      <c r="H14" s="81"/>
      <c r="I14" s="71">
        <f>SUM(I12:I13)</f>
        <v>15300</v>
      </c>
      <c r="J14" s="67"/>
    </row>
    <row r="15" spans="1:23" s="2" customFormat="1" ht="24" customHeight="1" x14ac:dyDescent="0.3">
      <c r="A15" s="64" t="s">
        <v>264</v>
      </c>
      <c r="B15" s="84" t="s">
        <v>283</v>
      </c>
      <c r="C15" s="85"/>
      <c r="D15" s="26">
        <v>2</v>
      </c>
      <c r="E15" s="26" t="s">
        <v>263</v>
      </c>
      <c r="F15" s="26">
        <v>1</v>
      </c>
      <c r="G15" s="26" t="s">
        <v>260</v>
      </c>
      <c r="H15" s="27">
        <v>500</v>
      </c>
      <c r="I15" s="72">
        <f>H15*F15*D15</f>
        <v>1000</v>
      </c>
      <c r="J15" s="63"/>
    </row>
    <row r="16" spans="1:23" s="2" customFormat="1" ht="20.05" customHeight="1" x14ac:dyDescent="0.3">
      <c r="A16" s="28" t="s">
        <v>265</v>
      </c>
      <c r="B16" s="91"/>
      <c r="C16" s="91"/>
      <c r="D16" s="29"/>
      <c r="E16" s="29"/>
      <c r="F16" s="29"/>
      <c r="G16" s="29"/>
      <c r="H16" s="30"/>
      <c r="I16" s="71">
        <f>SUM(I15:I15)</f>
        <v>1000</v>
      </c>
      <c r="J16" s="41"/>
    </row>
    <row r="17" spans="1:10" s="2" customFormat="1" ht="24" customHeight="1" x14ac:dyDescent="0.3">
      <c r="A17" s="64" t="s">
        <v>279</v>
      </c>
      <c r="B17" s="84" t="s">
        <v>281</v>
      </c>
      <c r="C17" s="85"/>
      <c r="D17" s="26">
        <v>4</v>
      </c>
      <c r="E17" s="26" t="s">
        <v>282</v>
      </c>
      <c r="F17" s="26">
        <v>1</v>
      </c>
      <c r="G17" s="26" t="s">
        <v>261</v>
      </c>
      <c r="H17" s="27">
        <v>698</v>
      </c>
      <c r="I17" s="72">
        <f>D17*F17*H17</f>
        <v>2792</v>
      </c>
      <c r="J17" s="63"/>
    </row>
    <row r="18" spans="1:10" s="2" customFormat="1" ht="20.05" customHeight="1" x14ac:dyDescent="0.3">
      <c r="A18" s="28" t="s">
        <v>280</v>
      </c>
      <c r="B18" s="65"/>
      <c r="C18" s="65"/>
      <c r="D18" s="29"/>
      <c r="E18" s="29"/>
      <c r="F18" s="29"/>
      <c r="G18" s="29"/>
      <c r="H18" s="30"/>
      <c r="I18" s="71">
        <f>I17</f>
        <v>2792</v>
      </c>
      <c r="J18" s="41"/>
    </row>
    <row r="19" spans="1:10" s="2" customFormat="1" ht="24" customHeight="1" x14ac:dyDescent="0.3">
      <c r="A19" s="78" t="s">
        <v>287</v>
      </c>
      <c r="B19" s="84" t="s">
        <v>288</v>
      </c>
      <c r="C19" s="85"/>
      <c r="D19" s="26">
        <v>1</v>
      </c>
      <c r="E19" s="26" t="s">
        <v>262</v>
      </c>
      <c r="F19" s="26">
        <v>1</v>
      </c>
      <c r="G19" s="26" t="s">
        <v>261</v>
      </c>
      <c r="H19" s="27">
        <v>5000</v>
      </c>
      <c r="I19" s="72">
        <f>D19*F19*H19</f>
        <v>5000</v>
      </c>
      <c r="J19" s="63" t="s">
        <v>290</v>
      </c>
    </row>
    <row r="20" spans="1:10" s="2" customFormat="1" ht="20.05" customHeight="1" x14ac:dyDescent="0.3">
      <c r="A20" s="28" t="s">
        <v>289</v>
      </c>
      <c r="B20" s="65"/>
      <c r="C20" s="65"/>
      <c r="D20" s="29"/>
      <c r="E20" s="29"/>
      <c r="F20" s="29"/>
      <c r="G20" s="29"/>
      <c r="H20" s="30"/>
      <c r="I20" s="96">
        <f>I19</f>
        <v>5000</v>
      </c>
      <c r="J20" s="41"/>
    </row>
    <row r="21" spans="1:10" s="2" customFormat="1" ht="24" customHeight="1" x14ac:dyDescent="0.3">
      <c r="A21" s="31" t="s">
        <v>255</v>
      </c>
      <c r="B21" s="32"/>
      <c r="C21" s="32"/>
      <c r="D21" s="33"/>
      <c r="E21" s="33"/>
      <c r="F21" s="33"/>
      <c r="G21" s="33"/>
      <c r="H21" s="34"/>
      <c r="I21" s="73">
        <f>I11+I14+I16+I18+I20</f>
        <v>73982</v>
      </c>
      <c r="J21" s="42"/>
    </row>
    <row r="22" spans="1:10" s="2" customFormat="1" ht="24" customHeight="1" x14ac:dyDescent="0.3">
      <c r="A22" s="31" t="s">
        <v>272</v>
      </c>
      <c r="B22" s="32"/>
      <c r="C22" s="32"/>
      <c r="D22" s="33"/>
      <c r="E22" s="33"/>
      <c r="F22" s="33"/>
      <c r="G22" s="33"/>
      <c r="H22" s="33"/>
      <c r="I22" s="74">
        <f>I21*0.1</f>
        <v>7398.2000000000007</v>
      </c>
      <c r="J22" s="42"/>
    </row>
    <row r="23" spans="1:10" s="2" customFormat="1" x14ac:dyDescent="0.3">
      <c r="A23" s="35" t="s">
        <v>256</v>
      </c>
      <c r="B23" s="62"/>
      <c r="C23" s="92"/>
      <c r="D23" s="92"/>
      <c r="E23" s="92"/>
      <c r="F23" s="92"/>
      <c r="G23" s="92"/>
      <c r="H23" s="93"/>
      <c r="I23" s="75">
        <f>(I21)*0.06</f>
        <v>4438.92</v>
      </c>
      <c r="J23" s="43"/>
    </row>
    <row r="24" spans="1:10" s="2" customFormat="1" ht="23.15" customHeight="1" thickBot="1" x14ac:dyDescent="0.35">
      <c r="A24" s="89" t="s">
        <v>266</v>
      </c>
      <c r="B24" s="90"/>
      <c r="C24" s="90"/>
      <c r="D24" s="90"/>
      <c r="E24" s="90"/>
      <c r="F24" s="90"/>
      <c r="G24" s="90"/>
      <c r="H24" s="90"/>
      <c r="I24" s="76">
        <f>SUM(I21:I23)</f>
        <v>85819.12</v>
      </c>
      <c r="J24" s="44"/>
    </row>
  </sheetData>
  <mergeCells count="17">
    <mergeCell ref="A24:H24"/>
    <mergeCell ref="A14:H14"/>
    <mergeCell ref="B15:C15"/>
    <mergeCell ref="B16:C16"/>
    <mergeCell ref="C23:H23"/>
    <mergeCell ref="B17:C17"/>
    <mergeCell ref="B19:C19"/>
    <mergeCell ref="B1:E1"/>
    <mergeCell ref="B3:E3"/>
    <mergeCell ref="A11:H11"/>
    <mergeCell ref="A12:A13"/>
    <mergeCell ref="B13:C13"/>
    <mergeCell ref="B12:C12"/>
    <mergeCell ref="B8:C8"/>
    <mergeCell ref="B9:C9"/>
    <mergeCell ref="A8:A10"/>
    <mergeCell ref="B10:C10"/>
  </mergeCells>
  <phoneticPr fontId="14" type="noConversion"/>
  <hyperlinks>
    <hyperlink ref="B4" r:id="rId1" xr:uid="{E0DD3DEF-9AA9-4232-8570-ECCBDD2A47D4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报价单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宋小🐟</dc:creator>
  <cp:lastModifiedBy>宋小🐟</cp:lastModifiedBy>
  <dcterms:created xsi:type="dcterms:W3CDTF">2006-09-16T00:00:00Z</dcterms:created>
  <dcterms:modified xsi:type="dcterms:W3CDTF">2019-11-01T07:21:09Z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