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F42E1132-7DDF-42CB-9198-56B5C2B021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刘格格25年2月" sheetId="6" r:id="rId1"/>
    <sheet name="刘格格" sheetId="3" r:id="rId2"/>
    <sheet name="吴云云" sheetId="5" r:id="rId3"/>
    <sheet name="Sheet1" sheetId="4" r:id="rId4"/>
    <sheet name="员工差旅明细" sheetId="2" r:id="rId5"/>
  </sheets>
  <definedNames>
    <definedName name="_xlnm.Print_Area" localSheetId="4">员工差旅明细!$A$1:$K$38</definedName>
  </definedNames>
  <calcPr calcId="191029"/>
</workbook>
</file>

<file path=xl/calcChain.xml><?xml version="1.0" encoding="utf-8"?>
<calcChain xmlns="http://schemas.openxmlformats.org/spreadsheetml/2006/main">
  <c r="F24" i="6" l="1"/>
  <c r="G21" i="6"/>
  <c r="F21" i="6"/>
  <c r="H17" i="6"/>
  <c r="H22" i="6"/>
  <c r="H24" i="6" s="1"/>
  <c r="G52" i="6"/>
  <c r="F52" i="6"/>
  <c r="F53" i="6" s="1"/>
  <c r="E58" i="6" s="1"/>
  <c r="E52" i="6"/>
  <c r="D52" i="6"/>
  <c r="C52" i="6"/>
  <c r="H51" i="6"/>
  <c r="H50" i="6"/>
  <c r="H49" i="6"/>
  <c r="H48" i="6"/>
  <c r="H47" i="6"/>
  <c r="H46" i="6"/>
  <c r="H45" i="6"/>
  <c r="H52" i="6" s="1"/>
  <c r="E45" i="6"/>
  <c r="G44" i="6"/>
  <c r="G53" i="6" s="1"/>
  <c r="G58" i="6" s="1"/>
  <c r="F44" i="6"/>
  <c r="D44" i="6"/>
  <c r="D53" i="6" s="1"/>
  <c r="C44" i="6"/>
  <c r="C53" i="6" s="1"/>
  <c r="H43" i="6"/>
  <c r="H42" i="6"/>
  <c r="H41" i="6"/>
  <c r="H44" i="6" s="1"/>
  <c r="E41" i="6"/>
  <c r="E44" i="6" s="1"/>
  <c r="G40" i="6"/>
  <c r="F40" i="6"/>
  <c r="E40" i="6"/>
  <c r="D40" i="6"/>
  <c r="C40" i="6"/>
  <c r="H39" i="6"/>
  <c r="H38" i="6"/>
  <c r="H40" i="6" s="1"/>
  <c r="E38" i="6"/>
  <c r="G37" i="6"/>
  <c r="F37" i="6"/>
  <c r="D37" i="6"/>
  <c r="C37" i="6"/>
  <c r="H36" i="6"/>
  <c r="H35" i="6"/>
  <c r="H34" i="6"/>
  <c r="H33" i="6"/>
  <c r="H37" i="6" s="1"/>
  <c r="E33" i="6"/>
  <c r="E37" i="6" s="1"/>
  <c r="G32" i="6"/>
  <c r="F32" i="6"/>
  <c r="E32" i="6"/>
  <c r="D32" i="6"/>
  <c r="C32" i="6"/>
  <c r="H31" i="6"/>
  <c r="H30" i="6"/>
  <c r="H29" i="6"/>
  <c r="H28" i="6"/>
  <c r="H32" i="6" s="1"/>
  <c r="E28" i="6"/>
  <c r="H27" i="6"/>
  <c r="G27" i="6"/>
  <c r="F27" i="6"/>
  <c r="D27" i="6"/>
  <c r="C27" i="6"/>
  <c r="H26" i="6"/>
  <c r="H25" i="6"/>
  <c r="E25" i="6"/>
  <c r="E27" i="6" s="1"/>
  <c r="G24" i="6"/>
  <c r="D24" i="6"/>
  <c r="C24" i="6"/>
  <c r="H23" i="6"/>
  <c r="E22" i="6"/>
  <c r="E24" i="6" s="1"/>
  <c r="E21" i="6"/>
  <c r="D21" i="6"/>
  <c r="C21" i="6"/>
  <c r="H20" i="6"/>
  <c r="H19" i="6"/>
  <c r="H18" i="6"/>
  <c r="H21" i="6" s="1"/>
  <c r="E17" i="6"/>
  <c r="G16" i="6"/>
  <c r="F16" i="6"/>
  <c r="D16" i="6"/>
  <c r="C16" i="6"/>
  <c r="H15" i="6"/>
  <c r="H16" i="6" s="1"/>
  <c r="H14" i="6"/>
  <c r="E14" i="6"/>
  <c r="E16" i="6" s="1"/>
  <c r="G13" i="6"/>
  <c r="F13" i="6"/>
  <c r="D13" i="6"/>
  <c r="C13" i="6"/>
  <c r="H12" i="6"/>
  <c r="H11" i="6"/>
  <c r="H10" i="6"/>
  <c r="H9" i="6"/>
  <c r="H13" i="6" s="1"/>
  <c r="H8" i="6"/>
  <c r="E8" i="6"/>
  <c r="E13" i="6" s="1"/>
  <c r="H18" i="5"/>
  <c r="H19" i="5"/>
  <c r="H20" i="5"/>
  <c r="G52" i="5"/>
  <c r="F52" i="5"/>
  <c r="D52" i="5"/>
  <c r="D53" i="5" s="1"/>
  <c r="C52" i="5"/>
  <c r="H51" i="5"/>
  <c r="H50" i="5"/>
  <c r="H49" i="5"/>
  <c r="H48" i="5"/>
  <c r="H47" i="5"/>
  <c r="H46" i="5"/>
  <c r="H45" i="5"/>
  <c r="H52" i="5" s="1"/>
  <c r="E45" i="5"/>
  <c r="E52" i="5" s="1"/>
  <c r="G44" i="5"/>
  <c r="G53" i="5" s="1"/>
  <c r="G58" i="5" s="1"/>
  <c r="F44" i="5"/>
  <c r="E44" i="5"/>
  <c r="D44" i="5"/>
  <c r="C44" i="5"/>
  <c r="C53" i="5" s="1"/>
  <c r="H43" i="5"/>
  <c r="H42" i="5"/>
  <c r="H41" i="5"/>
  <c r="H44" i="5" s="1"/>
  <c r="E41" i="5"/>
  <c r="G40" i="5"/>
  <c r="F40" i="5"/>
  <c r="D40" i="5"/>
  <c r="C40" i="5"/>
  <c r="H39" i="5"/>
  <c r="H38" i="5"/>
  <c r="H40" i="5" s="1"/>
  <c r="E38" i="5"/>
  <c r="E40" i="5" s="1"/>
  <c r="G37" i="5"/>
  <c r="F37" i="5"/>
  <c r="D37" i="5"/>
  <c r="C37" i="5"/>
  <c r="H36" i="5"/>
  <c r="H35" i="5"/>
  <c r="H34" i="5"/>
  <c r="H37" i="5" s="1"/>
  <c r="H33" i="5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17" i="5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13" i="5" s="1"/>
  <c r="H8" i="5"/>
  <c r="E8" i="5"/>
  <c r="E13" i="5" s="1"/>
  <c r="H37" i="2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6" l="1"/>
  <c r="C58" i="6" s="1"/>
  <c r="E53" i="6"/>
  <c r="A58" i="6" s="1"/>
  <c r="H21" i="5"/>
  <c r="F53" i="5"/>
  <c r="E58" i="5" s="1"/>
  <c r="E53" i="5"/>
  <c r="A58" i="5" s="1"/>
  <c r="H53" i="5"/>
  <c r="C58" i="5" s="1"/>
  <c r="H21" i="3"/>
  <c r="G53" i="3"/>
  <c r="G58" i="3" s="1"/>
  <c r="F53" i="3"/>
  <c r="E58" i="3" s="1"/>
  <c r="E53" i="3"/>
  <c r="A58" i="3" s="1"/>
  <c r="H53" i="3"/>
  <c r="C58" i="3" s="1"/>
  <c r="I58" i="6" l="1"/>
  <c r="I58" i="5"/>
  <c r="I58" i="3"/>
</calcChain>
</file>

<file path=xl/sharedStrings.xml><?xml version="1.0" encoding="utf-8"?>
<sst xmlns="http://schemas.openxmlformats.org/spreadsheetml/2006/main" count="216" uniqueCount="89">
  <si>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</si>
  <si>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</si>
  <si>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</si>
  <si>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</si>
  <si>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</si>
  <si>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</si>
  <si>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</si>
  <si>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</si>
  <si>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</si>
  <si>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</si>
  <si>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</si>
  <si>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</si>
  <si>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</si>
  <si>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</si>
  <si>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</si>
  <si>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</si>
  <si>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</si>
  <si>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</si>
  <si>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</si>
  <si>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</si>
  <si>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</si>
  <si>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</si>
  <si>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</si>
  <si>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</si>
  <si>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</si>
  <si>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</si>
  <si>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</si>
  <si>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</si>
  <si>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</si>
  <si>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</si>
  <si>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</si>
  <si>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</si>
  <si>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</si>
  <si>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</si>
  <si>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</si>
  <si>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</si>
  <si>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</si>
  <si>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</si>
  <si>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</si>
  <si>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</si>
  <si>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</si>
  <si>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</si>
  <si>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</si>
  <si>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</si>
  <si>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</si>
  <si>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</si>
  <si>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</si>
  <si>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</si>
  <si>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</si>
  <si>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</si>
  <si>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</si>
  <si>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</si>
  <si>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</si>
  <si>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</si>
  <si>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</si>
  <si>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</si>
  <si>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</si>
  <si>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</si>
  <si>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</si>
  <si>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</si>
  <si>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</si>
  <si>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</si>
  <si>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</si>
  <si>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</si>
  <si>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</si>
  <si>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</si>
  <si>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</si>
  <si>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</si>
  <si>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</si>
  <si>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</si>
  <si>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</si>
  <si>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</si>
  <si>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</si>
  <si>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</si>
  <si>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</si>
  <si>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</si>
  <si>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</si>
  <si>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</si>
  <si>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</si>
  <si>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</si>
  <si>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</si>
  <si>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</si>
  <si>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</si>
  <si>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团号：HMEA-240721-ZJT854</t>
    <phoneticPr fontId="14" type="noConversion"/>
  </si>
  <si>
    <t>京东酒水，1077.72海外收据</t>
    <phoneticPr fontId="14" type="noConversion"/>
  </si>
  <si>
    <t>报销物料采买101.05+106.4+668</t>
    <phoneticPr fontId="14" type="noConversion"/>
  </si>
  <si>
    <t>报销携程176.61+176.61+176.61</t>
    <phoneticPr fontId="14" type="noConversion"/>
  </si>
  <si>
    <t>用餐报销9219+1415</t>
    <phoneticPr fontId="17" type="noConversion"/>
  </si>
  <si>
    <t>快递报销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</si>
</sst>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672465</xdr:colOff>
      <xdr:row>3</xdr:row>
      <xdr:rowOff>120015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F1B3843-3BB5-4C1A-AF6E-1B916F61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672465</xdr:colOff>
      <xdr:row>3</xdr:row>
      <xdr:rowOff>120015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7A3D4EF-0D85-41F3-9B33-C7B0E4CE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</xdr:colOff>
      <xdr:row>0</xdr:row>
      <xdr:rowOff>0</xdr:rowOff>
    </xdr:from>
    <xdr:to>
      <xdr:col>4</xdr:col>
      <xdr:colOff>213925</xdr:colOff>
      <xdr:row>31</xdr:row>
      <xdr:rowOff>73300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60F0698-7A64-1B98-6867-B3E24455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" y="0"/>
          <a:ext cx="2652054" cy="5742580"/>
        </a:xfrm>
        <a:prstGeom prst="rect">
          <a:avLst/>
        </a:prstGeom>
      </xdr:spPr>
    </xdr:pic>
    <xdr:clientData/>
  </xdr:twoCellAnchor>
  <xdr:twoCellAnchor editAs="oneCell">
    <xdr:from>
      <xdr:col>4</xdr:col>
      <xdr:colOff>212327</xdr:colOff>
      <xdr:row>0</xdr:row>
      <xdr:rowOff>0</xdr:rowOff>
    </xdr:from>
    <xdr:to>
      <xdr:col>9</xdr:col>
      <xdr:colOff>31045</xdr:colOff>
      <xdr:row>33</xdr:row>
      <xdr:rowOff>172360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6E12F6-24BB-C689-0FA3-2BAAFB58E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0727" y="0"/>
          <a:ext cx="2866718" cy="6207400"/>
        </a:xfrm>
        <a:prstGeom prst="rect">
          <a:avLst/>
        </a:prstGeom>
      </xdr:spPr>
    </xdr:pic>
    <xdr:clientData/>
  </xdr:twoCellAnchor>
  <xdr:twoCellAnchor editAs="oneCell">
    <xdr:from>
      <xdr:col>8</xdr:col>
      <xdr:colOff>527682</xdr:colOff>
      <xdr:row>0</xdr:row>
      <xdr:rowOff>0</xdr:rowOff>
    </xdr:from>
    <xdr:to>
      <xdr:col>13</xdr:col>
      <xdr:colOff>335843</xdr:colOff>
      <xdr:row>33</xdr:row>
      <xdr:rowOff>149500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63F1975-1646-3C37-C376-7235A5F37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04482" y="0"/>
          <a:ext cx="2856161" cy="6184540"/>
        </a:xfrm>
        <a:prstGeom prst="rect">
          <a:avLst/>
        </a:prstGeom>
      </xdr:spPr>
    </xdr:pic>
    <xdr:clientData/>
  </xdr:twoCellAnchor>
  <xdr:twoCellAnchor editAs="oneCell">
    <xdr:from>
      <xdr:col>13</xdr:col>
      <xdr:colOff>270987</xdr:colOff>
      <xdr:row>0</xdr:row>
      <xdr:rowOff>0</xdr:rowOff>
    </xdr:from>
    <xdr:to>
      <xdr:col>18</xdr:col>
      <xdr:colOff>15804</xdr:colOff>
      <xdr:row>33</xdr:row>
      <xdr:rowOff>12340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BEA8D10-9608-A5C4-B96A-13C7510F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95787" y="0"/>
          <a:ext cx="2792817" cy="60473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B4BD-1532-463D-A01D-6B817712B993}">
  <sheetPr>
    <pageSetUpPr fitToPage="1"/>
  </sheetPr>
  <dimension ref="A2:L60"/>
  <sheetViews>
    <sheetView tabSelected="1" workbookViewId="0">
      <selection activeCell="K50" sqref="K5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.77734375" customWidth="1"/>
    <col min="7" max="7" width="13" customWidth="1"/>
    <col min="8" max="8" width="13.88671875" customWidth="1"/>
    <col min="9" max="9" width="36.2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76" t="s">
        <v>1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2</v>
      </c>
      <c r="B6" s="64" t="s">
        <v>3</v>
      </c>
      <c r="C6" s="49" t="s">
        <v>4</v>
      </c>
      <c r="D6" s="49"/>
      <c r="E6" s="49"/>
      <c r="F6" s="50" t="s">
        <v>5</v>
      </c>
      <c r="G6" s="50"/>
      <c r="H6" s="50"/>
      <c r="I6" s="50"/>
      <c r="J6" s="64" t="s">
        <v>6</v>
      </c>
    </row>
    <row r="7" spans="1:12" ht="21" customHeight="1" x14ac:dyDescent="0.25">
      <c r="A7" s="59"/>
      <c r="B7" s="64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4"/>
    </row>
    <row r="8" spans="1:12" ht="21" customHeight="1" x14ac:dyDescent="0.25">
      <c r="A8" s="60">
        <v>1</v>
      </c>
      <c r="B8" s="54" t="s">
        <v>14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15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17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18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20</v>
      </c>
      <c r="C17" s="65">
        <v>0</v>
      </c>
      <c r="D17" s="68"/>
      <c r="E17" s="65">
        <f t="shared" si="2"/>
        <v>0</v>
      </c>
      <c r="F17" s="34">
        <v>1454</v>
      </c>
      <c r="G17" s="34">
        <v>0</v>
      </c>
      <c r="H17" s="34">
        <f>F17+G17</f>
        <v>1454</v>
      </c>
      <c r="I17" s="47"/>
      <c r="J17" s="78" t="s">
        <v>21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7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7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1454</v>
      </c>
      <c r="G21" s="37">
        <f>SUM(G17:G20)</f>
        <v>0</v>
      </c>
      <c r="H21" s="37">
        <f>SUM(H17:H20)</f>
        <v>1454</v>
      </c>
      <c r="I21" s="43"/>
      <c r="J21" s="80"/>
    </row>
    <row r="22" spans="1:10" ht="21" customHeight="1" x14ac:dyDescent="0.25">
      <c r="A22" s="60">
        <v>4</v>
      </c>
      <c r="B22" s="54" t="s">
        <v>23</v>
      </c>
      <c r="C22" s="65">
        <v>0</v>
      </c>
      <c r="D22" s="68"/>
      <c r="E22" s="65">
        <f t="shared" si="2"/>
        <v>0</v>
      </c>
      <c r="F22" s="34">
        <v>472</v>
      </c>
      <c r="G22" s="34">
        <v>0</v>
      </c>
      <c r="H22" s="34">
        <f>F22+G22</f>
        <v>472</v>
      </c>
      <c r="I22" s="42"/>
      <c r="J22" s="78" t="s">
        <v>24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>
        <f>SUM(F22:F23)</f>
        <v>472</v>
      </c>
      <c r="G24" s="37">
        <f t="shared" ref="G24:H24" si="5">SUM(G22:G23)</f>
        <v>0</v>
      </c>
      <c r="H24" s="37">
        <f>SUM(H22:H23)</f>
        <v>472</v>
      </c>
      <c r="I24" s="43"/>
      <c r="J24" s="80"/>
    </row>
    <row r="25" spans="1:10" ht="21" customHeight="1" x14ac:dyDescent="0.25">
      <c r="A25" s="61">
        <v>5</v>
      </c>
      <c r="B25" s="55" t="s">
        <v>26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27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6">SUM(D25)</f>
        <v>0</v>
      </c>
      <c r="E27" s="37">
        <f t="shared" si="6"/>
        <v>0</v>
      </c>
      <c r="F27" s="37">
        <f>SUM(F25:F26)</f>
        <v>0</v>
      </c>
      <c r="G27" s="37">
        <f>SUM(G25:G26)</f>
        <v>0</v>
      </c>
      <c r="H27" s="37">
        <f t="shared" ref="H27" si="7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29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30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8">SUM(D28)</f>
        <v>0</v>
      </c>
      <c r="E32" s="37">
        <f t="shared" si="8"/>
        <v>0</v>
      </c>
      <c r="F32" s="37">
        <f>SUM(F28:F31)</f>
        <v>0</v>
      </c>
      <c r="G32" s="37">
        <f t="shared" ref="G32:H32" si="9">SUM(G28:G31)</f>
        <v>0</v>
      </c>
      <c r="H32" s="37">
        <f t="shared" si="9"/>
        <v>0</v>
      </c>
      <c r="I32" s="43"/>
      <c r="J32" s="80"/>
    </row>
    <row r="33" spans="1:10" ht="21" customHeight="1" x14ac:dyDescent="0.25">
      <c r="A33" s="60">
        <v>7</v>
      </c>
      <c r="B33" s="54" t="s">
        <v>32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0">SUM(D33)</f>
        <v>0</v>
      </c>
      <c r="E37" s="37">
        <f t="shared" si="10"/>
        <v>0</v>
      </c>
      <c r="F37" s="37">
        <f>SUM(F33:F36)</f>
        <v>0</v>
      </c>
      <c r="G37" s="37">
        <f t="shared" ref="G37:H37" si="11">SUM(G33:G36)</f>
        <v>0</v>
      </c>
      <c r="H37" s="37">
        <f t="shared" si="11"/>
        <v>0</v>
      </c>
      <c r="I37" s="43"/>
      <c r="J37" s="74"/>
    </row>
    <row r="38" spans="1:10" ht="21" customHeight="1" x14ac:dyDescent="0.25">
      <c r="A38" s="60">
        <v>8</v>
      </c>
      <c r="B38" s="54" t="s">
        <v>34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35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2">SUM(D38)</f>
        <v>0</v>
      </c>
      <c r="E40" s="37">
        <f t="shared" si="12"/>
        <v>0</v>
      </c>
      <c r="F40" s="37">
        <f>SUM(F38:F39)</f>
        <v>0</v>
      </c>
      <c r="G40" s="37">
        <f t="shared" ref="G40:H40" si="13">SUM(G38:G39)</f>
        <v>0</v>
      </c>
      <c r="H40" s="37">
        <f t="shared" si="13"/>
        <v>0</v>
      </c>
      <c r="I40" s="43"/>
      <c r="J40" s="80"/>
    </row>
    <row r="41" spans="1:10" ht="21" customHeight="1" x14ac:dyDescent="0.25">
      <c r="A41" s="60">
        <v>9</v>
      </c>
      <c r="B41" s="54" t="s">
        <v>37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38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4">SUM(D41)</f>
        <v>0</v>
      </c>
      <c r="E44" s="37">
        <f t="shared" si="14"/>
        <v>0</v>
      </c>
      <c r="F44" s="37">
        <f>SUM(F41:F43)</f>
        <v>0</v>
      </c>
      <c r="G44" s="37">
        <f t="shared" ref="G44:H44" si="15">SUM(G41:G43)</f>
        <v>0</v>
      </c>
      <c r="H44" s="37">
        <f t="shared" si="15"/>
        <v>0</v>
      </c>
      <c r="I44" s="43"/>
      <c r="J44" s="71"/>
    </row>
    <row r="45" spans="1:10" ht="21" customHeight="1" x14ac:dyDescent="0.25">
      <c r="A45" s="61">
        <v>10</v>
      </c>
      <c r="B45" s="54" t="s">
        <v>40</v>
      </c>
      <c r="C45" s="65">
        <v>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si="0"/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0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0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16">SUM(D45)</f>
        <v>0</v>
      </c>
      <c r="E52" s="37">
        <f t="shared" si="16"/>
        <v>0</v>
      </c>
      <c r="F52" s="37">
        <f>SUM(F45:F51)</f>
        <v>0</v>
      </c>
      <c r="G52" s="37">
        <f t="shared" ref="G52:H52" si="17">SUM(G45:G51)</f>
        <v>0</v>
      </c>
      <c r="H52" s="37">
        <f t="shared" si="17"/>
        <v>0</v>
      </c>
      <c r="I52" s="43"/>
      <c r="J52" s="74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18">SUM(D52,D44,D40,D37,D32,D27,D24,D21,D16,D13)</f>
        <v>0</v>
      </c>
      <c r="E53" s="37">
        <f t="shared" si="18"/>
        <v>0</v>
      </c>
      <c r="F53" s="37">
        <f>SUM(F52,F44,F40,F37,F32,F27,F24,F21,F16,F13)</f>
        <v>1926</v>
      </c>
      <c r="G53" s="37">
        <f>SUM(G52,G44,G40,G37,G32,G27,G24,G21,G16,G13)</f>
        <v>0</v>
      </c>
      <c r="H53" s="37">
        <f>SUM(H52,H44,H40,H37,H32,H27,H24,H21,H16,H13)</f>
        <v>1926</v>
      </c>
      <c r="I53" s="43"/>
      <c r="J53" s="44"/>
    </row>
    <row r="57" spans="1:10" ht="21" customHeight="1" x14ac:dyDescent="0.25">
      <c r="A57" s="51" t="s">
        <v>43</v>
      </c>
      <c r="B57" s="52"/>
      <c r="C57" s="53" t="s">
        <v>44</v>
      </c>
      <c r="D57" s="53"/>
      <c r="E57" s="53" t="s">
        <v>45</v>
      </c>
      <c r="F57" s="53"/>
      <c r="G57" s="53" t="s">
        <v>46</v>
      </c>
      <c r="H57" s="53"/>
      <c r="I57" s="45" t="s">
        <v>47</v>
      </c>
    </row>
    <row r="58" spans="1:10" ht="21" customHeight="1" x14ac:dyDescent="0.25">
      <c r="A58" s="57">
        <f>E53</f>
        <v>0</v>
      </c>
      <c r="B58" s="58"/>
      <c r="C58" s="58">
        <f>H53</f>
        <v>1926</v>
      </c>
      <c r="D58" s="58"/>
      <c r="E58" s="58">
        <f>F53</f>
        <v>1926</v>
      </c>
      <c r="F58" s="58"/>
      <c r="G58" s="58">
        <f>G53</f>
        <v>0</v>
      </c>
      <c r="H58" s="58"/>
      <c r="I58" s="46">
        <f>A58-C58</f>
        <v>-1926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4" type="noConversion"/>
  <pageMargins left="0.7" right="0.7" top="0.75" bottom="0.75" header="0.3" footer="0.3"/>
  <pageSetup paperSize="9" scale="5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7" workbookViewId="0">
      <selection activeCell="L16" sqref="A1:XFD104857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.77734375" customWidth="1"/>
    <col min="7" max="7" width="13" customWidth="1"/>
    <col min="8" max="8" width="13.88671875" customWidth="1"/>
    <col min="9" max="9" width="36.2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76" t="s">
        <v>1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2</v>
      </c>
      <c r="B6" s="64" t="s">
        <v>3</v>
      </c>
      <c r="C6" s="49" t="s">
        <v>4</v>
      </c>
      <c r="D6" s="49"/>
      <c r="E6" s="49"/>
      <c r="F6" s="50" t="s">
        <v>5</v>
      </c>
      <c r="G6" s="50"/>
      <c r="H6" s="50"/>
      <c r="I6" s="50"/>
      <c r="J6" s="64" t="s">
        <v>6</v>
      </c>
    </row>
    <row r="7" spans="1:12" ht="21" customHeight="1" x14ac:dyDescent="0.25">
      <c r="A7" s="59"/>
      <c r="B7" s="64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4"/>
    </row>
    <row r="8" spans="1:12" ht="21" customHeight="1" x14ac:dyDescent="0.25">
      <c r="A8" s="60">
        <v>1</v>
      </c>
      <c r="B8" s="54" t="s">
        <v>14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15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17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18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20</v>
      </c>
      <c r="C17" s="65">
        <v>0</v>
      </c>
      <c r="D17" s="68"/>
      <c r="E17" s="65">
        <f t="shared" si="2"/>
        <v>0</v>
      </c>
      <c r="F17" s="34">
        <v>13829.96</v>
      </c>
      <c r="G17" s="34">
        <v>1077.72</v>
      </c>
      <c r="H17" s="34">
        <f t="shared" si="0"/>
        <v>14907.679999999998</v>
      </c>
      <c r="I17" s="47" t="s">
        <v>84</v>
      </c>
      <c r="J17" s="78" t="s">
        <v>21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7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7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13829.96</v>
      </c>
      <c r="G21" s="37">
        <f t="shared" ref="G21:H21" si="5">SUM(G17:G20)</f>
        <v>1077.72</v>
      </c>
      <c r="H21" s="37">
        <f t="shared" si="5"/>
        <v>14907.679999999998</v>
      </c>
      <c r="I21" s="43"/>
      <c r="J21" s="80"/>
    </row>
    <row r="22" spans="1:10" ht="21" customHeight="1" x14ac:dyDescent="0.25">
      <c r="A22" s="60">
        <v>4</v>
      </c>
      <c r="B22" s="54" t="s">
        <v>23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24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26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27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29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30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32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34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35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37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38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40</v>
      </c>
      <c r="C45" s="65">
        <v>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13829.96</v>
      </c>
      <c r="G53" s="37">
        <f t="shared" si="22"/>
        <v>1077.72</v>
      </c>
      <c r="H53" s="37">
        <f t="shared" si="22"/>
        <v>14907.679999999998</v>
      </c>
      <c r="I53" s="43"/>
      <c r="J53" s="44"/>
    </row>
    <row r="57" spans="1:10" ht="21" customHeight="1" x14ac:dyDescent="0.25">
      <c r="A57" s="51" t="s">
        <v>43</v>
      </c>
      <c r="B57" s="52"/>
      <c r="C57" s="53" t="s">
        <v>44</v>
      </c>
      <c r="D57" s="53"/>
      <c r="E57" s="53" t="s">
        <v>45</v>
      </c>
      <c r="F57" s="53"/>
      <c r="G57" s="53" t="s">
        <v>46</v>
      </c>
      <c r="H57" s="53"/>
      <c r="I57" s="45" t="s">
        <v>47</v>
      </c>
    </row>
    <row r="58" spans="1:10" ht="21" customHeight="1" x14ac:dyDescent="0.25">
      <c r="A58" s="57">
        <f>E53</f>
        <v>0</v>
      </c>
      <c r="B58" s="58"/>
      <c r="C58" s="58">
        <f>H53</f>
        <v>14907.679999999998</v>
      </c>
      <c r="D58" s="58"/>
      <c r="E58" s="58">
        <f>F53</f>
        <v>13829.96</v>
      </c>
      <c r="F58" s="58"/>
      <c r="G58" s="58">
        <f>G53</f>
        <v>1077.72</v>
      </c>
      <c r="H58" s="58"/>
      <c r="I58" s="46">
        <f>A58-C58</f>
        <v>-14907.679999999998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2F02-EABB-4422-8DA4-17589ABF8500}">
  <sheetPr>
    <pageSetUpPr fitToPage="1"/>
  </sheetPr>
  <dimension ref="A2:L60"/>
  <sheetViews>
    <sheetView topLeftCell="A7" workbookViewId="0">
      <selection activeCell="N12" sqref="N1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.77734375" customWidth="1"/>
    <col min="7" max="7" width="13" customWidth="1"/>
    <col min="8" max="8" width="13.88671875" customWidth="1"/>
    <col min="9" max="9" width="36.2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76" t="s">
        <v>1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2</v>
      </c>
      <c r="B6" s="64" t="s">
        <v>3</v>
      </c>
      <c r="C6" s="49" t="s">
        <v>4</v>
      </c>
      <c r="D6" s="49"/>
      <c r="E6" s="49"/>
      <c r="F6" s="50" t="s">
        <v>5</v>
      </c>
      <c r="G6" s="50"/>
      <c r="H6" s="50"/>
      <c r="I6" s="50"/>
      <c r="J6" s="64" t="s">
        <v>6</v>
      </c>
    </row>
    <row r="7" spans="1:12" ht="21" customHeight="1" x14ac:dyDescent="0.25">
      <c r="A7" s="59"/>
      <c r="B7" s="64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4"/>
    </row>
    <row r="8" spans="1:12" ht="21" customHeight="1" x14ac:dyDescent="0.25">
      <c r="A8" s="60">
        <v>1</v>
      </c>
      <c r="B8" s="54" t="s">
        <v>14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15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17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18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20</v>
      </c>
      <c r="C17" s="65">
        <v>0</v>
      </c>
      <c r="D17" s="68"/>
      <c r="E17" s="65">
        <f t="shared" si="2"/>
        <v>0</v>
      </c>
      <c r="F17" s="34">
        <v>361.1</v>
      </c>
      <c r="G17" s="34">
        <v>0</v>
      </c>
      <c r="H17" s="34">
        <f t="shared" si="0"/>
        <v>361.1</v>
      </c>
      <c r="I17" s="47" t="s">
        <v>88</v>
      </c>
      <c r="J17" s="78" t="s">
        <v>21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875.45</v>
      </c>
      <c r="H18" s="34">
        <f t="shared" si="0"/>
        <v>875.45</v>
      </c>
      <c r="I18" s="47" t="s">
        <v>85</v>
      </c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529.83000000000004</v>
      </c>
      <c r="H19" s="34">
        <f t="shared" si="0"/>
        <v>529.83000000000004</v>
      </c>
      <c r="I19" s="47" t="s">
        <v>86</v>
      </c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10634</v>
      </c>
      <c r="G20" s="34">
        <v>0</v>
      </c>
      <c r="H20" s="34">
        <f t="shared" si="0"/>
        <v>10634</v>
      </c>
      <c r="I20" s="47" t="s">
        <v>87</v>
      </c>
      <c r="J20" s="79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10995.1</v>
      </c>
      <c r="G21" s="37">
        <f t="shared" ref="G21:H21" si="4">SUM(G17:G20)</f>
        <v>1405.2800000000002</v>
      </c>
      <c r="H21" s="37">
        <f t="shared" si="4"/>
        <v>12400.380000000001</v>
      </c>
      <c r="I21" s="43"/>
      <c r="J21" s="80"/>
    </row>
    <row r="22" spans="1:10" ht="21" customHeight="1" x14ac:dyDescent="0.25">
      <c r="A22" s="60">
        <v>4</v>
      </c>
      <c r="B22" s="54" t="s">
        <v>23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24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26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27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29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30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32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34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35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37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38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40</v>
      </c>
      <c r="C45" s="65">
        <v>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si="0"/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0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0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0</v>
      </c>
      <c r="G52" s="37">
        <f t="shared" ref="G52:H52" si="18">SUM(G45:G51)</f>
        <v>0</v>
      </c>
      <c r="H52" s="37">
        <f t="shared" si="18"/>
        <v>0</v>
      </c>
      <c r="I52" s="43"/>
      <c r="J52" s="74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10995.1</v>
      </c>
      <c r="G53" s="37">
        <f t="shared" si="19"/>
        <v>1405.2800000000002</v>
      </c>
      <c r="H53" s="37">
        <f t="shared" si="19"/>
        <v>12400.380000000001</v>
      </c>
      <c r="I53" s="43"/>
      <c r="J53" s="44"/>
    </row>
    <row r="57" spans="1:10" ht="21" customHeight="1" x14ac:dyDescent="0.25">
      <c r="A57" s="51" t="s">
        <v>43</v>
      </c>
      <c r="B57" s="52"/>
      <c r="C57" s="53" t="s">
        <v>44</v>
      </c>
      <c r="D57" s="53"/>
      <c r="E57" s="53" t="s">
        <v>45</v>
      </c>
      <c r="F57" s="53"/>
      <c r="G57" s="53" t="s">
        <v>46</v>
      </c>
      <c r="H57" s="53"/>
      <c r="I57" s="45" t="s">
        <v>47</v>
      </c>
    </row>
    <row r="58" spans="1:10" ht="21" customHeight="1" x14ac:dyDescent="0.25">
      <c r="A58" s="57">
        <f>E53</f>
        <v>0</v>
      </c>
      <c r="B58" s="58"/>
      <c r="C58" s="58">
        <f>H53</f>
        <v>12400.380000000001</v>
      </c>
      <c r="D58" s="58"/>
      <c r="E58" s="58">
        <f>F53</f>
        <v>10995.1</v>
      </c>
      <c r="F58" s="58"/>
      <c r="G58" s="58">
        <f>G53</f>
        <v>1405.2800000000002</v>
      </c>
      <c r="H58" s="58"/>
      <c r="I58" s="46">
        <f>A58-C58</f>
        <v>-12400.380000000001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7" type="noConversion"/>
  <pageMargins left="0.7" right="0.7" top="0.75" bottom="0.75" header="0.3" footer="0.3"/>
  <pageSetup paperSize="9" scale="52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61E1-3ABF-43A6-ABEE-93A4C0C6B252}">
  <sheetPr>
    <pageSetUpPr fitToPage="1"/>
  </sheetPr>
  <dimension ref="A1"/>
  <sheetViews>
    <sheetView workbookViewId="0">
      <selection activeCell="T8" sqref="T8"/>
    </sheetView>
  </sheetViews>
  <sheetFormatPr defaultRowHeight="14.4" x14ac:dyDescent="0.25"/>
  <sheetData/>
  <phoneticPr fontId="17" type="noConversion"/>
  <pageMargins left="0.7" right="0.7" top="0.75" bottom="0.75" header="0.3" footer="0.3"/>
  <pageSetup paperSize="9" scale="7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52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53</v>
      </c>
      <c r="E5" s="5"/>
      <c r="F5" s="82"/>
      <c r="G5" s="82"/>
      <c r="H5" s="5" t="s">
        <v>54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55</v>
      </c>
      <c r="E6" s="8"/>
      <c r="F6" s="84"/>
      <c r="G6" s="84"/>
      <c r="H6" s="8" t="s">
        <v>56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57</v>
      </c>
      <c r="E7" s="8"/>
      <c r="F7" s="84"/>
      <c r="G7" s="84"/>
      <c r="H7" s="8" t="s">
        <v>58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2</v>
      </c>
      <c r="C10" s="89"/>
      <c r="D10" s="13" t="s">
        <v>60</v>
      </c>
      <c r="E10" s="88" t="s">
        <v>61</v>
      </c>
      <c r="F10" s="89"/>
      <c r="G10" s="15" t="s">
        <v>62</v>
      </c>
      <c r="H10" s="14" t="s">
        <v>63</v>
      </c>
      <c r="I10" s="88" t="s">
        <v>64</v>
      </c>
      <c r="J10" s="89"/>
      <c r="K10" s="15" t="s">
        <v>65</v>
      </c>
    </row>
    <row r="11" spans="2:11" ht="20.100000000000001" customHeight="1" x14ac:dyDescent="0.25">
      <c r="B11" s="90">
        <v>1</v>
      </c>
      <c r="C11" s="91"/>
      <c r="D11" s="100" t="s">
        <v>66</v>
      </c>
      <c r="E11" s="90" t="s">
        <v>67</v>
      </c>
      <c r="F11" s="91"/>
      <c r="G11" s="16">
        <v>0</v>
      </c>
      <c r="H11" s="16"/>
      <c r="I11" s="92"/>
      <c r="J11" s="93"/>
      <c r="K11" s="21" t="s">
        <v>68</v>
      </c>
    </row>
    <row r="12" spans="2:11" ht="20.100000000000001" customHeight="1" x14ac:dyDescent="0.25">
      <c r="B12" s="90">
        <v>2</v>
      </c>
      <c r="C12" s="91"/>
      <c r="D12" s="101"/>
      <c r="E12" s="94" t="s">
        <v>69</v>
      </c>
      <c r="F12" s="94"/>
      <c r="G12" s="16">
        <v>0</v>
      </c>
      <c r="H12" s="16"/>
      <c r="I12" s="92"/>
      <c r="J12" s="93"/>
      <c r="K12" s="21" t="s">
        <v>70</v>
      </c>
    </row>
    <row r="13" spans="2:11" ht="20.100000000000001" customHeight="1" x14ac:dyDescent="0.25">
      <c r="B13" s="90">
        <v>3</v>
      </c>
      <c r="C13" s="91"/>
      <c r="D13" s="101"/>
      <c r="E13" s="90" t="s">
        <v>71</v>
      </c>
      <c r="F13" s="91"/>
      <c r="G13" s="16">
        <v>0</v>
      </c>
      <c r="H13" s="16"/>
      <c r="I13" s="92"/>
      <c r="J13" s="93"/>
      <c r="K13" s="21" t="s">
        <v>68</v>
      </c>
    </row>
    <row r="14" spans="2:11" ht="20.100000000000001" customHeight="1" x14ac:dyDescent="0.25">
      <c r="B14" s="90">
        <v>4</v>
      </c>
      <c r="C14" s="91"/>
      <c r="D14" s="101"/>
      <c r="E14" s="90" t="s">
        <v>72</v>
      </c>
      <c r="F14" s="91"/>
      <c r="G14" s="16">
        <v>0</v>
      </c>
      <c r="H14" s="16"/>
      <c r="I14" s="92"/>
      <c r="J14" s="93"/>
      <c r="K14" s="21" t="s">
        <v>73</v>
      </c>
    </row>
    <row r="15" spans="2:11" ht="20.100000000000001" customHeight="1" x14ac:dyDescent="0.25">
      <c r="B15" s="90">
        <v>5</v>
      </c>
      <c r="C15" s="91"/>
      <c r="D15" s="100" t="s">
        <v>40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42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63</v>
      </c>
      <c r="C20" s="98"/>
      <c r="D20" s="98"/>
      <c r="E20" s="98"/>
      <c r="F20" s="98"/>
      <c r="G20" s="98" t="s">
        <v>74</v>
      </c>
      <c r="H20" s="98"/>
      <c r="I20" s="98"/>
      <c r="J20" s="98"/>
      <c r="K20" s="15" t="s">
        <v>75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76</v>
      </c>
      <c r="C23" s="7"/>
      <c r="D23" s="7"/>
      <c r="E23" s="7"/>
      <c r="F23" s="7" t="s">
        <v>49</v>
      </c>
      <c r="G23" s="7" t="s">
        <v>77</v>
      </c>
      <c r="H23" s="7"/>
      <c r="I23" s="7"/>
      <c r="J23" s="7" t="s">
        <v>51</v>
      </c>
      <c r="K23" s="7"/>
    </row>
    <row r="26" spans="1:11" ht="17.399999999999999" x14ac:dyDescent="0.25">
      <c r="A26" s="48" t="s">
        <v>78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53</v>
      </c>
      <c r="E28" s="5"/>
      <c r="F28" s="82"/>
      <c r="G28" s="82"/>
      <c r="H28" s="5" t="s">
        <v>54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55</v>
      </c>
      <c r="E29" s="8"/>
      <c r="F29" s="84"/>
      <c r="G29" s="84"/>
      <c r="H29" s="8" t="s">
        <v>56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57</v>
      </c>
      <c r="E30" s="8"/>
      <c r="F30" s="84"/>
      <c r="G30" s="84"/>
      <c r="H30" s="8" t="s">
        <v>58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59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79</v>
      </c>
      <c r="E33" s="94" t="s">
        <v>80</v>
      </c>
      <c r="F33" s="94"/>
      <c r="G33" s="16" t="s">
        <v>81</v>
      </c>
      <c r="H33" s="16" t="s">
        <v>82</v>
      </c>
      <c r="I33" s="103" t="s">
        <v>42</v>
      </c>
      <c r="J33" s="103"/>
      <c r="K33" s="25" t="s">
        <v>65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42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76</v>
      </c>
      <c r="C38" s="7"/>
      <c r="D38" s="7"/>
      <c r="E38" s="7"/>
      <c r="F38" s="7" t="s">
        <v>49</v>
      </c>
      <c r="G38" s="7" t="s">
        <v>77</v>
      </c>
      <c r="H38" s="7"/>
      <c r="I38" s="7"/>
      <c r="J38" s="7" t="s">
        <v>51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刘格格25年2月</vt:lpstr>
      <vt:lpstr>刘格格</vt:lpstr>
      <vt:lpstr>吴云云</vt:lpstr>
      <vt:lpstr>Sheet1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2025-02-10T08:15:07Z</cp:lastPrinted>
  <dcterms:created xsi:type="dcterms:W3CDTF">2014-04-15T08:52:00Z</dcterms:created>
  <dcterms:modified xsi:type="dcterms:W3CDTF">2025-02-10T08:15:35Z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