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<sst xmlns="http://schemas.openxmlformats.org/spreadsheetml/2006/main" count="111" uniqueCount="89">
  <si>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</si>
  <si>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团号：HMEA-190522-SXY299</t>
  </si>
  <si>
    <t>会议日期：7.24-7.26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</si>
  <si>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</si>
  <si>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</si>
  <si>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</si>
  <si>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</si>
  <si>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</si>
  <si>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</si>
  <si>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</si>
  <si>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</si>
  <si>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</si>
  <si>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</si>
  <si>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</si>
  <si>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</si>
  <si>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</si>
  <si>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</si>
  <si>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</si>
  <si>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</si>
  <si>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</si>
  <si>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</si>
  <si>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</si>
  <si>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</si>
  <si>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</si>
  <si>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</si>
  <si>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</si>
  <si>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</si>
  <si>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</si>
  <si>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</si>
  <si>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</si>
  <si>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</si>
  <si>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</si>
  <si>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</si>
  <si>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</si>
  <si>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</si>
  <si>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</si>
  <si>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</si>
  <si>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</si>
  <si>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</si>
  <si>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</si>
  <si>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</si>
  <si>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</si>
  <si>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</si>
  <si>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</si>
  <si>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</si>
  <si>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</si>
  <si>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</si>
  <si>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</si>
  <si>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</si>
  <si>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</si>
  <si>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</si>
  <si>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</si>
  <si>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</si>
  <si>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</si>
  <si>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</si>
  <si>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</si>
  <si>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</si>
  <si>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</si>
  <si>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</si>
  <si>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</si>
  <si>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</si>
  <si>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</si>
  <si>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</si>
  <si>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</si>
  <si>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</si>
  <si>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</si>
  <si>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</si>
  <si>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</si>
  <si>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</si>
  <si>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</si>
  <si>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</si>
  <si>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</si>
  <si>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</si>
  <si>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</si>
  <si>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</si>
  <si>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</si>
  <si>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</si>
  <si>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</si>
  <si>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杨宗霖</t>
  </si>
  <si>
    <t>助理</t>
  </si>
  <si>
    <t>北京、包头</t>
  </si>
  <si>
    <t>业务六部</t>
  </si>
  <si>
    <t>7.14-7.17</t>
  </si>
  <si>
    <t>HMEA-190715-SXY235</t>
  </si>
  <si>
    <t>出差城市</t>
  </si>
  <si>
    <t>出差起止日期</t>
  </si>
  <si>
    <t>每天金额</t>
  </si>
  <si>
    <t>天数</t>
  </si>
  <si>
    <t>7.15-7.17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</si>
</sst>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29" fillId="33" borderId="23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5" workbookViewId="0">
      <selection activeCell="K4" sqref="K4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120</v>
      </c>
      <c r="G33" s="66">
        <v>0</v>
      </c>
      <c r="H33" s="66">
        <f t="shared" si="0"/>
        <v>120</v>
      </c>
      <c r="I33" s="29" t="s">
        <v>34</v>
      </c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120</v>
      </c>
      <c r="G37" s="70">
        <f t="shared" ref="G37:H37" si="14">SUM(G33:G36)</f>
        <v>0</v>
      </c>
      <c r="H37" s="70">
        <f t="shared" si="14"/>
        <v>120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120</v>
      </c>
      <c r="G53" s="70">
        <f t="shared" si="22"/>
        <v>0</v>
      </c>
      <c r="H53" s="70">
        <f t="shared" si="22"/>
        <v>120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120</v>
      </c>
      <c r="D58" s="82"/>
      <c r="E58" s="82">
        <f>F53</f>
        <v>120</v>
      </c>
      <c r="F58" s="82"/>
      <c r="G58" s="82">
        <f>G53</f>
        <v>0</v>
      </c>
      <c r="H58" s="82"/>
      <c r="I58" s="99">
        <f>A58-C58</f>
        <v>-120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7" workbookViewId="0">
      <selection activeCell="M49" sqref="M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 t="s">
        <v>78</v>
      </c>
      <c r="G40" s="7"/>
      <c r="H40" s="6" t="s">
        <v>56</v>
      </c>
      <c r="I40" s="5"/>
      <c r="J40" s="7" t="s">
        <v>79</v>
      </c>
      <c r="K40" s="37"/>
    </row>
    <row r="41" ht="20.1" customHeight="1" spans="2:11">
      <c r="B41" s="8"/>
      <c r="C41" s="9"/>
      <c r="D41" s="10" t="s">
        <v>57</v>
      </c>
      <c r="E41" s="10"/>
      <c r="F41" s="11" t="s">
        <v>80</v>
      </c>
      <c r="G41" s="11"/>
      <c r="H41" s="10" t="s">
        <v>58</v>
      </c>
      <c r="I41" s="9"/>
      <c r="J41" s="11" t="s">
        <v>81</v>
      </c>
      <c r="K41" s="38"/>
    </row>
    <row r="42" ht="20.1" customHeight="1" spans="2:11">
      <c r="B42" s="8"/>
      <c r="C42" s="9"/>
      <c r="D42" s="10" t="s">
        <v>59</v>
      </c>
      <c r="E42" s="10"/>
      <c r="F42" s="12" t="s">
        <v>82</v>
      </c>
      <c r="G42" s="11"/>
      <c r="H42" s="10" t="s">
        <v>60</v>
      </c>
      <c r="I42" s="39"/>
      <c r="J42" s="11">
        <v>8.28</v>
      </c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 t="s">
        <v>83</v>
      </c>
      <c r="K43" s="42"/>
    </row>
    <row r="44" ht="20.1" customHeight="1"/>
    <row r="45" ht="20.1" customHeight="1" spans="2:11">
      <c r="B45" s="28"/>
      <c r="C45" s="28"/>
      <c r="D45" s="34" t="s">
        <v>84</v>
      </c>
      <c r="E45" s="28" t="s">
        <v>85</v>
      </c>
      <c r="F45" s="28"/>
      <c r="G45" s="26" t="s">
        <v>86</v>
      </c>
      <c r="H45" s="26" t="s">
        <v>87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 t="s">
        <v>80</v>
      </c>
      <c r="E46" s="28" t="s">
        <v>88</v>
      </c>
      <c r="F46" s="28"/>
      <c r="G46" s="26">
        <v>100</v>
      </c>
      <c r="H46" s="26">
        <v>3</v>
      </c>
      <c r="I46" s="43">
        <f>G46*H46</f>
        <v>300</v>
      </c>
      <c r="J46" s="44"/>
      <c r="K46" s="52"/>
    </row>
    <row r="47" ht="20.1" customHeight="1" spans="2:11">
      <c r="B47" s="28">
        <v>2</v>
      </c>
      <c r="C47" s="28"/>
      <c r="D47" s="35" t="s">
        <v>80</v>
      </c>
      <c r="E47" s="28">
        <v>7.14</v>
      </c>
      <c r="F47" s="28"/>
      <c r="G47" s="26">
        <v>200</v>
      </c>
      <c r="H47" s="26">
        <v>1</v>
      </c>
      <c r="I47" s="43">
        <f t="shared" ref="I47:I48" si="0">G47*H47</f>
        <v>200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0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4</v>
      </c>
      <c r="I49" s="46">
        <f>SUM(I46:J48)</f>
        <v>500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2019-09-12T08:34:38Z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