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<sst xmlns="http://schemas.openxmlformats.org/spreadsheetml/2006/main" count="123" uniqueCount="94">
  <si>
    <t>【借款报销单】</t>
  </si>
  <si>
    <t>团号：HMJB-230426-PAR294</t>
  </si>
  <si>
    <t>会议日期：2023年05月06日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</si>
  <si>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</si>
  <si>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</si>
  <si>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</si>
  <si>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</si>
  <si>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</si>
  <si>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</si>
  <si>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</si>
  <si>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</si>
  <si>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</si>
  <si>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</si>
  <si>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</si>
  <si>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</si>
  <si>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</si>
  <si>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</si>
  <si>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</si>
  <si>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</si>
  <si>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</si>
  <si>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</si>
  <si>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</si>
  <si>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</si>
  <si>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</si>
  <si>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</si>
  <si>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</si>
  <si>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</si>
  <si>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</si>
  <si>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</si>
  <si>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</si>
  <si>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</si>
  <si>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</si>
  <si>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</si>
  <si>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</si>
  <si>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</si>
  <si>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</si>
  <si>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</si>
  <si>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</si>
  <si>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</si>
  <si>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</si>
  <si>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</si>
  <si>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</si>
  <si>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租车费</t>
  </si>
  <si>
    <t>客户使用</t>
  </si>
  <si>
    <t>火车票芦淼</t>
  </si>
  <si>
    <t>火车票张新娟</t>
  </si>
  <si>
    <t>火车票李谦</t>
  </si>
  <si>
    <t>餐费</t>
  </si>
  <si>
    <t>便利店餐食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</si>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</sst>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7"/>
  <sheetViews>
    <sheetView tabSelected="1" view="pageBreakPreview" zoomScaleNormal="100" workbookViewId="0">
      <pane xSplit="5" ySplit="7" topLeftCell="F61" activePane="bottomRight" state="frozen"/>
      <selection/>
      <selection pane="topRight"/>
      <selection pane="bottomLeft"/>
      <selection pane="bottomRight" activeCell="I69" sqref="I6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1"/>
      <c r="J2" s="91"/>
      <c r="K2" s="91"/>
      <c r="L2" s="91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89" t="s">
        <v>6</v>
      </c>
      <c r="G6" s="89"/>
      <c r="H6" s="89"/>
      <c r="I6" s="89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89" t="s">
        <v>11</v>
      </c>
      <c r="G7" s="89" t="s">
        <v>12</v>
      </c>
      <c r="H7" s="89" t="s">
        <v>13</v>
      </c>
      <c r="I7" s="89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2"/>
      <c r="J8" s="93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>F9+G9</f>
        <v>0</v>
      </c>
      <c r="I9" s="92"/>
      <c r="J9" s="94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>F10+G10</f>
        <v>0</v>
      </c>
      <c r="I10" s="92"/>
      <c r="J10" s="94"/>
    </row>
    <row r="11" s="63" customFormat="1" customHeight="1" spans="1:10">
      <c r="A11" s="77"/>
      <c r="B11" s="77" t="s">
        <v>17</v>
      </c>
      <c r="C11" s="78">
        <f>SUM(C8)</f>
        <v>0</v>
      </c>
      <c r="D11" s="78">
        <f>SUM(D8)</f>
        <v>0</v>
      </c>
      <c r="E11" s="78">
        <f>SUM(E8)</f>
        <v>0</v>
      </c>
      <c r="F11" s="78">
        <f>SUM(F8:F10)</f>
        <v>0</v>
      </c>
      <c r="G11" s="78">
        <f>SUM(G8:G10)</f>
        <v>0</v>
      </c>
      <c r="H11" s="78">
        <f>SUM(H8:H10)</f>
        <v>0</v>
      </c>
      <c r="I11" s="95"/>
      <c r="J11" s="96"/>
    </row>
    <row r="12" customHeight="1" spans="1:10">
      <c r="A12" s="79">
        <v>2</v>
      </c>
      <c r="B12" s="80" t="s">
        <v>18</v>
      </c>
      <c r="C12" s="81">
        <v>0</v>
      </c>
      <c r="D12" s="79"/>
      <c r="E12" s="81">
        <f>C12*D12</f>
        <v>0</v>
      </c>
      <c r="F12" s="75">
        <v>0</v>
      </c>
      <c r="G12" s="75">
        <v>0</v>
      </c>
      <c r="H12" s="75">
        <f>F12+G12</f>
        <v>0</v>
      </c>
      <c r="I12" s="92"/>
      <c r="J12" s="93" t="s">
        <v>19</v>
      </c>
    </row>
    <row r="13" customHeight="1" spans="1:10">
      <c r="A13" s="82"/>
      <c r="B13" s="83"/>
      <c r="C13" s="84"/>
      <c r="D13" s="82"/>
      <c r="E13" s="84"/>
      <c r="F13" s="75">
        <v>0</v>
      </c>
      <c r="G13" s="75">
        <v>0</v>
      </c>
      <c r="H13" s="75">
        <f t="shared" ref="H13" si="0">F13+G13</f>
        <v>0</v>
      </c>
      <c r="I13" s="92"/>
      <c r="J13" s="94"/>
    </row>
    <row r="14" s="63" customFormat="1" customHeight="1" spans="1:10">
      <c r="A14" s="77"/>
      <c r="B14" s="77" t="s">
        <v>20</v>
      </c>
      <c r="C14" s="78">
        <f>SUM(C12)</f>
        <v>0</v>
      </c>
      <c r="D14" s="78">
        <f>SUM(D12)</f>
        <v>0</v>
      </c>
      <c r="E14" s="78">
        <f>SUM(E12)</f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5"/>
      <c r="J14" s="96"/>
    </row>
    <row r="15" customHeight="1" spans="1:10">
      <c r="A15" s="73">
        <v>3</v>
      </c>
      <c r="B15" s="74" t="s">
        <v>21</v>
      </c>
      <c r="C15" s="75">
        <v>0</v>
      </c>
      <c r="D15" s="76"/>
      <c r="E15" s="75">
        <f>C15*D15</f>
        <v>0</v>
      </c>
      <c r="F15" s="75"/>
      <c r="G15" s="75">
        <v>0</v>
      </c>
      <c r="H15" s="75">
        <f>F15+G15</f>
        <v>0</v>
      </c>
      <c r="I15" s="92"/>
      <c r="J15" s="97" t="s">
        <v>22</v>
      </c>
    </row>
    <row r="16" customHeight="1" spans="1:10">
      <c r="A16" s="73"/>
      <c r="B16" s="74"/>
      <c r="C16" s="75"/>
      <c r="D16" s="76"/>
      <c r="E16" s="75"/>
      <c r="F16" s="75">
        <v>0</v>
      </c>
      <c r="G16" s="75">
        <v>0</v>
      </c>
      <c r="H16" s="75">
        <f>F16+G16</f>
        <v>0</v>
      </c>
      <c r="I16" s="92"/>
      <c r="J16" s="98"/>
    </row>
    <row r="17" s="63" customFormat="1" customHeight="1" spans="1:10">
      <c r="A17" s="77"/>
      <c r="B17" s="77" t="s">
        <v>23</v>
      </c>
      <c r="C17" s="78">
        <f>SUM(C15)</f>
        <v>0</v>
      </c>
      <c r="D17" s="78">
        <f t="shared" ref="D17:E17" si="1">SUM(D15)</f>
        <v>0</v>
      </c>
      <c r="E17" s="78">
        <f t="shared" si="1"/>
        <v>0</v>
      </c>
      <c r="F17" s="78">
        <f>SUM(F15:F16)</f>
        <v>0</v>
      </c>
      <c r="G17" s="78">
        <f>SUM(G15:G16)</f>
        <v>0</v>
      </c>
      <c r="H17" s="78">
        <f>SUM(H15:H16)</f>
        <v>0</v>
      </c>
      <c r="I17" s="95"/>
      <c r="J17" s="99"/>
    </row>
    <row r="18" customHeight="1" spans="1:10">
      <c r="A18" s="73">
        <v>4</v>
      </c>
      <c r="B18" s="74" t="s">
        <v>24</v>
      </c>
      <c r="C18" s="75">
        <v>0</v>
      </c>
      <c r="D18" s="76"/>
      <c r="E18" s="75">
        <f>C18*D18</f>
        <v>0</v>
      </c>
      <c r="F18" s="75">
        <v>0</v>
      </c>
      <c r="G18" s="75">
        <v>0</v>
      </c>
      <c r="H18" s="75">
        <f>F18+G18</f>
        <v>0</v>
      </c>
      <c r="I18" s="92"/>
      <c r="J18" s="97" t="s">
        <v>25</v>
      </c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>F19+G19</f>
        <v>0</v>
      </c>
      <c r="I19" s="92"/>
      <c r="J19" s="98"/>
    </row>
    <row r="20" s="63" customFormat="1" customHeight="1" spans="1:10">
      <c r="A20" s="77"/>
      <c r="B20" s="77" t="s">
        <v>26</v>
      </c>
      <c r="C20" s="78">
        <f>SUM(C18)</f>
        <v>0</v>
      </c>
      <c r="D20" s="78">
        <f t="shared" ref="D20:E20" si="2">SUM(D18)</f>
        <v>0</v>
      </c>
      <c r="E20" s="78">
        <f t="shared" si="2"/>
        <v>0</v>
      </c>
      <c r="F20" s="78">
        <f>SUM(F18:F19)</f>
        <v>0</v>
      </c>
      <c r="G20" s="78">
        <f t="shared" ref="G20:H20" si="3">SUM(G18:G19)</f>
        <v>0</v>
      </c>
      <c r="H20" s="78">
        <f t="shared" si="3"/>
        <v>0</v>
      </c>
      <c r="I20" s="95"/>
      <c r="J20" s="99"/>
    </row>
    <row r="21" customHeight="1" spans="1:10">
      <c r="A21" s="79">
        <v>5</v>
      </c>
      <c r="B21" s="80" t="s">
        <v>27</v>
      </c>
      <c r="C21" s="81">
        <v>0</v>
      </c>
      <c r="D21" s="79"/>
      <c r="E21" s="81">
        <f>C21*D21</f>
        <v>0</v>
      </c>
      <c r="F21" s="75">
        <v>0</v>
      </c>
      <c r="G21" s="75">
        <v>0</v>
      </c>
      <c r="H21" s="75">
        <f>F21+G21</f>
        <v>0</v>
      </c>
      <c r="I21" s="92"/>
      <c r="J21" s="93" t="s">
        <v>28</v>
      </c>
    </row>
    <row r="22" customHeight="1" spans="1:10">
      <c r="A22" s="82"/>
      <c r="B22" s="83"/>
      <c r="C22" s="84"/>
      <c r="D22" s="82"/>
      <c r="E22" s="84"/>
      <c r="F22" s="75">
        <v>0</v>
      </c>
      <c r="G22" s="75">
        <v>0</v>
      </c>
      <c r="H22" s="75">
        <f t="shared" ref="H22" si="4">F22+G22</f>
        <v>0</v>
      </c>
      <c r="I22" s="92"/>
      <c r="J22" s="94"/>
    </row>
    <row r="23" s="63" customFormat="1" customHeight="1" spans="1:10">
      <c r="A23" s="77"/>
      <c r="B23" s="77" t="s">
        <v>29</v>
      </c>
      <c r="C23" s="78">
        <f>SUM(C21)</f>
        <v>0</v>
      </c>
      <c r="D23" s="78">
        <f t="shared" ref="D23:E23" si="5">SUM(D21)</f>
        <v>0</v>
      </c>
      <c r="E23" s="78">
        <f t="shared" si="5"/>
        <v>0</v>
      </c>
      <c r="F23" s="78">
        <f>SUM(F21:F22)</f>
        <v>0</v>
      </c>
      <c r="G23" s="78">
        <f>SUM(G21:G22)</f>
        <v>0</v>
      </c>
      <c r="H23" s="78">
        <f t="shared" ref="H23" si="6">SUM(H21:H22)</f>
        <v>0</v>
      </c>
      <c r="I23" s="95"/>
      <c r="J23" s="96"/>
    </row>
    <row r="24" customHeight="1" spans="1:10">
      <c r="A24" s="73">
        <v>6</v>
      </c>
      <c r="B24" s="74" t="s">
        <v>30</v>
      </c>
      <c r="C24" s="75">
        <v>0</v>
      </c>
      <c r="D24" s="76"/>
      <c r="E24" s="75">
        <f>C24*D24</f>
        <v>0</v>
      </c>
      <c r="F24" s="75">
        <v>0</v>
      </c>
      <c r="G24" s="75">
        <v>0</v>
      </c>
      <c r="H24" s="75">
        <f>F24+G24</f>
        <v>0</v>
      </c>
      <c r="I24" s="92"/>
      <c r="J24" s="93" t="s">
        <v>31</v>
      </c>
    </row>
    <row r="25" customHeight="1" spans="1:10">
      <c r="A25" s="73"/>
      <c r="B25" s="74"/>
      <c r="C25" s="75"/>
      <c r="D25" s="76"/>
      <c r="E25" s="75"/>
      <c r="F25" s="75">
        <v>0</v>
      </c>
      <c r="G25" s="75">
        <v>0</v>
      </c>
      <c r="H25" s="75">
        <f>F25+G25</f>
        <v>0</v>
      </c>
      <c r="I25" s="92"/>
      <c r="J25" s="98"/>
    </row>
    <row r="26" s="63" customFormat="1" customHeight="1" spans="1:10">
      <c r="A26" s="77"/>
      <c r="B26" s="77" t="s">
        <v>32</v>
      </c>
      <c r="C26" s="78">
        <f>SUM(C24)</f>
        <v>0</v>
      </c>
      <c r="D26" s="78">
        <f t="shared" ref="D26:E26" si="7">SUM(D24)</f>
        <v>0</v>
      </c>
      <c r="E26" s="78">
        <f t="shared" si="7"/>
        <v>0</v>
      </c>
      <c r="F26" s="78">
        <f>SUM(F24:F25)</f>
        <v>0</v>
      </c>
      <c r="G26" s="78">
        <f>SUM(G24:G25)</f>
        <v>0</v>
      </c>
      <c r="H26" s="78">
        <f>SUM(H24:H25)</f>
        <v>0</v>
      </c>
      <c r="I26" s="95"/>
      <c r="J26" s="99"/>
    </row>
    <row r="27" customHeight="1" spans="1:10">
      <c r="A27" s="73">
        <v>7</v>
      </c>
      <c r="B27" s="74" t="s">
        <v>33</v>
      </c>
      <c r="C27" s="75">
        <v>0</v>
      </c>
      <c r="D27" s="76"/>
      <c r="E27" s="75">
        <f>C27*D27</f>
        <v>0</v>
      </c>
      <c r="F27" s="75">
        <v>0</v>
      </c>
      <c r="G27" s="75">
        <v>0</v>
      </c>
      <c r="H27" s="75">
        <f>F27+G27</f>
        <v>0</v>
      </c>
      <c r="I27" s="92"/>
      <c r="J27" s="79"/>
    </row>
    <row r="28" customHeight="1" spans="1:10">
      <c r="A28" s="73"/>
      <c r="B28" s="74"/>
      <c r="C28" s="75"/>
      <c r="D28" s="76"/>
      <c r="E28" s="75"/>
      <c r="F28" s="75">
        <v>0</v>
      </c>
      <c r="G28" s="75">
        <v>0</v>
      </c>
      <c r="H28" s="75">
        <f>F28+G28</f>
        <v>0</v>
      </c>
      <c r="I28" s="92"/>
      <c r="J28" s="85"/>
    </row>
    <row r="29" s="63" customFormat="1" customHeight="1" spans="1:10">
      <c r="A29" s="77"/>
      <c r="B29" s="77" t="s">
        <v>34</v>
      </c>
      <c r="C29" s="78">
        <f>SUM(C27)</f>
        <v>0</v>
      </c>
      <c r="D29" s="78">
        <f t="shared" ref="D29:E29" si="8">SUM(D27)</f>
        <v>0</v>
      </c>
      <c r="E29" s="78">
        <f t="shared" si="8"/>
        <v>0</v>
      </c>
      <c r="F29" s="78">
        <f>SUM(F27:F28)</f>
        <v>0</v>
      </c>
      <c r="G29" s="78">
        <f>SUM(G27:G28)</f>
        <v>0</v>
      </c>
      <c r="H29" s="78">
        <f>SUM(H27:H28)</f>
        <v>0</v>
      </c>
      <c r="I29" s="95"/>
      <c r="J29" s="82"/>
    </row>
    <row r="30" customHeight="1" spans="1:10">
      <c r="A30" s="73">
        <v>8</v>
      </c>
      <c r="B30" s="74" t="s">
        <v>35</v>
      </c>
      <c r="C30" s="75">
        <v>0</v>
      </c>
      <c r="D30" s="76"/>
      <c r="E30" s="75">
        <f t="shared" ref="E29:E37" si="9">C30*D30</f>
        <v>0</v>
      </c>
      <c r="F30" s="75">
        <v>0</v>
      </c>
      <c r="G30" s="75">
        <v>0</v>
      </c>
      <c r="H30" s="75">
        <f t="shared" ref="H29:H35" si="10">F30+G30</f>
        <v>0</v>
      </c>
      <c r="I30" s="92"/>
      <c r="J30" s="97" t="s">
        <v>36</v>
      </c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10"/>
        <v>0</v>
      </c>
      <c r="I31" s="92"/>
      <c r="J31" s="98"/>
    </row>
    <row r="32" s="63" customFormat="1" customHeight="1" spans="1:10">
      <c r="A32" s="77"/>
      <c r="B32" s="77" t="s">
        <v>37</v>
      </c>
      <c r="C32" s="78">
        <f>SUM(C30)</f>
        <v>0</v>
      </c>
      <c r="D32" s="78">
        <f t="shared" ref="D32:E32" si="11">SUM(D30)</f>
        <v>0</v>
      </c>
      <c r="E32" s="78">
        <f t="shared" si="11"/>
        <v>0</v>
      </c>
      <c r="F32" s="78">
        <f>SUM(F30:F31)</f>
        <v>0</v>
      </c>
      <c r="G32" s="78">
        <f t="shared" ref="G32:H32" si="12">SUM(G30:G31)</f>
        <v>0</v>
      </c>
      <c r="H32" s="78">
        <f t="shared" si="12"/>
        <v>0</v>
      </c>
      <c r="I32" s="95"/>
      <c r="J32" s="99"/>
    </row>
    <row r="33" customHeight="1" spans="1:10">
      <c r="A33" s="73">
        <v>9</v>
      </c>
      <c r="B33" s="74" t="s">
        <v>38</v>
      </c>
      <c r="C33" s="75">
        <v>0</v>
      </c>
      <c r="D33" s="76"/>
      <c r="E33" s="75">
        <f t="shared" si="9"/>
        <v>0</v>
      </c>
      <c r="F33" s="75">
        <v>0</v>
      </c>
      <c r="G33" s="75">
        <v>0</v>
      </c>
      <c r="H33" s="75">
        <f t="shared" si="10"/>
        <v>0</v>
      </c>
      <c r="I33" s="92"/>
      <c r="J33" s="93" t="s">
        <v>39</v>
      </c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10"/>
        <v>0</v>
      </c>
      <c r="I34" s="92"/>
      <c r="J34" s="94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10"/>
        <v>0</v>
      </c>
      <c r="I35" s="92"/>
      <c r="J35" s="94"/>
    </row>
    <row r="36" s="63" customFormat="1" customHeight="1" spans="1:10">
      <c r="A36" s="77"/>
      <c r="B36" s="77" t="s">
        <v>40</v>
      </c>
      <c r="C36" s="78">
        <f>SUM(C33)</f>
        <v>0</v>
      </c>
      <c r="D36" s="78">
        <f t="shared" ref="D36:E36" si="13">SUM(D33)</f>
        <v>0</v>
      </c>
      <c r="E36" s="78">
        <f t="shared" si="13"/>
        <v>0</v>
      </c>
      <c r="F36" s="78">
        <f>SUM(F33:F35)</f>
        <v>0</v>
      </c>
      <c r="G36" s="78">
        <f t="shared" ref="G36:H36" si="14">SUM(G33:G35)</f>
        <v>0</v>
      </c>
      <c r="H36" s="78">
        <f t="shared" si="14"/>
        <v>0</v>
      </c>
      <c r="I36" s="95"/>
      <c r="J36" s="96"/>
    </row>
    <row r="37" customHeight="1" spans="1:10">
      <c r="A37" s="79">
        <v>10</v>
      </c>
      <c r="B37" s="74" t="s">
        <v>41</v>
      </c>
      <c r="C37" s="75">
        <v>80000</v>
      </c>
      <c r="D37" s="76">
        <v>1</v>
      </c>
      <c r="E37" s="75">
        <f t="shared" si="9"/>
        <v>80000</v>
      </c>
      <c r="F37" s="90">
        <v>0</v>
      </c>
      <c r="G37" s="75">
        <v>0</v>
      </c>
      <c r="H37" s="75">
        <f>F37+G37</f>
        <v>0</v>
      </c>
      <c r="I37" s="100"/>
      <c r="J37" s="79"/>
    </row>
    <row r="38" customHeight="1" spans="1:10">
      <c r="A38" s="85"/>
      <c r="B38" s="74"/>
      <c r="C38" s="75"/>
      <c r="D38" s="76"/>
      <c r="E38" s="75"/>
      <c r="F38" s="90">
        <v>3519</v>
      </c>
      <c r="G38" s="75">
        <v>0</v>
      </c>
      <c r="H38" s="75">
        <f>F38+G38</f>
        <v>3519</v>
      </c>
      <c r="I38" s="100" t="s">
        <v>42</v>
      </c>
      <c r="J38" s="85"/>
    </row>
    <row r="39" customHeight="1" spans="1:10">
      <c r="A39" s="85"/>
      <c r="B39" s="74"/>
      <c r="C39" s="75"/>
      <c r="D39" s="76"/>
      <c r="E39" s="75"/>
      <c r="F39" s="90">
        <v>6596</v>
      </c>
      <c r="G39" s="75">
        <v>0</v>
      </c>
      <c r="H39" s="75">
        <f>F39+G39</f>
        <v>6596</v>
      </c>
      <c r="I39" s="100" t="s">
        <v>43</v>
      </c>
      <c r="J39" s="85"/>
    </row>
    <row r="40" customHeight="1" spans="1:10">
      <c r="A40" s="85"/>
      <c r="B40" s="74"/>
      <c r="C40" s="75"/>
      <c r="D40" s="76"/>
      <c r="E40" s="75"/>
      <c r="F40" s="75">
        <v>964.5</v>
      </c>
      <c r="G40" s="75">
        <v>0</v>
      </c>
      <c r="H40" s="75">
        <f>F40+G40</f>
        <v>964.5</v>
      </c>
      <c r="I40" s="92" t="s">
        <v>44</v>
      </c>
      <c r="J40" s="85"/>
    </row>
    <row r="41" customHeight="1" spans="1:10">
      <c r="A41" s="85"/>
      <c r="B41" s="74"/>
      <c r="C41" s="75"/>
      <c r="D41" s="76"/>
      <c r="E41" s="75"/>
      <c r="F41" s="75">
        <v>964.5</v>
      </c>
      <c r="G41" s="75">
        <v>0</v>
      </c>
      <c r="H41" s="75">
        <f>F41+G41</f>
        <v>964.5</v>
      </c>
      <c r="I41" s="92" t="s">
        <v>45</v>
      </c>
      <c r="J41" s="85"/>
    </row>
    <row r="42" customHeight="1" spans="1:10">
      <c r="A42" s="85"/>
      <c r="B42" s="74"/>
      <c r="C42" s="75"/>
      <c r="D42" s="76"/>
      <c r="E42" s="75"/>
      <c r="F42" s="75">
        <v>964.5</v>
      </c>
      <c r="G42" s="75">
        <v>0</v>
      </c>
      <c r="H42" s="75">
        <f>F42+G42</f>
        <v>964.5</v>
      </c>
      <c r="I42" s="92" t="s">
        <v>46</v>
      </c>
      <c r="J42" s="85"/>
    </row>
    <row r="43" customHeight="1" spans="1:10">
      <c r="A43" s="85"/>
      <c r="B43" s="74"/>
      <c r="C43" s="75"/>
      <c r="D43" s="76"/>
      <c r="E43" s="75"/>
      <c r="F43" s="75">
        <v>118</v>
      </c>
      <c r="G43" s="75">
        <v>0</v>
      </c>
      <c r="H43" s="75">
        <f>F43+G43</f>
        <v>118</v>
      </c>
      <c r="I43" s="92"/>
      <c r="J43" s="85"/>
    </row>
    <row r="44" customHeight="1" spans="1:10">
      <c r="A44" s="82"/>
      <c r="B44" s="74"/>
      <c r="C44" s="75"/>
      <c r="D44" s="76"/>
      <c r="E44" s="75"/>
      <c r="F44" s="75">
        <v>40</v>
      </c>
      <c r="G44" s="75">
        <v>0</v>
      </c>
      <c r="H44" s="75">
        <f>F44+G44</f>
        <v>40</v>
      </c>
      <c r="I44" s="92"/>
      <c r="J44" s="85"/>
    </row>
    <row r="45" customFormat="1" customHeight="1" spans="1:10">
      <c r="A45" s="86"/>
      <c r="B45" s="74"/>
      <c r="C45" s="75"/>
      <c r="D45" s="76"/>
      <c r="E45" s="75"/>
      <c r="F45" s="75">
        <v>79</v>
      </c>
      <c r="G45" s="75">
        <v>0</v>
      </c>
      <c r="H45" s="75">
        <f t="shared" ref="H45:H54" si="15">F45+G45</f>
        <v>79</v>
      </c>
      <c r="I45" s="92"/>
      <c r="J45" s="101"/>
    </row>
    <row r="46" customFormat="1" customHeight="1" spans="1:10">
      <c r="A46" s="86"/>
      <c r="B46" s="74"/>
      <c r="C46" s="75"/>
      <c r="D46" s="76"/>
      <c r="E46" s="75"/>
      <c r="F46" s="75">
        <v>690</v>
      </c>
      <c r="G46" s="75">
        <v>0</v>
      </c>
      <c r="H46" s="75">
        <f t="shared" si="15"/>
        <v>690</v>
      </c>
      <c r="I46" s="92"/>
      <c r="J46" s="101"/>
    </row>
    <row r="47" customFormat="1" customHeight="1" spans="1:10">
      <c r="A47" s="86"/>
      <c r="B47" s="74"/>
      <c r="C47" s="75"/>
      <c r="D47" s="76"/>
      <c r="E47" s="75"/>
      <c r="F47" s="75">
        <v>45</v>
      </c>
      <c r="G47" s="75">
        <v>0</v>
      </c>
      <c r="H47" s="75">
        <f t="shared" si="15"/>
        <v>45</v>
      </c>
      <c r="I47" s="92"/>
      <c r="J47" s="101"/>
    </row>
    <row r="48" customFormat="1" customHeight="1" spans="1:10">
      <c r="A48" s="86"/>
      <c r="B48" s="74"/>
      <c r="C48" s="75"/>
      <c r="D48" s="76"/>
      <c r="E48" s="75"/>
      <c r="F48" s="75">
        <v>25</v>
      </c>
      <c r="G48" s="75">
        <v>0</v>
      </c>
      <c r="H48" s="75">
        <f t="shared" si="15"/>
        <v>25</v>
      </c>
      <c r="I48" s="92"/>
      <c r="J48" s="101"/>
    </row>
    <row r="49" customFormat="1" customHeight="1" spans="1:10">
      <c r="A49" s="86"/>
      <c r="B49" s="74"/>
      <c r="C49" s="75"/>
      <c r="D49" s="76"/>
      <c r="E49" s="75"/>
      <c r="F49" s="75">
        <v>38</v>
      </c>
      <c r="G49" s="75">
        <v>0</v>
      </c>
      <c r="H49" s="75">
        <f t="shared" si="15"/>
        <v>38</v>
      </c>
      <c r="I49" s="92"/>
      <c r="J49" s="101"/>
    </row>
    <row r="50" customFormat="1" customHeight="1" spans="1:10">
      <c r="A50" s="86"/>
      <c r="B50" s="74"/>
      <c r="C50" s="75"/>
      <c r="D50" s="76"/>
      <c r="E50" s="75"/>
      <c r="F50" s="75">
        <v>560</v>
      </c>
      <c r="G50" s="75">
        <v>0</v>
      </c>
      <c r="H50" s="75">
        <f t="shared" si="15"/>
        <v>560</v>
      </c>
      <c r="I50" s="92"/>
      <c r="J50" s="101"/>
    </row>
    <row r="51" customFormat="1" customHeight="1" spans="1:10">
      <c r="A51" s="86"/>
      <c r="B51" s="74"/>
      <c r="C51" s="75"/>
      <c r="D51" s="76"/>
      <c r="E51" s="75"/>
      <c r="F51" s="75">
        <v>25</v>
      </c>
      <c r="G51" s="75">
        <v>0</v>
      </c>
      <c r="H51" s="75">
        <f t="shared" si="15"/>
        <v>25</v>
      </c>
      <c r="I51" s="92"/>
      <c r="J51" s="101"/>
    </row>
    <row r="52" customFormat="1" customHeight="1" spans="1:10">
      <c r="A52" s="86"/>
      <c r="B52" s="74"/>
      <c r="C52" s="75"/>
      <c r="D52" s="76"/>
      <c r="E52" s="75"/>
      <c r="F52" s="75">
        <v>5</v>
      </c>
      <c r="G52" s="75">
        <v>0</v>
      </c>
      <c r="H52" s="75">
        <f t="shared" si="15"/>
        <v>5</v>
      </c>
      <c r="I52" s="92"/>
      <c r="J52" s="101"/>
    </row>
    <row r="53" customFormat="1" customHeight="1" spans="1:10">
      <c r="A53" s="86"/>
      <c r="B53" s="74"/>
      <c r="C53" s="75"/>
      <c r="D53" s="76"/>
      <c r="E53" s="75"/>
      <c r="F53" s="75">
        <v>10</v>
      </c>
      <c r="G53" s="75">
        <v>0</v>
      </c>
      <c r="H53" s="75">
        <f t="shared" si="15"/>
        <v>10</v>
      </c>
      <c r="I53" s="92"/>
      <c r="J53" s="101"/>
    </row>
    <row r="54" customFormat="1" customHeight="1" spans="1:10">
      <c r="A54" s="86"/>
      <c r="B54" s="74"/>
      <c r="C54" s="75"/>
      <c r="D54" s="76"/>
      <c r="E54" s="75"/>
      <c r="F54" s="75">
        <v>461.5</v>
      </c>
      <c r="G54" s="75">
        <v>0</v>
      </c>
      <c r="H54" s="75">
        <f t="shared" si="15"/>
        <v>461.5</v>
      </c>
      <c r="I54" s="92"/>
      <c r="J54" s="101"/>
    </row>
    <row r="55" customFormat="1" customHeight="1" spans="1:10">
      <c r="A55" s="86"/>
      <c r="B55" s="74"/>
      <c r="C55" s="75"/>
      <c r="D55" s="76"/>
      <c r="E55" s="75"/>
      <c r="F55" s="75">
        <v>15</v>
      </c>
      <c r="G55" s="75">
        <v>0</v>
      </c>
      <c r="H55" s="75">
        <f t="shared" ref="H55:H68" si="16">F55+G55</f>
        <v>15</v>
      </c>
      <c r="I55" s="92"/>
      <c r="J55" s="101"/>
    </row>
    <row r="56" customFormat="1" customHeight="1" spans="1:10">
      <c r="A56" s="86"/>
      <c r="B56" s="74"/>
      <c r="C56" s="75"/>
      <c r="D56" s="76"/>
      <c r="E56" s="75"/>
      <c r="F56" s="75">
        <v>479</v>
      </c>
      <c r="G56" s="75">
        <v>0</v>
      </c>
      <c r="H56" s="75">
        <f t="shared" si="16"/>
        <v>479</v>
      </c>
      <c r="I56" s="92" t="s">
        <v>47</v>
      </c>
      <c r="J56" s="101"/>
    </row>
    <row r="57" customFormat="1" customHeight="1" spans="1:10">
      <c r="A57" s="86"/>
      <c r="B57" s="74"/>
      <c r="C57" s="75"/>
      <c r="D57" s="76"/>
      <c r="E57" s="75"/>
      <c r="F57" s="75">
        <v>101.2</v>
      </c>
      <c r="G57" s="75">
        <v>0</v>
      </c>
      <c r="H57" s="75">
        <f t="shared" si="16"/>
        <v>101.2</v>
      </c>
      <c r="I57" s="92"/>
      <c r="J57" s="101"/>
    </row>
    <row r="58" customFormat="1" customHeight="1" spans="1:10">
      <c r="A58" s="86"/>
      <c r="B58" s="74"/>
      <c r="C58" s="75"/>
      <c r="D58" s="76"/>
      <c r="E58" s="75"/>
      <c r="F58" s="75">
        <v>102</v>
      </c>
      <c r="G58" s="75">
        <v>0</v>
      </c>
      <c r="H58" s="75">
        <f t="shared" si="16"/>
        <v>102</v>
      </c>
      <c r="I58" s="92"/>
      <c r="J58" s="101"/>
    </row>
    <row r="59" customFormat="1" customHeight="1" spans="1:10">
      <c r="A59" s="86"/>
      <c r="B59" s="74"/>
      <c r="C59" s="75"/>
      <c r="D59" s="76"/>
      <c r="E59" s="75"/>
      <c r="F59" s="75">
        <v>167</v>
      </c>
      <c r="G59" s="75">
        <v>0</v>
      </c>
      <c r="H59" s="75">
        <f t="shared" si="16"/>
        <v>167</v>
      </c>
      <c r="I59" s="92"/>
      <c r="J59" s="101"/>
    </row>
    <row r="60" customFormat="1" customHeight="1" spans="1:10">
      <c r="A60" s="86"/>
      <c r="B60" s="74"/>
      <c r="C60" s="75"/>
      <c r="D60" s="76"/>
      <c r="E60" s="75"/>
      <c r="F60" s="75">
        <v>91</v>
      </c>
      <c r="G60" s="75">
        <v>0</v>
      </c>
      <c r="H60" s="75">
        <f t="shared" si="16"/>
        <v>91</v>
      </c>
      <c r="I60" s="92"/>
      <c r="J60" s="101"/>
    </row>
    <row r="61" customFormat="1" customHeight="1" spans="1:10">
      <c r="A61" s="86"/>
      <c r="B61" s="74"/>
      <c r="C61" s="75"/>
      <c r="D61" s="76"/>
      <c r="E61" s="75"/>
      <c r="F61" s="75">
        <v>45</v>
      </c>
      <c r="G61" s="75">
        <v>0</v>
      </c>
      <c r="H61" s="75">
        <f t="shared" si="16"/>
        <v>45</v>
      </c>
      <c r="I61" s="92"/>
      <c r="J61" s="101"/>
    </row>
    <row r="62" customFormat="1" customHeight="1" spans="1:10">
      <c r="A62" s="86"/>
      <c r="B62" s="74"/>
      <c r="C62" s="75"/>
      <c r="D62" s="76"/>
      <c r="E62" s="75"/>
      <c r="F62" s="75">
        <v>39.59</v>
      </c>
      <c r="G62" s="75">
        <v>0</v>
      </c>
      <c r="H62" s="75">
        <f t="shared" si="16"/>
        <v>39.59</v>
      </c>
      <c r="I62" s="92"/>
      <c r="J62" s="101"/>
    </row>
    <row r="63" customFormat="1" customHeight="1" spans="1:10">
      <c r="A63" s="86"/>
      <c r="B63" s="74"/>
      <c r="C63" s="75"/>
      <c r="D63" s="76"/>
      <c r="E63" s="75"/>
      <c r="F63" s="75">
        <v>51.75</v>
      </c>
      <c r="G63" s="75">
        <v>0</v>
      </c>
      <c r="H63" s="75">
        <f t="shared" si="16"/>
        <v>51.75</v>
      </c>
      <c r="I63" s="92"/>
      <c r="J63" s="101"/>
    </row>
    <row r="64" customFormat="1" customHeight="1" spans="1:10">
      <c r="A64" s="86"/>
      <c r="B64" s="74"/>
      <c r="C64" s="75"/>
      <c r="D64" s="76"/>
      <c r="E64" s="75"/>
      <c r="F64" s="75">
        <v>9</v>
      </c>
      <c r="G64" s="75">
        <v>0</v>
      </c>
      <c r="H64" s="75">
        <f t="shared" si="16"/>
        <v>9</v>
      </c>
      <c r="I64" s="92"/>
      <c r="J64" s="101"/>
    </row>
    <row r="65" customFormat="1" customHeight="1" spans="1:10">
      <c r="A65" s="86"/>
      <c r="B65" s="74"/>
      <c r="C65" s="75"/>
      <c r="D65" s="76"/>
      <c r="E65" s="75"/>
      <c r="F65" s="75">
        <v>42</v>
      </c>
      <c r="G65" s="75">
        <v>0</v>
      </c>
      <c r="H65" s="75">
        <f t="shared" si="16"/>
        <v>42</v>
      </c>
      <c r="I65" s="92"/>
      <c r="J65" s="101"/>
    </row>
    <row r="66" customFormat="1" customHeight="1" spans="1:10">
      <c r="A66" s="86"/>
      <c r="B66" s="74"/>
      <c r="C66" s="75"/>
      <c r="D66" s="76"/>
      <c r="E66" s="75"/>
      <c r="F66" s="75">
        <v>335</v>
      </c>
      <c r="G66" s="75">
        <v>0</v>
      </c>
      <c r="H66" s="75">
        <f t="shared" si="16"/>
        <v>335</v>
      </c>
      <c r="I66" s="92" t="s">
        <v>48</v>
      </c>
      <c r="J66" s="101"/>
    </row>
    <row r="67" customFormat="1" customHeight="1" spans="1:10">
      <c r="A67" s="86"/>
      <c r="B67" s="74"/>
      <c r="C67" s="75"/>
      <c r="D67" s="76"/>
      <c r="E67" s="75"/>
      <c r="F67" s="75">
        <v>36</v>
      </c>
      <c r="G67" s="75">
        <v>0</v>
      </c>
      <c r="H67" s="75">
        <f t="shared" si="16"/>
        <v>36</v>
      </c>
      <c r="I67" s="92"/>
      <c r="J67" s="101"/>
    </row>
    <row r="68" customFormat="1" customHeight="1" spans="1:10">
      <c r="A68" s="86"/>
      <c r="B68" s="74"/>
      <c r="C68" s="75"/>
      <c r="D68" s="76"/>
      <c r="E68" s="75"/>
      <c r="F68" s="75">
        <v>3</v>
      </c>
      <c r="G68" s="75">
        <v>0</v>
      </c>
      <c r="H68" s="75">
        <f t="shared" si="16"/>
        <v>3</v>
      </c>
      <c r="I68" s="92"/>
      <c r="J68" s="101"/>
    </row>
    <row r="69" s="63" customFormat="1" customHeight="1" spans="1:10">
      <c r="A69" s="77"/>
      <c r="B69" s="77" t="s">
        <v>49</v>
      </c>
      <c r="C69" s="78">
        <f>SUM(C37)</f>
        <v>80000</v>
      </c>
      <c r="D69" s="78">
        <f t="shared" ref="D69:E69" si="17">SUM(D37)</f>
        <v>1</v>
      </c>
      <c r="E69" s="78">
        <f t="shared" si="17"/>
        <v>80000</v>
      </c>
      <c r="F69" s="78">
        <f>SUM(F37:F44)</f>
        <v>13166.5</v>
      </c>
      <c r="G69" s="78">
        <f>SUM(G37:G44)</f>
        <v>0</v>
      </c>
      <c r="H69" s="78">
        <f>SUM(H37:H68)</f>
        <v>16621.54</v>
      </c>
      <c r="I69" s="95"/>
      <c r="J69" s="82"/>
    </row>
    <row r="70" customHeight="1" spans="1:10">
      <c r="A70" s="77"/>
      <c r="B70" s="77" t="s">
        <v>50</v>
      </c>
      <c r="C70" s="78">
        <f>SUM(C69,C36,C32,C29,C26,C23,C20,C17,C14,C11)</f>
        <v>80000</v>
      </c>
      <c r="D70" s="78">
        <f t="shared" ref="D70:H70" si="18">SUM(D69,D36,D32,D29,D26,D23,D20,D17,D14,D11)</f>
        <v>1</v>
      </c>
      <c r="E70" s="78">
        <f t="shared" si="18"/>
        <v>80000</v>
      </c>
      <c r="F70" s="78">
        <f t="shared" si="18"/>
        <v>13166.5</v>
      </c>
      <c r="G70" s="78">
        <f t="shared" si="18"/>
        <v>0</v>
      </c>
      <c r="H70" s="78">
        <f t="shared" si="18"/>
        <v>16621.54</v>
      </c>
      <c r="I70" s="95"/>
      <c r="J70" s="92"/>
    </row>
    <row r="74" customHeight="1" spans="1:9">
      <c r="A74" s="102" t="s">
        <v>51</v>
      </c>
      <c r="B74" s="103"/>
      <c r="C74" s="104" t="s">
        <v>52</v>
      </c>
      <c r="D74" s="104"/>
      <c r="E74" s="104" t="s">
        <v>53</v>
      </c>
      <c r="F74" s="104"/>
      <c r="G74" s="104" t="s">
        <v>54</v>
      </c>
      <c r="H74" s="104"/>
      <c r="I74" s="110" t="s">
        <v>55</v>
      </c>
    </row>
    <row r="75" customHeight="1" spans="1:9">
      <c r="A75" s="105">
        <f>E70</f>
        <v>80000</v>
      </c>
      <c r="B75" s="106"/>
      <c r="C75" s="106">
        <f>H70</f>
        <v>16621.54</v>
      </c>
      <c r="D75" s="106"/>
      <c r="E75" s="106">
        <f>F70</f>
        <v>13166.5</v>
      </c>
      <c r="F75" s="106"/>
      <c r="G75" s="106">
        <f>G70</f>
        <v>0</v>
      </c>
      <c r="H75" s="106"/>
      <c r="I75" s="111">
        <f>A75-C75</f>
        <v>63378.46</v>
      </c>
    </row>
    <row r="77" customHeight="1" spans="1:9">
      <c r="A77" s="107" t="s">
        <v>56</v>
      </c>
      <c r="B77" s="108"/>
      <c r="C77" s="109" t="s">
        <v>57</v>
      </c>
      <c r="D77" s="107"/>
      <c r="E77" s="107" t="s">
        <v>58</v>
      </c>
      <c r="F77" s="107"/>
      <c r="G77" s="107" t="s">
        <v>59</v>
      </c>
      <c r="H77" s="107"/>
      <c r="I77" s="108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0"/>
    <mergeCell ref="A12:A13"/>
    <mergeCell ref="A15:A16"/>
    <mergeCell ref="A18:A19"/>
    <mergeCell ref="A21:A22"/>
    <mergeCell ref="A24:A25"/>
    <mergeCell ref="A27:A28"/>
    <mergeCell ref="A30:A31"/>
    <mergeCell ref="A33:A35"/>
    <mergeCell ref="A37:A44"/>
    <mergeCell ref="B6:B7"/>
    <mergeCell ref="B8:B10"/>
    <mergeCell ref="B12:B13"/>
    <mergeCell ref="B15:B16"/>
    <mergeCell ref="B18:B19"/>
    <mergeCell ref="B21:B22"/>
    <mergeCell ref="B24:B25"/>
    <mergeCell ref="B27:B28"/>
    <mergeCell ref="B30:B31"/>
    <mergeCell ref="B33:B35"/>
    <mergeCell ref="B37:B44"/>
    <mergeCell ref="C8:C10"/>
    <mergeCell ref="C12:C13"/>
    <mergeCell ref="C15:C16"/>
    <mergeCell ref="C18:C19"/>
    <mergeCell ref="C21:C22"/>
    <mergeCell ref="C24:C25"/>
    <mergeCell ref="C27:C28"/>
    <mergeCell ref="C30:C31"/>
    <mergeCell ref="C33:C35"/>
    <mergeCell ref="C37:C44"/>
    <mergeCell ref="D8:D10"/>
    <mergeCell ref="D12:D13"/>
    <mergeCell ref="D15:D16"/>
    <mergeCell ref="D18:D19"/>
    <mergeCell ref="D21:D22"/>
    <mergeCell ref="D24:D25"/>
    <mergeCell ref="D27:D28"/>
    <mergeCell ref="D30:D31"/>
    <mergeCell ref="D33:D35"/>
    <mergeCell ref="D37:D44"/>
    <mergeCell ref="E8:E10"/>
    <mergeCell ref="E12:E13"/>
    <mergeCell ref="E15:E16"/>
    <mergeCell ref="E18:E19"/>
    <mergeCell ref="E21:E22"/>
    <mergeCell ref="E24:E25"/>
    <mergeCell ref="E27:E28"/>
    <mergeCell ref="E30:E31"/>
    <mergeCell ref="E33:E35"/>
    <mergeCell ref="E37:E44"/>
    <mergeCell ref="J4:J5"/>
    <mergeCell ref="J6:J7"/>
    <mergeCell ref="J8:J11"/>
    <mergeCell ref="J12:J14"/>
    <mergeCell ref="J15:J17"/>
    <mergeCell ref="J18:J20"/>
    <mergeCell ref="J21:J23"/>
    <mergeCell ref="J24:J26"/>
    <mergeCell ref="J27:J29"/>
    <mergeCell ref="J30:J32"/>
    <mergeCell ref="J33:J36"/>
    <mergeCell ref="J37:J69"/>
    <mergeCell ref="H4:I5"/>
  </mergeCells>
  <pageMargins left="0.699305555555556" right="0.699305555555556" top="0.75" bottom="0.75" header="0.3" footer="0.3"/>
  <pageSetup paperSize="9" scale="4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61</v>
      </c>
      <c r="E5" s="6"/>
      <c r="F5" s="35" t="s">
        <v>62</v>
      </c>
      <c r="G5" s="35"/>
      <c r="H5" s="6" t="s">
        <v>63</v>
      </c>
      <c r="I5" s="5"/>
      <c r="J5" s="35"/>
      <c r="K5" s="45"/>
    </row>
    <row r="6" ht="20" customHeight="1" spans="2:11">
      <c r="B6" s="7"/>
      <c r="C6" s="8"/>
      <c r="D6" s="9" t="s">
        <v>64</v>
      </c>
      <c r="E6" s="9"/>
      <c r="F6" s="36" t="s">
        <v>65</v>
      </c>
      <c r="G6" s="36"/>
      <c r="H6" s="9" t="s">
        <v>66</v>
      </c>
      <c r="I6" s="8"/>
      <c r="J6" s="36" t="s">
        <v>67</v>
      </c>
      <c r="K6" s="46"/>
    </row>
    <row r="7" ht="20" customHeight="1" spans="2:11">
      <c r="B7" s="7"/>
      <c r="C7" s="8"/>
      <c r="D7" s="9" t="s">
        <v>68</v>
      </c>
      <c r="E7" s="9"/>
      <c r="F7" s="37" t="s">
        <v>69</v>
      </c>
      <c r="G7" s="36"/>
      <c r="H7" s="9" t="s">
        <v>70</v>
      </c>
      <c r="I7" s="47"/>
      <c r="J7" s="48" t="s">
        <v>71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72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73</v>
      </c>
      <c r="E10" s="16" t="s">
        <v>74</v>
      </c>
      <c r="F10" s="39"/>
      <c r="G10" s="23" t="s">
        <v>75</v>
      </c>
      <c r="H10" s="39" t="s">
        <v>76</v>
      </c>
      <c r="I10" s="16" t="s">
        <v>77</v>
      </c>
      <c r="J10" s="39"/>
      <c r="K10" s="23" t="s">
        <v>78</v>
      </c>
    </row>
    <row r="11" ht="20" customHeight="1" spans="2:11">
      <c r="B11" s="17">
        <v>1</v>
      </c>
      <c r="C11" s="18"/>
      <c r="D11" s="19" t="s">
        <v>79</v>
      </c>
      <c r="E11" s="25" t="s">
        <v>80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80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47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47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47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47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47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50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76</v>
      </c>
      <c r="C23" s="23"/>
      <c r="D23" s="23"/>
      <c r="E23" s="23"/>
      <c r="F23" s="23"/>
      <c r="G23" s="23" t="s">
        <v>81</v>
      </c>
      <c r="H23" s="23"/>
      <c r="I23" s="23"/>
      <c r="J23" s="23"/>
      <c r="K23" s="23" t="s">
        <v>82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83</v>
      </c>
      <c r="C26" s="13"/>
      <c r="D26" s="13"/>
      <c r="E26" s="13"/>
      <c r="F26" s="13" t="s">
        <v>57</v>
      </c>
      <c r="G26" s="13" t="s">
        <v>84</v>
      </c>
      <c r="H26" s="13"/>
      <c r="I26" s="13"/>
      <c r="J26" s="13" t="s">
        <v>59</v>
      </c>
      <c r="K26" s="13"/>
    </row>
    <row r="29" ht="20.4" spans="1:11">
      <c r="A29" s="2" t="s">
        <v>85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61</v>
      </c>
      <c r="E31" s="6"/>
      <c r="F31" s="35" t="s">
        <v>62</v>
      </c>
      <c r="G31" s="35"/>
      <c r="H31" s="6" t="s">
        <v>63</v>
      </c>
      <c r="I31" s="5"/>
      <c r="J31" s="35" t="s">
        <v>86</v>
      </c>
      <c r="K31" s="45"/>
    </row>
    <row r="32" ht="20" customHeight="1" spans="2:11">
      <c r="B32" s="7"/>
      <c r="C32" s="8"/>
      <c r="D32" s="9" t="s">
        <v>64</v>
      </c>
      <c r="E32" s="9"/>
      <c r="F32" s="36" t="s">
        <v>65</v>
      </c>
      <c r="G32" s="36"/>
      <c r="H32" s="9" t="s">
        <v>66</v>
      </c>
      <c r="I32" s="8"/>
      <c r="J32" s="36" t="s">
        <v>87</v>
      </c>
      <c r="K32" s="46"/>
    </row>
    <row r="33" ht="20" customHeight="1" spans="2:11">
      <c r="B33" s="7"/>
      <c r="C33" s="8"/>
      <c r="D33" s="9" t="s">
        <v>68</v>
      </c>
      <c r="E33" s="9"/>
      <c r="F33" s="37">
        <v>44444</v>
      </c>
      <c r="G33" s="36"/>
      <c r="H33" s="9" t="s">
        <v>70</v>
      </c>
      <c r="I33" s="47"/>
      <c r="J33" s="48" t="s">
        <v>71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72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88</v>
      </c>
      <c r="E36" s="25" t="s">
        <v>89</v>
      </c>
      <c r="F36" s="25"/>
      <c r="G36" s="40" t="s">
        <v>90</v>
      </c>
      <c r="H36" s="40" t="s">
        <v>91</v>
      </c>
      <c r="I36" s="40" t="s">
        <v>50</v>
      </c>
      <c r="J36" s="40"/>
      <c r="K36" s="59" t="s">
        <v>78</v>
      </c>
    </row>
    <row r="37" ht="25.25" customHeight="1" spans="2:11">
      <c r="B37" s="27">
        <v>1</v>
      </c>
      <c r="C37" s="28"/>
      <c r="D37" s="29" t="s">
        <v>92</v>
      </c>
      <c r="E37" s="42" t="s">
        <v>93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50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83</v>
      </c>
      <c r="C42" s="13"/>
      <c r="D42" s="13"/>
      <c r="E42" s="13"/>
      <c r="F42" s="13" t="s">
        <v>57</v>
      </c>
      <c r="G42" s="13" t="s">
        <v>84</v>
      </c>
      <c r="H42" s="13"/>
      <c r="I42" s="13"/>
      <c r="J42" s="13" t="s">
        <v>59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2014-04-19T00:52:00Z</dcterms:created>
  <cp:lastPrinted>2020-09-12T18:15:00Z</cp:lastPrinted>
  <dcterms:modified xsi:type="dcterms:W3CDTF">2023-12-19T16:40:15Z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