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5" i="2"/>
  <c r="D8" i="4"/>
  <c r="D7"/>
  <c r="D6"/>
  <c r="D3"/>
  <c r="D5"/>
  <c r="D4"/>
  <c r="D2"/>
  <c r="I34" i="2"/>
  <c r="H37"/>
  <c r="I37" l="1"/>
  <c r="G52" i="3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<sst xmlns="http://schemas.openxmlformats.org/spreadsheetml/2006/main" count="126" uniqueCount="111">
  <si>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</si>
  <si>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</si>
  <si>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</si>
  <si>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</si>
  <si>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</si>
  <si>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</si>
  <si>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</si>
  <si>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</si>
  <si>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</si>
  <si>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</si>
  <si>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</si>
  <si>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</si>
  <si>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</si>
  <si>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</si>
  <si>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</si>
  <si>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</si>
  <si>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</si>
  <si>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</si>
  <si>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</si>
  <si>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</si>
  <si>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</si>
  <si>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</si>
  <si>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</si>
  <si>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</si>
  <si>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</si>
  <si>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</si>
  <si>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</si>
  <si>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</si>
  <si>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</si>
  <si>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</si>
  <si>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</si>
  <si>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</si>
  <si>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</si>
  <si>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</si>
  <si>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</si>
  <si>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</si>
  <si>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</si>
  <si>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</si>
  <si>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</si>
  <si>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</si>
  <si>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</si>
  <si>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</si>
  <si>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</si>
  <si>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</si>
  <si>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</si>
  <si>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</si>
  <si>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</si>
  <si>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</si>
  <si>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</si>
  <si>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</si>
  <si>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</si>
  <si>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</si>
  <si>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</si>
  <si>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</si>
  <si>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</si>
  <si>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</si>
  <si>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</si>
  <si>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</si>
  <si>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</si>
  <si>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</si>
  <si>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</si>
  <si>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</si>
  <si>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</si>
  <si>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</si>
  <si>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</si>
  <si>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</si>
  <si>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</si>
  <si>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</si>
  <si>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</si>
  <si>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</si>
  <si>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</si>
  <si>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</si>
  <si>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</si>
  <si>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</si>
  <si>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</si>
  <si>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</si>
  <si>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</si>
  <si>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</si>
  <si>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</si>
  <si>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</si>
  <si>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</si>
  <si>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</si>
  <si>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</si>
  <si>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</si>
  <si>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</si>
  <si>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</si>
  <si>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</si>
  <si>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</si>
  <si>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</si>
  <si>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</si>
  <si>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会奖6部</t>
    <phoneticPr fontId="1" type="noConversion"/>
  </si>
  <si>
    <t>团号：HMEA-171105-STY205</t>
    <phoneticPr fontId="1" type="noConversion"/>
  </si>
  <si>
    <t>会议日期：2017.11.5-12</t>
    <phoneticPr fontId="1" type="noConversion"/>
  </si>
  <si>
    <t>交通</t>
    <phoneticPr fontId="1" type="noConversion"/>
  </si>
  <si>
    <t>陪车信封</t>
    <phoneticPr fontId="1" type="noConversion"/>
  </si>
  <si>
    <t>晚餐</t>
    <phoneticPr fontId="1" type="noConversion"/>
  </si>
  <si>
    <t>午餐</t>
    <phoneticPr fontId="1" type="noConversion"/>
  </si>
  <si>
    <t>书</t>
    <phoneticPr fontId="1" type="noConversion"/>
  </si>
  <si>
    <t>物料</t>
    <phoneticPr fontId="1" type="noConversion"/>
  </si>
  <si>
    <t>媒体交通费</t>
    <phoneticPr fontId="1" type="noConversion"/>
  </si>
  <si>
    <t>媒体午.晚餐。</t>
    <phoneticPr fontId="1" type="noConversion"/>
  </si>
  <si>
    <t>书及所需物料费用</t>
    <phoneticPr fontId="1" type="noConversion"/>
  </si>
  <si>
    <t>陪车信封费用</t>
    <phoneticPr fontId="1" type="noConversion"/>
  </si>
  <si>
    <t>张维</t>
    <phoneticPr fontId="1" type="noConversion"/>
  </si>
  <si>
    <t>汕头</t>
    <phoneticPr fontId="1" type="noConversion"/>
  </si>
  <si>
    <t>2017 11.20</t>
    <phoneticPr fontId="1" type="noConversion"/>
  </si>
  <si>
    <t>2017.11.12-18</t>
    <phoneticPr fontId="1" type="noConversion"/>
  </si>
  <si>
    <t>HMEA-171114-STY200</t>
    <phoneticPr fontId="1" type="noConversion"/>
  </si>
  <si>
    <t>广州</t>
    <phoneticPr fontId="1" type="noConversion"/>
  </si>
  <si>
    <t>2017.11.13-17</t>
    <phoneticPr fontId="1" type="noConversion"/>
  </si>
  <si>
    <t>2017.11.18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</si>
</sst>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zoomScaleNormal="100" workbookViewId="0">
      <selection activeCell="D61" sqref="D61"/>
    </sheetView>
  </sheetViews>
  <sheetFormatPr defaultRowHeight="21" customHeight="1"/>
  <cols>
    <col min="1" max="1" width="9" style="1"/>
    <col min="2" max="2" width="16.75" bestFit="1" customWidth="1"/>
    <col min="3" max="3" width="13.25" style="29" customWidth="1"/>
    <col min="5" max="5" width="13.75" customWidth="1"/>
    <col min="9" max="9" width="24.875" customWidth="1"/>
    <col min="10" max="10" width="39.5" customWidth="1"/>
  </cols>
  <sheetData>
    <row r="2" spans="1:12" ht="21" customHeight="1">
      <c r="C2" s="80" t="s">
        <v>76</v>
      </c>
      <c r="D2" s="80"/>
      <c r="E2" s="80"/>
      <c r="F2" s="80"/>
      <c r="G2" s="80"/>
      <c r="H2" s="80"/>
      <c r="I2" s="38"/>
      <c r="J2" s="38"/>
      <c r="K2" s="38"/>
      <c r="L2" s="38"/>
    </row>
    <row r="4" spans="1:12" ht="21" customHeight="1">
      <c r="H4" s="65" t="s">
        <v>91</v>
      </c>
      <c r="I4" s="65"/>
      <c r="J4" s="65" t="s">
        <v>92</v>
      </c>
    </row>
    <row r="5" spans="1:12" ht="21" customHeight="1">
      <c r="H5" s="66"/>
      <c r="I5" s="66"/>
      <c r="J5" s="66"/>
    </row>
    <row r="6" spans="1:12" ht="21" customHeight="1">
      <c r="A6" s="83" t="s">
        <v>48</v>
      </c>
      <c r="B6" s="70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0" t="s">
        <v>6</v>
      </c>
    </row>
    <row r="7" spans="1:12" ht="21" customHeight="1">
      <c r="A7" s="83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0"/>
    </row>
    <row r="8" spans="1:12" ht="21" customHeight="1">
      <c r="A8" s="76">
        <v>1</v>
      </c>
      <c r="B8" s="77" t="s">
        <v>2</v>
      </c>
      <c r="C8" s="51">
        <v>0</v>
      </c>
      <c r="D8" s="52"/>
      <c r="E8" s="5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1" t="s">
        <v>75</v>
      </c>
    </row>
    <row r="9" spans="1:12" ht="21" customHeight="1">
      <c r="A9" s="76"/>
      <c r="B9" s="77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/>
      <c r="J9" s="60"/>
    </row>
    <row r="10" spans="1:12" ht="21" customHeight="1">
      <c r="A10" s="76"/>
      <c r="B10" s="77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60"/>
    </row>
    <row r="11" spans="1:12" ht="21" customHeight="1">
      <c r="A11" s="76"/>
      <c r="B11" s="77"/>
      <c r="C11" s="51"/>
      <c r="D11" s="52"/>
      <c r="E11" s="51"/>
      <c r="F11" s="36">
        <v>0</v>
      </c>
      <c r="G11" s="36">
        <v>0</v>
      </c>
      <c r="H11" s="36">
        <f t="shared" si="0"/>
        <v>0</v>
      </c>
      <c r="I11" s="2"/>
      <c r="J11" s="60"/>
    </row>
    <row r="12" spans="1:12" ht="21" customHeight="1">
      <c r="A12" s="76"/>
      <c r="B12" s="77"/>
      <c r="C12" s="51"/>
      <c r="D12" s="52"/>
      <c r="E12" s="51"/>
      <c r="F12" s="36">
        <v>0</v>
      </c>
      <c r="G12" s="36">
        <v>0</v>
      </c>
      <c r="H12" s="36">
        <f t="shared" si="0"/>
        <v>0</v>
      </c>
      <c r="I12" s="2"/>
      <c r="J12" s="60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1"/>
    </row>
    <row r="14" spans="1:12" ht="21" customHeight="1">
      <c r="A14" s="53">
        <v>2</v>
      </c>
      <c r="B14" s="55" t="s">
        <v>51</v>
      </c>
      <c r="C14" s="57">
        <v>40000</v>
      </c>
      <c r="D14" s="53">
        <v>1</v>
      </c>
      <c r="E14" s="57">
        <f t="shared" ref="E14:E45" si="2">C14*D14</f>
        <v>40000</v>
      </c>
      <c r="F14" s="36">
        <v>0</v>
      </c>
      <c r="G14" s="36">
        <v>0</v>
      </c>
      <c r="H14" s="36">
        <f t="shared" si="0"/>
        <v>0</v>
      </c>
      <c r="I14" s="2" t="s">
        <v>99</v>
      </c>
      <c r="J14" s="59" t="s">
        <v>67</v>
      </c>
    </row>
    <row r="15" spans="1:12" ht="21" customHeight="1">
      <c r="A15" s="54"/>
      <c r="B15" s="56"/>
      <c r="C15" s="58"/>
      <c r="D15" s="54"/>
      <c r="E15" s="58"/>
      <c r="F15" s="36">
        <v>0</v>
      </c>
      <c r="G15" s="36">
        <v>0</v>
      </c>
      <c r="H15" s="36">
        <f t="shared" ref="H15" si="3">F15+G15</f>
        <v>0</v>
      </c>
      <c r="I15" s="2"/>
      <c r="J15" s="60"/>
    </row>
    <row r="16" spans="1:12" s="31" customFormat="1" ht="21" customHeight="1">
      <c r="A16" s="34"/>
      <c r="B16" s="30" t="s">
        <v>52</v>
      </c>
      <c r="C16" s="37">
        <f>SUM(C14)</f>
        <v>40000</v>
      </c>
      <c r="D16" s="37">
        <f>SUM(D14)</f>
        <v>1</v>
      </c>
      <c r="E16" s="37">
        <f>SUM(E14)</f>
        <v>40000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1"/>
    </row>
    <row r="17" spans="1:10" ht="21" customHeight="1">
      <c r="A17" s="76">
        <v>3</v>
      </c>
      <c r="B17" s="77" t="s">
        <v>53</v>
      </c>
      <c r="C17" s="51">
        <v>0</v>
      </c>
      <c r="D17" s="52"/>
      <c r="E17" s="5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2" t="s">
        <v>68</v>
      </c>
    </row>
    <row r="18" spans="1:10" ht="21" customHeight="1">
      <c r="A18" s="76"/>
      <c r="B18" s="77"/>
      <c r="C18" s="51"/>
      <c r="D18" s="52"/>
      <c r="E18" s="51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>
      <c r="A19" s="76"/>
      <c r="B19" s="77"/>
      <c r="C19" s="51"/>
      <c r="D19" s="52"/>
      <c r="E19" s="51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>
      <c r="A20" s="76"/>
      <c r="B20" s="77"/>
      <c r="C20" s="51"/>
      <c r="D20" s="52"/>
      <c r="E20" s="51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4"/>
    </row>
    <row r="22" spans="1:10" ht="21" customHeight="1">
      <c r="A22" s="76">
        <v>4</v>
      </c>
      <c r="B22" s="77" t="s">
        <v>4</v>
      </c>
      <c r="C22" s="51">
        <v>23600</v>
      </c>
      <c r="D22" s="52">
        <v>1</v>
      </c>
      <c r="E22" s="51">
        <f t="shared" si="2"/>
        <v>23600</v>
      </c>
      <c r="F22" s="36">
        <v>0</v>
      </c>
      <c r="G22" s="36">
        <v>0</v>
      </c>
      <c r="H22" s="36">
        <f t="shared" si="0"/>
        <v>0</v>
      </c>
      <c r="I22" s="2" t="s">
        <v>100</v>
      </c>
      <c r="J22" s="62" t="s">
        <v>69</v>
      </c>
    </row>
    <row r="23" spans="1:10" ht="21" customHeight="1">
      <c r="A23" s="76"/>
      <c r="B23" s="77"/>
      <c r="C23" s="51"/>
      <c r="D23" s="52"/>
      <c r="E23" s="51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>
      <c r="A24" s="34"/>
      <c r="B24" s="30" t="s">
        <v>55</v>
      </c>
      <c r="C24" s="37">
        <f>SUM(C22)</f>
        <v>23600</v>
      </c>
      <c r="D24" s="37">
        <f t="shared" ref="D24:E24" si="6">SUM(D22)</f>
        <v>1</v>
      </c>
      <c r="E24" s="37">
        <f t="shared" si="6"/>
        <v>23600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4"/>
    </row>
    <row r="25" spans="1:10" ht="21" customHeight="1">
      <c r="A25" s="53">
        <v>5</v>
      </c>
      <c r="B25" s="55" t="s">
        <v>56</v>
      </c>
      <c r="C25" s="57">
        <v>24400</v>
      </c>
      <c r="D25" s="53">
        <v>1</v>
      </c>
      <c r="E25" s="57">
        <f t="shared" si="2"/>
        <v>24400</v>
      </c>
      <c r="F25" s="36">
        <v>0</v>
      </c>
      <c r="G25" s="36">
        <v>0</v>
      </c>
      <c r="H25" s="36">
        <f t="shared" si="0"/>
        <v>0</v>
      </c>
      <c r="I25" s="2" t="s">
        <v>101</v>
      </c>
      <c r="J25" s="59" t="s">
        <v>70</v>
      </c>
    </row>
    <row r="26" spans="1:10" ht="21" customHeight="1">
      <c r="A26" s="54"/>
      <c r="B26" s="56"/>
      <c r="C26" s="58"/>
      <c r="D26" s="54"/>
      <c r="E26" s="58"/>
      <c r="F26" s="36">
        <v>0</v>
      </c>
      <c r="G26" s="36">
        <v>0</v>
      </c>
      <c r="H26" s="36">
        <f t="shared" ref="H26" si="8">F26+G26</f>
        <v>0</v>
      </c>
      <c r="I26" s="2"/>
      <c r="J26" s="60"/>
    </row>
    <row r="27" spans="1:10" s="31" customFormat="1" ht="21" customHeight="1">
      <c r="A27" s="34"/>
      <c r="B27" s="30" t="s">
        <v>61</v>
      </c>
      <c r="C27" s="37">
        <f>SUM(C25)</f>
        <v>24400</v>
      </c>
      <c r="D27" s="37">
        <f t="shared" ref="D27:E27" si="9">SUM(D25)</f>
        <v>1</v>
      </c>
      <c r="E27" s="37">
        <f t="shared" si="9"/>
        <v>24400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1"/>
    </row>
    <row r="28" spans="1:10" ht="21" customHeight="1">
      <c r="A28" s="76">
        <v>6</v>
      </c>
      <c r="B28" s="77" t="s">
        <v>57</v>
      </c>
      <c r="C28" s="51">
        <v>0</v>
      </c>
      <c r="D28" s="52"/>
      <c r="E28" s="5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9" t="s">
        <v>71</v>
      </c>
    </row>
    <row r="29" spans="1:10" ht="21" customHeight="1">
      <c r="A29" s="76"/>
      <c r="B29" s="77"/>
      <c r="C29" s="51"/>
      <c r="D29" s="52"/>
      <c r="E29" s="51"/>
      <c r="F29" s="36">
        <v>0</v>
      </c>
      <c r="G29" s="36">
        <v>0</v>
      </c>
      <c r="H29" s="36">
        <f t="shared" si="0"/>
        <v>0</v>
      </c>
      <c r="I29" s="2"/>
      <c r="J29" s="63"/>
    </row>
    <row r="30" spans="1:10" ht="21" customHeight="1">
      <c r="A30" s="76"/>
      <c r="B30" s="77"/>
      <c r="C30" s="51"/>
      <c r="D30" s="52"/>
      <c r="E30" s="51"/>
      <c r="F30" s="36">
        <v>0</v>
      </c>
      <c r="G30" s="36">
        <v>0</v>
      </c>
      <c r="H30" s="36">
        <f t="shared" si="0"/>
        <v>0</v>
      </c>
      <c r="I30" s="2"/>
      <c r="J30" s="63"/>
    </row>
    <row r="31" spans="1:10" ht="21" customHeight="1">
      <c r="A31" s="76"/>
      <c r="B31" s="77"/>
      <c r="C31" s="51"/>
      <c r="D31" s="52"/>
      <c r="E31" s="51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4"/>
    </row>
    <row r="33" spans="1:10" ht="21" customHeight="1">
      <c r="A33" s="76">
        <v>7</v>
      </c>
      <c r="B33" s="77" t="s">
        <v>58</v>
      </c>
      <c r="C33" s="51">
        <v>0</v>
      </c>
      <c r="D33" s="52"/>
      <c r="E33" s="5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7"/>
    </row>
    <row r="34" spans="1:10" ht="21" customHeight="1">
      <c r="A34" s="76"/>
      <c r="B34" s="77"/>
      <c r="C34" s="51"/>
      <c r="D34" s="52"/>
      <c r="E34" s="51"/>
      <c r="F34" s="36">
        <v>0</v>
      </c>
      <c r="G34" s="36">
        <v>0</v>
      </c>
      <c r="H34" s="36">
        <f t="shared" si="0"/>
        <v>0</v>
      </c>
      <c r="I34" s="2"/>
      <c r="J34" s="68"/>
    </row>
    <row r="35" spans="1:10" ht="21" customHeight="1">
      <c r="A35" s="76"/>
      <c r="B35" s="77"/>
      <c r="C35" s="51"/>
      <c r="D35" s="52"/>
      <c r="E35" s="51"/>
      <c r="F35" s="36">
        <v>0</v>
      </c>
      <c r="G35" s="36">
        <v>0</v>
      </c>
      <c r="H35" s="36">
        <f t="shared" si="0"/>
        <v>0</v>
      </c>
      <c r="I35" s="2"/>
      <c r="J35" s="68"/>
    </row>
    <row r="36" spans="1:10" ht="21" customHeight="1">
      <c r="A36" s="76"/>
      <c r="B36" s="77"/>
      <c r="C36" s="51"/>
      <c r="D36" s="52"/>
      <c r="E36" s="51"/>
      <c r="F36" s="36">
        <v>0</v>
      </c>
      <c r="G36" s="36">
        <v>0</v>
      </c>
      <c r="H36" s="36">
        <f t="shared" si="0"/>
        <v>0</v>
      </c>
      <c r="I36" s="2"/>
      <c r="J36" s="68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9"/>
    </row>
    <row r="38" spans="1:10" ht="21" customHeight="1">
      <c r="A38" s="76">
        <v>8</v>
      </c>
      <c r="B38" s="77" t="s">
        <v>3</v>
      </c>
      <c r="C38" s="51">
        <v>0</v>
      </c>
      <c r="D38" s="52"/>
      <c r="E38" s="5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2" t="s">
        <v>72</v>
      </c>
    </row>
    <row r="39" spans="1:10" ht="21" customHeight="1">
      <c r="A39" s="76"/>
      <c r="B39" s="77"/>
      <c r="C39" s="51"/>
      <c r="D39" s="52"/>
      <c r="E39" s="51"/>
      <c r="F39" s="36">
        <v>0</v>
      </c>
      <c r="G39" s="36">
        <v>0</v>
      </c>
      <c r="H39" s="36">
        <f t="shared" si="0"/>
        <v>0</v>
      </c>
      <c r="I39" s="2"/>
      <c r="J39" s="63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4"/>
    </row>
    <row r="41" spans="1:10" ht="21" customHeight="1">
      <c r="A41" s="76">
        <v>9</v>
      </c>
      <c r="B41" s="77" t="s">
        <v>60</v>
      </c>
      <c r="C41" s="51">
        <v>0</v>
      </c>
      <c r="D41" s="52"/>
      <c r="E41" s="5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9" t="s">
        <v>73</v>
      </c>
    </row>
    <row r="42" spans="1:10" ht="21" customHeight="1">
      <c r="A42" s="76"/>
      <c r="B42" s="77"/>
      <c r="C42" s="51"/>
      <c r="D42" s="52"/>
      <c r="E42" s="51"/>
      <c r="F42" s="36">
        <v>0</v>
      </c>
      <c r="G42" s="36">
        <v>0</v>
      </c>
      <c r="H42" s="36">
        <f t="shared" si="0"/>
        <v>0</v>
      </c>
      <c r="I42" s="2"/>
      <c r="J42" s="60"/>
    </row>
    <row r="43" spans="1:10" ht="21" customHeight="1">
      <c r="A43" s="76"/>
      <c r="B43" s="77"/>
      <c r="C43" s="51"/>
      <c r="D43" s="52"/>
      <c r="E43" s="51"/>
      <c r="F43" s="36">
        <v>0</v>
      </c>
      <c r="G43" s="36">
        <v>0</v>
      </c>
      <c r="H43" s="36">
        <f t="shared" si="0"/>
        <v>0</v>
      </c>
      <c r="I43" s="2"/>
      <c r="J43" s="60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1"/>
    </row>
    <row r="45" spans="1:10" ht="21" customHeight="1">
      <c r="A45" s="53">
        <v>10</v>
      </c>
      <c r="B45" s="77" t="s">
        <v>5</v>
      </c>
      <c r="C45" s="51">
        <v>32000</v>
      </c>
      <c r="D45" s="52">
        <v>1</v>
      </c>
      <c r="E45" s="51">
        <f t="shared" si="2"/>
        <v>32000</v>
      </c>
      <c r="F45" s="36">
        <v>0</v>
      </c>
      <c r="G45" s="36">
        <v>0</v>
      </c>
      <c r="H45" s="36">
        <f t="shared" si="0"/>
        <v>0</v>
      </c>
      <c r="I45" s="2" t="s">
        <v>102</v>
      </c>
      <c r="J45" s="67"/>
    </row>
    <row r="46" spans="1:10" ht="21" customHeight="1">
      <c r="A46" s="79"/>
      <c r="B46" s="77"/>
      <c r="C46" s="51"/>
      <c r="D46" s="52"/>
      <c r="E46" s="51"/>
      <c r="F46" s="36">
        <v>0</v>
      </c>
      <c r="G46" s="36">
        <v>0</v>
      </c>
      <c r="H46" s="36">
        <f t="shared" ref="H46:H51" si="19">F46+G46</f>
        <v>0</v>
      </c>
      <c r="I46" s="2"/>
      <c r="J46" s="68"/>
    </row>
    <row r="47" spans="1:10" ht="21" customHeight="1">
      <c r="A47" s="79"/>
      <c r="B47" s="77"/>
      <c r="C47" s="51"/>
      <c r="D47" s="52"/>
      <c r="E47" s="51"/>
      <c r="F47" s="36">
        <v>0</v>
      </c>
      <c r="G47" s="36">
        <v>0</v>
      </c>
      <c r="H47" s="36">
        <f t="shared" si="19"/>
        <v>0</v>
      </c>
      <c r="I47" s="2"/>
      <c r="J47" s="68"/>
    </row>
    <row r="48" spans="1:10" ht="21" customHeight="1">
      <c r="A48" s="79"/>
      <c r="B48" s="77"/>
      <c r="C48" s="51"/>
      <c r="D48" s="52"/>
      <c r="E48" s="51"/>
      <c r="F48" s="36">
        <v>0</v>
      </c>
      <c r="G48" s="36">
        <v>0</v>
      </c>
      <c r="H48" s="36">
        <f t="shared" si="19"/>
        <v>0</v>
      </c>
      <c r="I48" s="2"/>
      <c r="J48" s="68"/>
    </row>
    <row r="49" spans="1:10" ht="21" customHeight="1">
      <c r="A49" s="79"/>
      <c r="B49" s="77"/>
      <c r="C49" s="51"/>
      <c r="D49" s="52"/>
      <c r="E49" s="51"/>
      <c r="F49" s="36">
        <v>0</v>
      </c>
      <c r="G49" s="36">
        <v>0</v>
      </c>
      <c r="H49" s="36">
        <f t="shared" si="19"/>
        <v>0</v>
      </c>
      <c r="I49" s="2"/>
      <c r="J49" s="68"/>
    </row>
    <row r="50" spans="1:10" ht="21" customHeight="1">
      <c r="A50" s="79"/>
      <c r="B50" s="77"/>
      <c r="C50" s="51"/>
      <c r="D50" s="52"/>
      <c r="E50" s="51"/>
      <c r="F50" s="36">
        <v>0</v>
      </c>
      <c r="G50" s="36">
        <v>0</v>
      </c>
      <c r="H50" s="36">
        <f t="shared" si="19"/>
        <v>0</v>
      </c>
      <c r="I50" s="2"/>
      <c r="J50" s="68"/>
    </row>
    <row r="51" spans="1:10" ht="21" customHeight="1">
      <c r="A51" s="54"/>
      <c r="B51" s="77"/>
      <c r="C51" s="51"/>
      <c r="D51" s="52"/>
      <c r="E51" s="51"/>
      <c r="F51" s="36">
        <v>0</v>
      </c>
      <c r="G51" s="36">
        <v>0</v>
      </c>
      <c r="H51" s="36">
        <f t="shared" si="19"/>
        <v>0</v>
      </c>
      <c r="I51" s="2"/>
      <c r="J51" s="68"/>
    </row>
    <row r="52" spans="1:10" s="31" customFormat="1" ht="21" customHeight="1">
      <c r="A52" s="34"/>
      <c r="B52" s="30" t="s">
        <v>65</v>
      </c>
      <c r="C52" s="37">
        <f>SUM(C45)</f>
        <v>32000</v>
      </c>
      <c r="D52" s="37">
        <f t="shared" ref="D52:E52" si="20">SUM(D45)</f>
        <v>1</v>
      </c>
      <c r="E52" s="37">
        <f t="shared" si="20"/>
        <v>32000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9"/>
    </row>
    <row r="53" spans="1:10" ht="21" customHeight="1">
      <c r="A53" s="34"/>
      <c r="B53" s="30" t="s">
        <v>66</v>
      </c>
      <c r="C53" s="37">
        <f>SUM(C52,C44,C40,C37,C32,C27,C24,C21,C16,C13)</f>
        <v>120000</v>
      </c>
      <c r="D53" s="37">
        <f t="shared" ref="D53:H53" si="22">SUM(D52,D44,D40,D37,D32,D27,D24,D21,D16,D13)</f>
        <v>4</v>
      </c>
      <c r="E53" s="37">
        <f t="shared" si="22"/>
        <v>120000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4" t="s">
        <v>12</v>
      </c>
      <c r="B57" s="75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8">
        <f>E53</f>
        <v>120000</v>
      </c>
      <c r="B58" s="73"/>
      <c r="C58" s="73">
        <f>H53</f>
        <v>0</v>
      </c>
      <c r="D58" s="73"/>
      <c r="E58" s="73">
        <f>F53</f>
        <v>0</v>
      </c>
      <c r="F58" s="73"/>
      <c r="G58" s="73">
        <f>G53</f>
        <v>0</v>
      </c>
      <c r="H58" s="73"/>
      <c r="I58" s="33">
        <f>A58-C58</f>
        <v>120000</v>
      </c>
    </row>
    <row r="60" spans="1:10" ht="21" customHeight="1">
      <c r="A60" s="40" t="s">
        <v>77</v>
      </c>
      <c r="B60" s="41" t="s">
        <v>103</v>
      </c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abSelected="1" topLeftCell="A25" zoomScaleNormal="100" workbookViewId="0">
      <selection activeCell="I35" sqref="I35:J35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0" t="s">
        <v>74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6"/>
      <c r="G5" s="96"/>
      <c r="H5" s="46" t="s">
        <v>20</v>
      </c>
      <c r="I5" s="8"/>
      <c r="J5" s="96"/>
      <c r="K5" s="97"/>
    </row>
    <row r="6" spans="2:11" ht="20.100000000000001" customHeight="1">
      <c r="B6" s="9"/>
      <c r="C6" s="10"/>
      <c r="D6" s="11" t="s">
        <v>21</v>
      </c>
      <c r="E6" s="11"/>
      <c r="F6" s="98"/>
      <c r="G6" s="98"/>
      <c r="H6" s="11" t="s">
        <v>22</v>
      </c>
      <c r="I6" s="10"/>
      <c r="J6" s="98"/>
      <c r="K6" s="99"/>
    </row>
    <row r="7" spans="2:11" ht="20.100000000000001" customHeight="1">
      <c r="B7" s="9"/>
      <c r="C7" s="10"/>
      <c r="D7" s="11" t="s">
        <v>23</v>
      </c>
      <c r="E7" s="11"/>
      <c r="F7" s="98"/>
      <c r="G7" s="98"/>
      <c r="H7" s="11" t="s">
        <v>24</v>
      </c>
      <c r="I7" s="12"/>
      <c r="J7" s="98"/>
      <c r="K7" s="99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4"/>
      <c r="K8" s="10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6" t="s">
        <v>25</v>
      </c>
      <c r="C10" s="107"/>
      <c r="D10" s="16" t="s">
        <v>26</v>
      </c>
      <c r="E10" s="92" t="s">
        <v>27</v>
      </c>
      <c r="F10" s="94"/>
      <c r="G10" s="17" t="s">
        <v>28</v>
      </c>
      <c r="H10" s="18" t="s">
        <v>29</v>
      </c>
      <c r="I10" s="92" t="s">
        <v>30</v>
      </c>
      <c r="J10" s="94"/>
      <c r="K10" s="17" t="s">
        <v>31</v>
      </c>
    </row>
    <row r="11" spans="2:11" ht="20.100000000000001" customHeight="1">
      <c r="B11" s="84">
        <v>1</v>
      </c>
      <c r="C11" s="85"/>
      <c r="D11" s="100" t="s">
        <v>32</v>
      </c>
      <c r="E11" s="84" t="s">
        <v>33</v>
      </c>
      <c r="F11" s="85"/>
      <c r="G11" s="19">
        <v>0</v>
      </c>
      <c r="H11" s="19"/>
      <c r="I11" s="87"/>
      <c r="J11" s="88"/>
      <c r="K11" s="20" t="s">
        <v>34</v>
      </c>
    </row>
    <row r="12" spans="2:11" ht="20.100000000000001" customHeight="1">
      <c r="B12" s="84">
        <v>2</v>
      </c>
      <c r="C12" s="85"/>
      <c r="D12" s="101"/>
      <c r="E12" s="91" t="s">
        <v>35</v>
      </c>
      <c r="F12" s="91"/>
      <c r="G12" s="19">
        <v>0</v>
      </c>
      <c r="H12" s="19"/>
      <c r="I12" s="87"/>
      <c r="J12" s="88"/>
      <c r="K12" s="20" t="s">
        <v>36</v>
      </c>
    </row>
    <row r="13" spans="2:11" ht="20.100000000000001" customHeight="1">
      <c r="B13" s="84">
        <v>3</v>
      </c>
      <c r="C13" s="85"/>
      <c r="D13" s="101"/>
      <c r="E13" s="84" t="s">
        <v>37</v>
      </c>
      <c r="F13" s="85"/>
      <c r="G13" s="19">
        <v>0</v>
      </c>
      <c r="H13" s="19"/>
      <c r="I13" s="87"/>
      <c r="J13" s="88"/>
      <c r="K13" s="20" t="s">
        <v>34</v>
      </c>
    </row>
    <row r="14" spans="2:11" ht="20.100000000000001" customHeight="1">
      <c r="B14" s="84">
        <v>4</v>
      </c>
      <c r="C14" s="85"/>
      <c r="D14" s="101"/>
      <c r="E14" s="84" t="s">
        <v>38</v>
      </c>
      <c r="F14" s="85"/>
      <c r="G14" s="19">
        <v>0</v>
      </c>
      <c r="H14" s="19"/>
      <c r="I14" s="87"/>
      <c r="J14" s="88"/>
      <c r="K14" s="20" t="s">
        <v>39</v>
      </c>
    </row>
    <row r="15" spans="2:11" ht="20.100000000000001" customHeight="1">
      <c r="B15" s="84">
        <v>5</v>
      </c>
      <c r="C15" s="85"/>
      <c r="D15" s="100" t="s">
        <v>40</v>
      </c>
      <c r="E15" s="91"/>
      <c r="F15" s="91"/>
      <c r="G15" s="19">
        <v>0</v>
      </c>
      <c r="H15" s="19"/>
      <c r="I15" s="87"/>
      <c r="J15" s="88"/>
      <c r="K15" s="20"/>
    </row>
    <row r="16" spans="2:11" ht="20.100000000000001" customHeight="1">
      <c r="B16" s="84">
        <v>6</v>
      </c>
      <c r="C16" s="85"/>
      <c r="D16" s="101"/>
      <c r="E16" s="91"/>
      <c r="F16" s="91"/>
      <c r="G16" s="19">
        <v>0</v>
      </c>
      <c r="H16" s="19"/>
      <c r="I16" s="87"/>
      <c r="J16" s="88"/>
      <c r="K16" s="20"/>
    </row>
    <row r="17" spans="1:11" ht="20.100000000000001" customHeight="1">
      <c r="B17" s="84">
        <v>7</v>
      </c>
      <c r="C17" s="85"/>
      <c r="D17" s="102"/>
      <c r="E17" s="91"/>
      <c r="F17" s="91"/>
      <c r="G17" s="19">
        <v>0</v>
      </c>
      <c r="H17" s="19"/>
      <c r="I17" s="87"/>
      <c r="J17" s="88"/>
      <c r="K17" s="20"/>
    </row>
    <row r="18" spans="1:11" ht="20.100000000000001" customHeight="1">
      <c r="B18" s="92" t="s">
        <v>41</v>
      </c>
      <c r="C18" s="93"/>
      <c r="D18" s="93"/>
      <c r="E18" s="93"/>
      <c r="F18" s="94"/>
      <c r="G18" s="21">
        <f>SUM(G11:G17)</f>
        <v>0</v>
      </c>
      <c r="H18" s="21">
        <f>SUM(H11:H17)</f>
        <v>0</v>
      </c>
      <c r="I18" s="89">
        <f>SUM(I11:J17)</f>
        <v>0</v>
      </c>
      <c r="J18" s="90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5" t="s">
        <v>29</v>
      </c>
      <c r="C20" s="95"/>
      <c r="D20" s="95"/>
      <c r="E20" s="95"/>
      <c r="F20" s="95"/>
      <c r="G20" s="95" t="s">
        <v>42</v>
      </c>
      <c r="H20" s="95"/>
      <c r="I20" s="95"/>
      <c r="J20" s="95"/>
      <c r="K20" s="17" t="s">
        <v>43</v>
      </c>
    </row>
    <row r="21" spans="1:11" ht="20.100000000000001" customHeight="1">
      <c r="B21" s="86">
        <f>H18</f>
        <v>0</v>
      </c>
      <c r="C21" s="86"/>
      <c r="D21" s="86"/>
      <c r="E21" s="86"/>
      <c r="F21" s="86"/>
      <c r="G21" s="86">
        <f>I18</f>
        <v>0</v>
      </c>
      <c r="H21" s="86"/>
      <c r="I21" s="86"/>
      <c r="J21" s="86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80" t="s">
        <v>82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>
      <c r="B28" s="7"/>
      <c r="C28" s="8"/>
      <c r="D28" s="46" t="s">
        <v>19</v>
      </c>
      <c r="E28" s="46"/>
      <c r="F28" s="96" t="s">
        <v>89</v>
      </c>
      <c r="G28" s="96"/>
      <c r="H28" s="46" t="s">
        <v>20</v>
      </c>
      <c r="I28" s="8"/>
      <c r="J28" s="96"/>
      <c r="K28" s="97"/>
    </row>
    <row r="29" spans="1:11" ht="20.100000000000001" customHeight="1">
      <c r="B29" s="9"/>
      <c r="C29" s="10"/>
      <c r="D29" s="11" t="s">
        <v>21</v>
      </c>
      <c r="E29" s="11"/>
      <c r="F29" s="98" t="s">
        <v>104</v>
      </c>
      <c r="G29" s="98"/>
      <c r="H29" s="11" t="s">
        <v>22</v>
      </c>
      <c r="I29" s="10"/>
      <c r="J29" s="98" t="s">
        <v>90</v>
      </c>
      <c r="K29" s="99"/>
    </row>
    <row r="30" spans="1:11" ht="20.100000000000001" customHeight="1">
      <c r="B30" s="9"/>
      <c r="C30" s="10"/>
      <c r="D30" s="11" t="s">
        <v>23</v>
      </c>
      <c r="E30" s="11"/>
      <c r="F30" s="98" t="s">
        <v>106</v>
      </c>
      <c r="G30" s="98"/>
      <c r="H30" s="11" t="s">
        <v>24</v>
      </c>
      <c r="I30" s="12"/>
      <c r="J30" s="98" t="s">
        <v>105</v>
      </c>
      <c r="K30" s="99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8" t="s">
        <v>107</v>
      </c>
      <c r="K31" s="105"/>
    </row>
    <row r="32" spans="1:11" ht="20.100000000000001" customHeight="1"/>
    <row r="33" spans="2:11" ht="20.100000000000001" customHeight="1">
      <c r="B33" s="91"/>
      <c r="C33" s="91"/>
      <c r="D33" s="44" t="s">
        <v>87</v>
      </c>
      <c r="E33" s="91" t="s">
        <v>88</v>
      </c>
      <c r="F33" s="91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>
      <c r="B34" s="91">
        <v>1</v>
      </c>
      <c r="C34" s="91"/>
      <c r="D34" s="43" t="s">
        <v>108</v>
      </c>
      <c r="E34" s="91" t="s">
        <v>109</v>
      </c>
      <c r="F34" s="91"/>
      <c r="G34" s="19">
        <v>100</v>
      </c>
      <c r="H34" s="19">
        <v>5</v>
      </c>
      <c r="I34" s="87">
        <f>G34*H34</f>
        <v>500</v>
      </c>
      <c r="J34" s="88"/>
      <c r="K34" s="25"/>
    </row>
    <row r="35" spans="2:11" ht="20.100000000000001" customHeight="1">
      <c r="B35" s="91">
        <v>2</v>
      </c>
      <c r="C35" s="91"/>
      <c r="D35" s="43" t="s">
        <v>108</v>
      </c>
      <c r="E35" s="84" t="s">
        <v>110</v>
      </c>
      <c r="F35" s="85"/>
      <c r="G35" s="50">
        <v>200</v>
      </c>
      <c r="H35" s="19">
        <v>1</v>
      </c>
      <c r="I35" s="87">
        <f>G35*H35</f>
        <v>200</v>
      </c>
      <c r="J35" s="88"/>
      <c r="K35" s="25"/>
    </row>
    <row r="36" spans="2:11" ht="20.100000000000001" customHeight="1">
      <c r="B36" s="91">
        <v>3</v>
      </c>
      <c r="C36" s="91"/>
      <c r="D36" s="43"/>
      <c r="E36" s="91"/>
      <c r="F36" s="91"/>
      <c r="G36" s="19"/>
      <c r="H36" s="19"/>
      <c r="I36" s="87"/>
      <c r="J36" s="88"/>
      <c r="K36" s="25"/>
    </row>
    <row r="37" spans="2:11" ht="20.100000000000001" customHeight="1">
      <c r="B37" s="92" t="s">
        <v>41</v>
      </c>
      <c r="C37" s="93"/>
      <c r="D37" s="93"/>
      <c r="E37" s="93"/>
      <c r="F37" s="94"/>
      <c r="G37" s="21"/>
      <c r="H37" s="21">
        <f>SUM(H19:H36)</f>
        <v>6</v>
      </c>
      <c r="I37" s="89">
        <f>SUM(I34:J36)</f>
        <v>700</v>
      </c>
      <c r="J37" s="90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E36:F36"/>
    <mergeCell ref="A26:K26"/>
    <mergeCell ref="J31:K31"/>
    <mergeCell ref="J8:K8"/>
    <mergeCell ref="B34:C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4:F34"/>
    <mergeCell ref="I35:J35"/>
    <mergeCell ref="B33:C33"/>
    <mergeCell ref="E33:F33"/>
    <mergeCell ref="I33:J33"/>
    <mergeCell ref="B36:C36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5:F15"/>
    <mergeCell ref="I15:J15"/>
    <mergeCell ref="E16:F16"/>
    <mergeCell ref="I16:J16"/>
    <mergeCell ref="E17:F17"/>
    <mergeCell ref="E35:F35"/>
    <mergeCell ref="G21:J21"/>
    <mergeCell ref="B21:F21"/>
    <mergeCell ref="I17:J17"/>
    <mergeCell ref="I18:J18"/>
    <mergeCell ref="B17:C17"/>
    <mergeCell ref="B18:F18"/>
    <mergeCell ref="B20:F20"/>
    <mergeCell ref="G20:J20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6" sqref="D6:D7"/>
    </sheetView>
  </sheetViews>
  <sheetFormatPr defaultRowHeight="13.5"/>
  <sheetData>
    <row r="2" spans="1:4">
      <c r="A2" t="s">
        <v>95</v>
      </c>
      <c r="B2">
        <v>7200</v>
      </c>
      <c r="C2">
        <v>8800</v>
      </c>
      <c r="D2">
        <f t="shared" ref="D2:D7" si="0">B2+C2</f>
        <v>16000</v>
      </c>
    </row>
    <row r="3" spans="1:4">
      <c r="A3" t="s">
        <v>96</v>
      </c>
      <c r="B3">
        <v>6000</v>
      </c>
      <c r="C3">
        <v>1600</v>
      </c>
      <c r="D3">
        <f t="shared" si="0"/>
        <v>7600</v>
      </c>
    </row>
    <row r="4" spans="1:4">
      <c r="A4" t="s">
        <v>93</v>
      </c>
      <c r="B4">
        <v>18000</v>
      </c>
      <c r="C4">
        <v>22000</v>
      </c>
      <c r="D4">
        <f t="shared" si="0"/>
        <v>40000</v>
      </c>
    </row>
    <row r="5" spans="1:4">
      <c r="A5" t="s">
        <v>94</v>
      </c>
      <c r="B5">
        <v>32000</v>
      </c>
      <c r="D5">
        <f t="shared" si="0"/>
        <v>32000</v>
      </c>
    </row>
    <row r="6" spans="1:4">
      <c r="A6" t="s">
        <v>97</v>
      </c>
      <c r="B6">
        <v>8000</v>
      </c>
      <c r="D6">
        <f t="shared" si="0"/>
        <v>8000</v>
      </c>
    </row>
    <row r="7" spans="1:4">
      <c r="A7" t="s">
        <v>98</v>
      </c>
      <c r="B7">
        <v>16400</v>
      </c>
      <c r="D7">
        <f t="shared" si="0"/>
        <v>16400</v>
      </c>
    </row>
    <row r="8" spans="1:4">
      <c r="D8">
        <f>D2+D3+D4+D5+D6+D7</f>
        <v>120000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2017-11-20T06:16:05Z</dcterms:modified>
</cp:coreProperties>
</file>