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firstSheet="1" activeTab="1"/>
  </bookViews>
  <sheets>
    <sheet name="会务预算" sheetId="1" state="hidden" r:id="rId1"/>
    <sheet name="会务结算" sheetId="2" r:id="rId2"/>
  </sheets>
  <definedNames>
    <definedName name="_xlnm.Print_Area" localSheetId="0">会务预算!$A$1:$I$41</definedName>
  </definedNames>
  <calcPr calcId="144525" concurrentCalc="0"/>
</workbook>
</file>

<file path=xl/sharedStrings.xml><?xml version="1.0" encoding="utf-8"?>
<sst xmlns="http://schemas.openxmlformats.org/spreadsheetml/2006/main" count="78">
  <si>
    <t>绿联盟圆桌会-报价单</t>
  </si>
  <si>
    <t>服务项目
Service Item</t>
  </si>
  <si>
    <t>工作描述
Job Description</t>
  </si>
  <si>
    <t>收费单位
Unit</t>
  </si>
  <si>
    <t>数量
Quantity</t>
  </si>
  <si>
    <t>天数</t>
  </si>
  <si>
    <t>收费标准
Charging Standard</t>
  </si>
  <si>
    <t>金额
Amount</t>
  </si>
  <si>
    <t>北京乐多港万豪酒店</t>
  </si>
  <si>
    <t>住宿费</t>
  </si>
  <si>
    <t>酒店双床（大床）</t>
  </si>
  <si>
    <t>间/天</t>
  </si>
  <si>
    <t xml:space="preserve"> </t>
  </si>
  <si>
    <t>北京军都大酒店</t>
  </si>
  <si>
    <t>酒店合计：</t>
  </si>
  <si>
    <t>会议安排</t>
  </si>
  <si>
    <t>场地费</t>
  </si>
  <si>
    <r>
      <rPr>
        <b/>
        <sz val="10"/>
        <rFont val="微软雅黑"/>
        <charset val="134"/>
      </rPr>
      <t>18日会场，场地费</t>
    </r>
    <r>
      <rPr>
        <b/>
        <sz val="10"/>
        <color indexed="10"/>
        <rFont val="微软雅黑"/>
        <charset val="134"/>
      </rPr>
      <t>（明细见后）</t>
    </r>
  </si>
  <si>
    <t>次</t>
  </si>
  <si>
    <t>搭建费</t>
  </si>
  <si>
    <t>场地搭建（17日全天搭建）</t>
  </si>
  <si>
    <t>LED</t>
  </si>
  <si>
    <t>宴会厅LED全天使用（18日）</t>
  </si>
  <si>
    <t>车辆安排
（数量预估）</t>
  </si>
  <si>
    <t>接机用车 53座</t>
  </si>
  <si>
    <t>D1机场（火车站）-酒店</t>
  </si>
  <si>
    <t>趟</t>
  </si>
  <si>
    <t>接用车 GL8</t>
  </si>
  <si>
    <t>接用车 帕萨特</t>
  </si>
  <si>
    <t>班车 53座</t>
  </si>
  <si>
    <t>D2 万豪酒店-军都大酒店</t>
  </si>
  <si>
    <t>参观用车 53座</t>
  </si>
  <si>
    <t>D3 酒店-用友-机场</t>
  </si>
  <si>
    <t>送机用车 GL8</t>
  </si>
  <si>
    <t>D3 酒店-用友-机场（VIP备用）</t>
  </si>
  <si>
    <t>送机用车 帕萨特</t>
  </si>
  <si>
    <t>用车合计:</t>
  </si>
  <si>
    <t>会展搭建</t>
  </si>
  <si>
    <r>
      <rPr>
        <b/>
        <sz val="9"/>
        <rFont val="微软雅黑"/>
        <charset val="134"/>
      </rPr>
      <t>展台，活动KV，创意</t>
    </r>
    <r>
      <rPr>
        <b/>
        <sz val="9"/>
        <color indexed="10"/>
        <rFont val="微软雅黑"/>
        <charset val="134"/>
      </rPr>
      <t>（明细见后）</t>
    </r>
  </si>
  <si>
    <t>活动报备</t>
  </si>
  <si>
    <t>相关报备费用</t>
  </si>
  <si>
    <t>目前暂无此需求</t>
  </si>
  <si>
    <t>制作物及礼品合计：</t>
  </si>
  <si>
    <t>酒店用餐
（数量预估）</t>
  </si>
  <si>
    <t>用餐费</t>
  </si>
  <si>
    <t>17日晚餐（自助）</t>
  </si>
  <si>
    <t>人</t>
  </si>
  <si>
    <t>18日午餐（自助）</t>
  </si>
  <si>
    <t>晚宴费</t>
  </si>
  <si>
    <t>18日晚宴（围桌）</t>
  </si>
  <si>
    <t>用餐合计：</t>
  </si>
  <si>
    <t>前期培训</t>
  </si>
  <si>
    <t>礼仪人员</t>
  </si>
  <si>
    <t>10.10前期培训（13:30-17:30）
包含交通，未含餐费</t>
  </si>
  <si>
    <t>人/次</t>
  </si>
  <si>
    <t>安保人员</t>
  </si>
  <si>
    <t>康辉人员</t>
  </si>
  <si>
    <t>会议服务</t>
  </si>
  <si>
    <t>12.12会议（7:00-17:30）
超时100元/小时/人
包含交通，未含餐费</t>
  </si>
  <si>
    <t>人/天</t>
  </si>
  <si>
    <t>车辆安排</t>
  </si>
  <si>
    <t>会议备车 GL8</t>
  </si>
  <si>
    <t>100KM，10小时备车 （8:00-18:00）
未含高速，停车费</t>
  </si>
  <si>
    <t>车</t>
  </si>
  <si>
    <t>人员合计：</t>
  </si>
  <si>
    <t>小计  Total</t>
  </si>
  <si>
    <t>服务费（10%）</t>
  </si>
  <si>
    <t>总计 Total（不含税）</t>
  </si>
  <si>
    <t>税金
Tax</t>
  </si>
  <si>
    <t>增值税专用发票</t>
  </si>
  <si>
    <t>6%税金</t>
  </si>
  <si>
    <t>总计
Total</t>
  </si>
  <si>
    <t>如8.6前未收到房间、场地全款收取全款的6%税金</t>
  </si>
  <si>
    <t>6%计算</t>
  </si>
  <si>
    <t>绿联盟圆桌会-结算单</t>
  </si>
  <si>
    <t>12.10前期培训</t>
  </si>
  <si>
    <t>12.12会议</t>
  </si>
  <si>
    <t>超时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</si>
</sst>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\¥#,##0_);[Red]\(\¥#,##0\)"/>
    <numFmt numFmtId="177" formatCode="#,##0.000_ ;[Red]\-#,##0.000\ "/>
    <numFmt numFmtId="42" formatCode="_ &quot;￥&quot;* #,##0_ ;_ &quot;￥&quot;* \-#,##0_ ;_ &quot;￥&quot;* &quot;-&quot;_ ;_ @_ "/>
    <numFmt numFmtId="178" formatCode="#,##0.00_ ;[Red]\-#,##0.00\ "/>
    <numFmt numFmtId="41" formatCode="_ * #,##0_ ;_ * \-#,##0_ ;_ * &quot;-&quot;_ ;_ @_ "/>
  </numFmts>
  <fonts count="33">
    <font>
      <sz val="12"/>
      <name val="宋体"/>
      <charset val="134"/>
    </font>
    <font>
      <b/>
      <sz val="18"/>
      <name val="微软雅黑"/>
      <charset val="134"/>
    </font>
    <font>
      <b/>
      <sz val="10"/>
      <color theme="0"/>
      <name val="微软雅黑"/>
      <charset val="134"/>
    </font>
    <font>
      <b/>
      <sz val="10"/>
      <name val="微软雅黑"/>
      <charset val="134"/>
    </font>
    <font>
      <b/>
      <sz val="10"/>
      <color indexed="8"/>
      <name val="微软雅黑"/>
      <charset val="134"/>
    </font>
    <font>
      <b/>
      <sz val="9"/>
      <name val="微软雅黑"/>
      <charset val="134"/>
    </font>
    <font>
      <b/>
      <sz val="10"/>
      <color theme="1"/>
      <name val="微软雅黑"/>
      <charset val="134"/>
    </font>
    <font>
      <b/>
      <sz val="8"/>
      <name val="微软雅黑"/>
      <charset val="134"/>
    </font>
    <font>
      <b/>
      <sz val="10"/>
      <color rgb="FFFF0000"/>
      <name val="微软雅黑"/>
      <charset val="134"/>
    </font>
    <font>
      <sz val="12"/>
      <color rgb="FFFF0000"/>
      <name val="宋体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0"/>
      <color indexed="10"/>
      <name val="微软雅黑"/>
      <charset val="134"/>
    </font>
    <font>
      <b/>
      <sz val="9"/>
      <color indexed="10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17918A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4" fillId="13" borderId="11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5" borderId="13" applyNumberFormat="0" applyFon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9" fillId="23" borderId="16" applyNumberFormat="0" applyAlignment="0" applyProtection="0">
      <alignment vertical="center"/>
    </xf>
    <xf numFmtId="0" fontId="20" fillId="23" borderId="11" applyNumberFormat="0" applyAlignment="0" applyProtection="0">
      <alignment vertical="center"/>
    </xf>
    <xf numFmtId="0" fontId="22" fillId="28" borderId="12" applyNumberFormat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30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/>
    <xf numFmtId="0" fontId="30" fillId="0" borderId="0">
      <alignment vertical="center"/>
    </xf>
    <xf numFmtId="0" fontId="0" fillId="0" borderId="0"/>
  </cellStyleXfs>
  <cellXfs count="4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50" applyFont="1" applyFill="1" applyBorder="1" applyAlignment="1" applyProtection="1">
      <alignment horizontal="center" vertical="center" wrapText="1"/>
    </xf>
    <xf numFmtId="40" fontId="3" fillId="0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0" borderId="2" xfId="50" applyFont="1" applyBorder="1" applyAlignment="1" applyProtection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50" applyFont="1" applyBorder="1" applyAlignment="1" applyProtection="1">
      <alignment horizontal="center" vertical="center" wrapText="1"/>
    </xf>
    <xf numFmtId="40" fontId="3" fillId="0" borderId="5" xfId="0" applyNumberFormat="1" applyFont="1" applyFill="1" applyBorder="1" applyAlignment="1">
      <alignment horizontal="center" vertical="center"/>
    </xf>
    <xf numFmtId="40" fontId="6" fillId="0" borderId="5" xfId="0" applyNumberFormat="1" applyFont="1" applyFill="1" applyBorder="1" applyAlignment="1">
      <alignment horizontal="center" vertical="center"/>
    </xf>
    <xf numFmtId="40" fontId="6" fillId="0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176" fontId="3" fillId="5" borderId="6" xfId="0" applyNumberFormat="1" applyFont="1" applyFill="1" applyBorder="1" applyAlignment="1">
      <alignment horizontal="center" vertical="center"/>
    </xf>
    <xf numFmtId="176" fontId="3" fillId="5" borderId="7" xfId="0" applyNumberFormat="1" applyFont="1" applyFill="1" applyBorder="1" applyAlignment="1">
      <alignment horizontal="center" vertical="center"/>
    </xf>
    <xf numFmtId="10" fontId="3" fillId="4" borderId="2" xfId="0" applyNumberFormat="1" applyFont="1" applyFill="1" applyBorder="1" applyAlignment="1">
      <alignment horizontal="center" vertical="center" wrapText="1"/>
    </xf>
    <xf numFmtId="10" fontId="8" fillId="6" borderId="6" xfId="0" applyNumberFormat="1" applyFont="1" applyFill="1" applyBorder="1" applyAlignment="1">
      <alignment horizontal="center" vertical="center" wrapText="1"/>
    </xf>
    <xf numFmtId="10" fontId="8" fillId="6" borderId="8" xfId="0" applyNumberFormat="1" applyFont="1" applyFill="1" applyBorder="1" applyAlignment="1">
      <alignment horizontal="center" vertical="center"/>
    </xf>
    <xf numFmtId="38" fontId="3" fillId="0" borderId="2" xfId="0" applyNumberFormat="1" applyFont="1" applyFill="1" applyBorder="1" applyAlignment="1">
      <alignment horizontal="center" vertical="center" wrapText="1"/>
    </xf>
    <xf numFmtId="10" fontId="8" fillId="0" borderId="2" xfId="0" applyNumberFormat="1" applyFont="1" applyFill="1" applyBorder="1" applyAlignment="1">
      <alignment horizontal="center" vertical="center" wrapText="1"/>
    </xf>
    <xf numFmtId="38" fontId="3" fillId="0" borderId="2" xfId="0" applyNumberFormat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 wrapText="1"/>
    </xf>
    <xf numFmtId="38" fontId="2" fillId="7" borderId="2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0" fontId="3" fillId="6" borderId="6" xfId="0" applyNumberFormat="1" applyFont="1" applyFill="1" applyBorder="1" applyAlignment="1">
      <alignment horizontal="center" vertical="center" wrapText="1"/>
    </xf>
    <xf numFmtId="10" fontId="3" fillId="6" borderId="8" xfId="0" applyNumberFormat="1" applyFont="1" applyFill="1" applyBorder="1" applyAlignment="1">
      <alignment horizontal="center" vertical="center"/>
    </xf>
    <xf numFmtId="40" fontId="3" fillId="0" borderId="2" xfId="0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0" fontId="0" fillId="0" borderId="0" xfId="0" applyFont="1">
      <alignment vertical="center"/>
    </xf>
    <xf numFmtId="178" fontId="0" fillId="0" borderId="0" xfId="0" applyNumberFormat="1" applyFont="1">
      <alignment vertical="center"/>
    </xf>
    <xf numFmtId="40" fontId="3" fillId="3" borderId="2" xfId="0" applyNumberFormat="1" applyFont="1" applyFill="1" applyBorder="1" applyAlignment="1">
      <alignment horizontal="center" vertical="center" wrapText="1"/>
    </xf>
    <xf numFmtId="176" fontId="3" fillId="5" borderId="8" xfId="0" applyNumberFormat="1" applyFont="1" applyFill="1" applyBorder="1" applyAlignment="1">
      <alignment horizontal="center" vertical="center"/>
    </xf>
    <xf numFmtId="38" fontId="2" fillId="4" borderId="0" xfId="0" applyNumberFormat="1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 27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5" xfId="50"/>
    <cellStyle name="常规 2" xfId="51"/>
    <cellStyle name="常规 28" xfId="52"/>
    <cellStyle name="常规 29" xfId="53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1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1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1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1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2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2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2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2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2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2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2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2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2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2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3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3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3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3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3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3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3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3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3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3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4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4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4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4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4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4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4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4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4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4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5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5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5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5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5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5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5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5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5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5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6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6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6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6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6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6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6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6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6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6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7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7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7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7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7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7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7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7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7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7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8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8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8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8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8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8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8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8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8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8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9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9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9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9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9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9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9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9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9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99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0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0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0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0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0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0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0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0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0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0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1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1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1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1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1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1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1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1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1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1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2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2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2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2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2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2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2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2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2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2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3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3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3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3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3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3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3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3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3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3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4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4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4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4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4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4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4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4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4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4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5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5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5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5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5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5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5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5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5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5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6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6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6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6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6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6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6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6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6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6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7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7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7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7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7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7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7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7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7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7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8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8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8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8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08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08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08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08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08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08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09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09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09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09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09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09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09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09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09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09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0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0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0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0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0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0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0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0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0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0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1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1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1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1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1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1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1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1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1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1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2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2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2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2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2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2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2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2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2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2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3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3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3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3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3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3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3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3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3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3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4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4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4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4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4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4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4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4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4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4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5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5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5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5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5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5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5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5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5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5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6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6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6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6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6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6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6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6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6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6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7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7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7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7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7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7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7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7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7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7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8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8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8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8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8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8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8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8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8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8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9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9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9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9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9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9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9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9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9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19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0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0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0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0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0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0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0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0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0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0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1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1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1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1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1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1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1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1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1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1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2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2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2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2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2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2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2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2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2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2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3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3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3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3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3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3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3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3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3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3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4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4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4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4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4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4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4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4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4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4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5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5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5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25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5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5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5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5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5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5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6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6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6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6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6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6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6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6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6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6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7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7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7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7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7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7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7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7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7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7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8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8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8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8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8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8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8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8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8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8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9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9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9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9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9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9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9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9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9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29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0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0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0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0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0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0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0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0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0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0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1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1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1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1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1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1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1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1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1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1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2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2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2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2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2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2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2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2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2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2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3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3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3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3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3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3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3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3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3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3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4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4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4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4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4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4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4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4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4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4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5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5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5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5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5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5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5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5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5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5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6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6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6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6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6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6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6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6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6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6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7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7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7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7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7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7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7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7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7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7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8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8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8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8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8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8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8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8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8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8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9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9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9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9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9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9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9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9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9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39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40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40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40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40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40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40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40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40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40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40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41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41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41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41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41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41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41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41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41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41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42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42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42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23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24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25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26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27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28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29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30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31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32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33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34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35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36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37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38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39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40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41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42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43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44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45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46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47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48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49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50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51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52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53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54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55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56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57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58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59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60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61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62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63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64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65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66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67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68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69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70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71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72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73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74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75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76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77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78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79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80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81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82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83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84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85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86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87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88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89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90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91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92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93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94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95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96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97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98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499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00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01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02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03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04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05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06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07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08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09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10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11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12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13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14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15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16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17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18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19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20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21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22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23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24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25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26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27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28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29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30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31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32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33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34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35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36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37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38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39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40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41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42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43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44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45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46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47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48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49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50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51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52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53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54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55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56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57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58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59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60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61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62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63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64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65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66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67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68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69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70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71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72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73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74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08575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24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25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26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27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28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29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30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31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32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33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34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35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36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37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38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39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4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4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4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4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4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4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4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4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4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4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5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5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5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5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5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5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5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5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5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5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6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6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6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6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6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6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6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6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6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6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7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7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7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7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7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7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7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7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7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7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8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8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8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8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8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8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8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8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8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8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9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9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9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9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9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9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9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9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9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69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0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0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0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0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0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0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0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0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0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0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1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1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1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1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1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1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1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1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1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1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2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2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2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2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2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2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2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2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2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2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3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3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3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3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3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3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3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3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3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3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4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4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4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4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4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4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4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4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4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4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5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5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5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5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5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5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5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5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5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5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6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6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6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6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6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6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6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6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6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6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7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7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7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7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7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7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7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7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7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7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8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8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8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8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8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8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8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8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8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8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9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9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9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9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9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9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9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9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9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79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80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80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80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80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80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80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80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80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080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0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1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1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1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1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1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1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1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1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1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1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2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2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2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2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2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2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2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2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2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2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3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3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3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3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3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3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3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3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3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3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4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4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4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4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4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4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4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4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4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4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5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5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5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5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5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5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5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5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5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5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6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6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6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6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6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6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6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6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6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6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7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7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7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7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7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7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7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7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7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7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8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8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8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8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8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8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8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8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8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8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9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9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9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9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9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9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9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9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9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89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0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0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0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0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0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0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0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0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0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0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1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1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1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1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1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1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1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1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1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1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2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2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2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2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2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2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2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2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2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2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3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3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3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3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3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3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3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3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3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3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4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4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4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4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4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4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4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4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4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4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5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5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5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5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5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5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5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5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5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5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6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6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6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6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6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6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6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6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6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6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7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7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7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7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7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7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7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7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7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7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8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8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8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8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8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8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8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8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8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8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9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9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9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9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9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9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9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9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9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99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0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0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0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0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0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0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0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0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0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0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1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1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1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1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1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1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1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1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1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1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2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2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2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2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2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2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2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2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2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2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3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3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3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3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3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3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3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3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3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3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4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4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4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4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4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4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4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4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4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4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5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5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5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5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5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5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5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5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5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5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6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6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6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6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6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6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6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6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6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6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7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7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7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7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7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7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7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7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7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7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8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8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8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8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8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8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8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8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8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8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9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9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9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9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9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9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9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9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9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09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0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0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0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0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0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0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0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0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0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0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1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1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1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1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1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1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1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1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1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1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2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2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2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2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2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2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2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2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2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2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3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3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3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3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3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3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3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3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3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3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4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4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4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4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4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4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14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47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48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49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50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51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52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53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54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55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56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57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58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59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60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61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62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63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64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65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66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67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68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69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70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71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72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73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74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75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76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77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78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79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80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81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82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83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84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85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86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87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88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89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90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91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92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93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94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95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96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97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98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199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00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01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02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03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04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05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06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07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08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09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10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11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12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13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14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15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16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17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18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19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20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21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22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23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24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25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26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27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28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29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30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31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32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33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34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35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36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37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38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39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40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41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42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43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44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45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46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47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48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49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50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51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52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53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54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55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56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57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58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59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60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61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62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63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64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65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66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67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68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69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70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71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72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73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74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75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76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77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78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79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80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81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82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83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84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85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86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87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88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89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90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91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92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93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94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95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96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97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98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299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300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301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302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303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304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305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306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307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308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309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310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311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312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313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314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315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1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1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1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1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2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2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2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2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2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2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2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2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2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2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3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3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3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3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3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3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3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3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3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3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4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4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4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4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4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4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4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4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4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4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5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5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5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5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5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5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5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5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5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5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6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6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6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6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6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6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6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6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6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6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7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7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7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7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7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7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7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7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7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7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8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8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8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8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8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8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8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8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8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8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9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9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9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9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9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9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9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9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9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39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0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0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0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0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0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0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0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0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0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0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1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1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1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1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1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1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1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1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1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1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2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2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2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2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2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2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2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2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2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2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3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3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3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3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3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3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3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3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3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3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4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4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4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4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4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4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4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4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4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4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5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5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5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5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5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5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5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5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5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5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6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6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6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6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6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6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6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6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6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6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7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7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7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7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7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7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7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7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7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7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8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8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8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8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48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48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48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48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48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48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49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49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49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49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49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49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49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49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49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49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0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0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0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0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0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0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0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0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0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0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1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1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1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1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1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1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1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1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1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1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2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2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2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2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2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2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2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2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2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2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3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3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3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3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3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3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3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3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3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3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4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4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4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4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4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4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4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4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4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4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5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5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5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5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5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5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5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5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5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5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6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6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6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6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6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6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6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6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6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6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7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7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7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7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7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7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7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7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7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7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8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8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8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8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8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8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8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8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8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8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9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9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9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9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9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9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9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9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9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59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0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0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0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0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0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0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0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0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0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0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1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1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1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1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1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1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1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1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1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1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2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2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2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2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2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2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2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2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2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2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3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3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3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3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3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3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3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3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3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3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4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4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4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4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44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4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46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47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48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49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50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51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52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53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54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55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56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57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58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59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60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61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62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63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64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65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66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67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68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69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70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71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72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73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74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75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76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77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78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79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80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81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82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83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84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85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86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87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88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89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90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91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92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93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94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95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96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97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98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699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00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01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02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03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04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05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06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07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08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09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10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11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12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13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14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15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16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17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18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19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20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21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22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23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24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25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26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27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28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29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30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31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32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33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34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35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36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37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38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39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40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41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42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43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44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45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46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47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48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49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50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51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52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53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54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55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56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57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58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59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60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61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62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63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64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65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66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67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68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69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70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71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72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73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74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75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76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77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78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79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80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81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82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83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84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85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86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87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88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89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90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91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92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93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94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95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96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97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98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799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800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801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802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803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804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805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806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807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808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809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810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811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812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813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814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815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816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817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818" name="Text Box 1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819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820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821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411822" name="Text Box 14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2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2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2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2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2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2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2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3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3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3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3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3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3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3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3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3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3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4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4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4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4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4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4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4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4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4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4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5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5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5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5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5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5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5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5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5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5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6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6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6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6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6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6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6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6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6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6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7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7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7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7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7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7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7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7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7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7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8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8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8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8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8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8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8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8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8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8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9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9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9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9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9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9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9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9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9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89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0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0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0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0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0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0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0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0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0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0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1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1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1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1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1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1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1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1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1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1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2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2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2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2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2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2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2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2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2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2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3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3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3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3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3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3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3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3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3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3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4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4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4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4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4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4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4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4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4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4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5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5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5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5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5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5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5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5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5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5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6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6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6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6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6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6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6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6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6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6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7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7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7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7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7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7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7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7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7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7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8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8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82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83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84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85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86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87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88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89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90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991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504269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504495" name="Text Box 8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504805" name="Text Box 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505096" name="Text Box 222472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>
      <xdr:nvSpPr>
        <xdr:cNvPr id="505313" name="Text Box 9"/>
        <xdr:cNvSpPr txBox="1">
          <a:spLocks noChangeArrowheads="1"/>
        </xdr:cNvSpPr>
      </xdr:nvSpPr>
      <xdr:spPr>
        <a:xfrm>
          <a:off x="2600325" y="24288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5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5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5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5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5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5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5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5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6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6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6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6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6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6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6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6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7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7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7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7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7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7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7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7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2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2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2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2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2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2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2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2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2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2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6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6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6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6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6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6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6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6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6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6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7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1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2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3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4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5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6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7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8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9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0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1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2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3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4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5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6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7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8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9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90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91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92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93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94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95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96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97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98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99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00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01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02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03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04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05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06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07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08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09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10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11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12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13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14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15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16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17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18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19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20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21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22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23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24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25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26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27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28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29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30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31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32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33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34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35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36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37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38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39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40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41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42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43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44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45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46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47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48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49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50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51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52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53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54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55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56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57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58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59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60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61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62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63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64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65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66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67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68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69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70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71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72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73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74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75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76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77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78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79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80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81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82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83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84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85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86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87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88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89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90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91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92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93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94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95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96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97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98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99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00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01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02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03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04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05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06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07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08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09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10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11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12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13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14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15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16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17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18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19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20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21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22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23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24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25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26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27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28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29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30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31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32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33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34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35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36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37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38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339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40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41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42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43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44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45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46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47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48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49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50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51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52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53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54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55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56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57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58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59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60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61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62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63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64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65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66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67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68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69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70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71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72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73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74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75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76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77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78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79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80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81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82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83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84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85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86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87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88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89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90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91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92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93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94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95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96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97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98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399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0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1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2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3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4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5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6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7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8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09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0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1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2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3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4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5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6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7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8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19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20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21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22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23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24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25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26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27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28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29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30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31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32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33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34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35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36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37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38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39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40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41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42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43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44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45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46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47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48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49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50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51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52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53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54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55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56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57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58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59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60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61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62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63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64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65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66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67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68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69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70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71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72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73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74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75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76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77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78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79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80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81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82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83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84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85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86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87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88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89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90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91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92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93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94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95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96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97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98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499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500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501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502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503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504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505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506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507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508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09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10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11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12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13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14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15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16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17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18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19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20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21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22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23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24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25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26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27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28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29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30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31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32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33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34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35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36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37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38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39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40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41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42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43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44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45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46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47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48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49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50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51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52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53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54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55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56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57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58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59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60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61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62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63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64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65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66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67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68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69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70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71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72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73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74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75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76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77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78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79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80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81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82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83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84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85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86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87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88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89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90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91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92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93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94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95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96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97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98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599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00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01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02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03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04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05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06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07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08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09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10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11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12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13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14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15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16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17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18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19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20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21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22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23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24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25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26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27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28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29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30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31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32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33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34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35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36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37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38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39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40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41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42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43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44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45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46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47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48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49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50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51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52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53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54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55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56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57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58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59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60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61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62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63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64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65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66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67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68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69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70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71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72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73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74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75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76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77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7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7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8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8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8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8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8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8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8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8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8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8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9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9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9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9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9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9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9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9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9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69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0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0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0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0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0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0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0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0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0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0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1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1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1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1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1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1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1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1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1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1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2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2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2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2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2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2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2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2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2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2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3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3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3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3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3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3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3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3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3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3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4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4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4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4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4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4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4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4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4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4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5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5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5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5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5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5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5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5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5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5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6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6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6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6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6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6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6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6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6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6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7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7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7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7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7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7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7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7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7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7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8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8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8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8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8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8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8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8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8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8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9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9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9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9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9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9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9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9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9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79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0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0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0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0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0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0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0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0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0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0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1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1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1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1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1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1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1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1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1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1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2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2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2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2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2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2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2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2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2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2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3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3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3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3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3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3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3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3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3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3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4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4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4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4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4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4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84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4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4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4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5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5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5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5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5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5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5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5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5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5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6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6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6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6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6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6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6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6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6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6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7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7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7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7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7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7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7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7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7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7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8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8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8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8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8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8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8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8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8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8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9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9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9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9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9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9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9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9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9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89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0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0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0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0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0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0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0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0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0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0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1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1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1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1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1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1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1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1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1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1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2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2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2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2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2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2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2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2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2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2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3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3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3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3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3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3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3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3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3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3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4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4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4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4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4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4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4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4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4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4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5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5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5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5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5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5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5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5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5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5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6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6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6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6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6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6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6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6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6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6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7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7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7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7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7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7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7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7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7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7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8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8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8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8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8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8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8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8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8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8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9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9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9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9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9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9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9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9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9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99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0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0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0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0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0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0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06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07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08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09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10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11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12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13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14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15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1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1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1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1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2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2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2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2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2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2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2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2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2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2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3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3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3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3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3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3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3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3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3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3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4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4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4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4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4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4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4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4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4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4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5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5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5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5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5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5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5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5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5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5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6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6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6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6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6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6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6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6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6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6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7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7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7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7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7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7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7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7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7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7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8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8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8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8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8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8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8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8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8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8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9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9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9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9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9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9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9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9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9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09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0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0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0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0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0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0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0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0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0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0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1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1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1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1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1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1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1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1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1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1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2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2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2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2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2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2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2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2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2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2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3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3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3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3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3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3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3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3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3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3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4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4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4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4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4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4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4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4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4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4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5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5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5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5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5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5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5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5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5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5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6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6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6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6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6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6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6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6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6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6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7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7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7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7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7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7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7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7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7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7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8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8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8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8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18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185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186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187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188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189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190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191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192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193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194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195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196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197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198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199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00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01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02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03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04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05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06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07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08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09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10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11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12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13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14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15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16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17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18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19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20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21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22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23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24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25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26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27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28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29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30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31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32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33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34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35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36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37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38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39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40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41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42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43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44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45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46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47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48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49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50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51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52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53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54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55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56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57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58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59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60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61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62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63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64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65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66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67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68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69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70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71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72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73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74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75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76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77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78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79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80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81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82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83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84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85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86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87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88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89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90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91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92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93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94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95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96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97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98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299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00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01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02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03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04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05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06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07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08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09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10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11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12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13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14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15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16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17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18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19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20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21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22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23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24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25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26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27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28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29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30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31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32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33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34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35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36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37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38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39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40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41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42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43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44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45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46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47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48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49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50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51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52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353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5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5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5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5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5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5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6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6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6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6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6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6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6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6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6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6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7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7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7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7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7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7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7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7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7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7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8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8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8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8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8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8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8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8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8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8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9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9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9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9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9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9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9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9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9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39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0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0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0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0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0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0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0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0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0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0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1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1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1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1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1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1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1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1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1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1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2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2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2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2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2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2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2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2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2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2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3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3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3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3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3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3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3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3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3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3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4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4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4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4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4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4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4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4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4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4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5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5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5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5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5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5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5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5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5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5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6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6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6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6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6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6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6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6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6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6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7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7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7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7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7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7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7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7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7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7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8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8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8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8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8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8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8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8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8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8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9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9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9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9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9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9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9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9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9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49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0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0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0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0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0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0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0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0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0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0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1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1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1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13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14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15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16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17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18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19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20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21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522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2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2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2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2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2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2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2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3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3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3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3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3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3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3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3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3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3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4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4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4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4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4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4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4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4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4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4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5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5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5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5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5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5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5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5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5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5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6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6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6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6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6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6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6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6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6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6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7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7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7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7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7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7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7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7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7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7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8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8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8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8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8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8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8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8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8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8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9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9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9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9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9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9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9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9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9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59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0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0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0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0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0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0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0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0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0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0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1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1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1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1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1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1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1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1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1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1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2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2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2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2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2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2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2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2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2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2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3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3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3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3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3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3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3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3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3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3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4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4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4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4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4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4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4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4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4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4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5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5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5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5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5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5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5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5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5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5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6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6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6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6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6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6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6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6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6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6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7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7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7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7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7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7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7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7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7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7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8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8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82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83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84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85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86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87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88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89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90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91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92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93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94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95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96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97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98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699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00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01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02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03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04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05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06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07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08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09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10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11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12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13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14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15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16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17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18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19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20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21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22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23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24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25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26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27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28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29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30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31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32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33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34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35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36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37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38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39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40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41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42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43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44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45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46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47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48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49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50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51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52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53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54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55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56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57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58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59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60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61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62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63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64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65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66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67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68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69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70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71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72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73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74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75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76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77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78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79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80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81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82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83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84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85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86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87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88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89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90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91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92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93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94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95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96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97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98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799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00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01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02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03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04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05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06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07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08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09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10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11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12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13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14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15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16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17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18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19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20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21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22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23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24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25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26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27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28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29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30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31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32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33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34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35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36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37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38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39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40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41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42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43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44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45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46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47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48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49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50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51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52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53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54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55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56" name="Text Box 1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57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58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59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1860" name="Text Box 14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6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6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6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6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6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6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6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6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6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7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7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7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7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7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7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7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7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7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7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8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8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8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8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8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8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8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8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8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8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9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9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9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9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9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9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9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9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9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89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0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0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0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0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0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0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0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0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0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0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1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1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1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1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1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1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1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1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1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1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2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2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2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2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2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2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2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2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2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2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3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3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3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3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3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3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3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3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3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3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4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4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4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4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4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4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4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4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4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4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5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5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5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5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5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5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5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5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5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5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6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6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6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6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6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6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6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6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6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6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7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7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7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7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7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7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7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7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7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7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8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8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8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8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8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8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8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8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8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8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9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9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9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9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9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9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9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9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9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199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00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00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00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00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00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00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00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00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00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00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01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01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01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01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01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01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01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01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01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01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02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021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022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023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024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025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026" name="Text Box 2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027" name="Text Box 8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028" name="Text Box 9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029" name="Text Box 14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>
      <xdr:nvSpPr>
        <xdr:cNvPr id="2030" name="Text Box 1"/>
        <xdr:cNvSpPr txBox="1">
          <a:spLocks noChangeArrowheads="1"/>
        </xdr:cNvSpPr>
      </xdr:nvSpPr>
      <xdr:spPr>
        <a:xfrm>
          <a:off x="2600325" y="189547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031" name="Text Box 8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032" name="Text Box 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033" name="Text Box 222472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101600</xdr:colOff>
      <xdr:row>32</xdr:row>
      <xdr:rowOff>120650</xdr:rowOff>
    </xdr:to>
    <xdr:sp>
      <xdr:nvSpPr>
        <xdr:cNvPr id="2034" name="Text Box 9"/>
        <xdr:cNvSpPr txBox="1">
          <a:spLocks noChangeArrowheads="1"/>
        </xdr:cNvSpPr>
      </xdr:nvSpPr>
      <xdr:spPr>
        <a:xfrm>
          <a:off x="2600325" y="2638425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44"/>
  <sheetViews>
    <sheetView showGridLines="0" zoomScale="130" zoomScaleNormal="130" workbookViewId="0">
      <selection activeCell="F31" sqref="F31"/>
    </sheetView>
  </sheetViews>
  <sheetFormatPr defaultColWidth="8.875" defaultRowHeight="14.25"/>
  <cols>
    <col min="1" max="1" width="1.875" customWidth="1"/>
    <col min="2" max="2" width="18.375" customWidth="1"/>
    <col min="3" max="3" width="13.875" customWidth="1"/>
    <col min="4" max="4" width="25.125" customWidth="1"/>
    <col min="5" max="5" width="11.125" customWidth="1"/>
    <col min="6" max="6" width="12.125" customWidth="1"/>
    <col min="7" max="7" width="6.125" customWidth="1"/>
    <col min="8" max="8" width="15.5" customWidth="1"/>
    <col min="9" max="9" width="15" customWidth="1"/>
    <col min="12" max="12" width="11.25" customWidth="1"/>
  </cols>
  <sheetData>
    <row r="1" ht="24.75" spans="2:9">
      <c r="B1" s="1" t="s">
        <v>0</v>
      </c>
      <c r="C1" s="1"/>
      <c r="D1" s="1"/>
      <c r="E1" s="1"/>
      <c r="F1" s="1"/>
      <c r="G1" s="1"/>
      <c r="H1" s="1"/>
      <c r="I1" s="1"/>
    </row>
    <row r="2" ht="49.5" spans="2:9">
      <c r="B2" s="2" t="s">
        <v>1</v>
      </c>
      <c r="C2" s="2"/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</row>
    <row r="3" ht="15" hidden="1" customHeight="1" spans="2:12">
      <c r="B3" s="3" t="s">
        <v>8</v>
      </c>
      <c r="C3" s="3" t="s">
        <v>9</v>
      </c>
      <c r="D3" s="3" t="s">
        <v>10</v>
      </c>
      <c r="E3" s="3" t="s">
        <v>11</v>
      </c>
      <c r="F3" s="3">
        <v>300</v>
      </c>
      <c r="G3" s="4">
        <v>2</v>
      </c>
      <c r="H3" s="5"/>
      <c r="I3" s="5">
        <f>F3*H3*G3</f>
        <v>0</v>
      </c>
      <c r="J3" s="42" t="s">
        <v>12</v>
      </c>
      <c r="K3" s="42" t="s">
        <v>12</v>
      </c>
      <c r="L3" s="43" t="s">
        <v>12</v>
      </c>
    </row>
    <row r="4" ht="15" hidden="1" customHeight="1" spans="2:9">
      <c r="B4" s="3" t="s">
        <v>13</v>
      </c>
      <c r="C4" s="3" t="s">
        <v>9</v>
      </c>
      <c r="D4" s="3" t="s">
        <v>10</v>
      </c>
      <c r="E4" s="3" t="s">
        <v>11</v>
      </c>
      <c r="F4" s="3">
        <v>80</v>
      </c>
      <c r="G4" s="4">
        <v>2</v>
      </c>
      <c r="H4" s="5"/>
      <c r="I4" s="5">
        <f>F4*H4*G4</f>
        <v>0</v>
      </c>
    </row>
    <row r="5" ht="15" hidden="1" customHeight="1" spans="2:9">
      <c r="B5" s="6" t="s">
        <v>14</v>
      </c>
      <c r="C5" s="6"/>
      <c r="D5" s="6"/>
      <c r="E5" s="6"/>
      <c r="F5" s="6"/>
      <c r="G5" s="6"/>
      <c r="H5" s="6"/>
      <c r="I5" s="44">
        <f>SUM(I3:I4)</f>
        <v>0</v>
      </c>
    </row>
    <row r="6" ht="15" hidden="1" customHeight="1" spans="2:9">
      <c r="B6" s="7" t="s">
        <v>15</v>
      </c>
      <c r="C6" s="3" t="s">
        <v>16</v>
      </c>
      <c r="D6" s="3" t="s">
        <v>17</v>
      </c>
      <c r="E6" s="3" t="s">
        <v>18</v>
      </c>
      <c r="F6" s="3">
        <v>1</v>
      </c>
      <c r="G6" s="8">
        <v>1</v>
      </c>
      <c r="H6" s="5"/>
      <c r="I6" s="5">
        <f>H6*G6*F6</f>
        <v>0</v>
      </c>
    </row>
    <row r="7" ht="15" hidden="1" customHeight="1" spans="2:9">
      <c r="B7" s="9"/>
      <c r="C7" s="3" t="s">
        <v>19</v>
      </c>
      <c r="D7" s="3" t="s">
        <v>20</v>
      </c>
      <c r="E7" s="3" t="s">
        <v>18</v>
      </c>
      <c r="F7" s="3">
        <v>1</v>
      </c>
      <c r="G7" s="8">
        <v>1</v>
      </c>
      <c r="H7" s="5"/>
      <c r="I7" s="5">
        <f>H7*G7*F7</f>
        <v>0</v>
      </c>
    </row>
    <row r="8" ht="15" hidden="1" customHeight="1" spans="2:9">
      <c r="B8" s="10"/>
      <c r="C8" s="3" t="s">
        <v>21</v>
      </c>
      <c r="D8" s="3" t="s">
        <v>22</v>
      </c>
      <c r="E8" s="3" t="s">
        <v>18</v>
      </c>
      <c r="F8" s="3">
        <v>1</v>
      </c>
      <c r="G8" s="8">
        <v>0</v>
      </c>
      <c r="H8" s="5"/>
      <c r="I8" s="5">
        <f>H8*G8*F8</f>
        <v>0</v>
      </c>
    </row>
    <row r="9" ht="15" hidden="1" customHeight="1" spans="2:9">
      <c r="B9" s="6"/>
      <c r="C9" s="6"/>
      <c r="D9" s="6"/>
      <c r="E9" s="6"/>
      <c r="F9" s="6"/>
      <c r="G9" s="6"/>
      <c r="H9" s="6"/>
      <c r="I9" s="44">
        <f>SUM(I6:I8)</f>
        <v>0</v>
      </c>
    </row>
    <row r="10" ht="15" hidden="1" customHeight="1" spans="2:9">
      <c r="B10" s="7" t="s">
        <v>23</v>
      </c>
      <c r="C10" s="3" t="s">
        <v>24</v>
      </c>
      <c r="D10" s="11" t="s">
        <v>25</v>
      </c>
      <c r="E10" s="12" t="s">
        <v>26</v>
      </c>
      <c r="F10" s="10">
        <v>0</v>
      </c>
      <c r="G10" s="13">
        <v>1</v>
      </c>
      <c r="H10" s="14">
        <v>1800</v>
      </c>
      <c r="I10" s="14">
        <f>H10*G10*F10</f>
        <v>0</v>
      </c>
    </row>
    <row r="11" ht="15" hidden="1" customHeight="1" spans="2:9">
      <c r="B11" s="9"/>
      <c r="C11" s="3" t="s">
        <v>27</v>
      </c>
      <c r="D11" s="11" t="s">
        <v>25</v>
      </c>
      <c r="E11" s="12" t="s">
        <v>26</v>
      </c>
      <c r="F11" s="10">
        <v>0</v>
      </c>
      <c r="G11" s="13">
        <v>1</v>
      </c>
      <c r="H11" s="15">
        <v>700</v>
      </c>
      <c r="I11" s="14">
        <f t="shared" ref="I11:I16" si="0">H11*G11*F11</f>
        <v>0</v>
      </c>
    </row>
    <row r="12" ht="15" hidden="1" customHeight="1" spans="2:9">
      <c r="B12" s="9"/>
      <c r="C12" s="3" t="s">
        <v>28</v>
      </c>
      <c r="D12" s="11" t="s">
        <v>25</v>
      </c>
      <c r="E12" s="12" t="s">
        <v>26</v>
      </c>
      <c r="F12" s="10">
        <v>0</v>
      </c>
      <c r="G12" s="13">
        <v>1</v>
      </c>
      <c r="H12" s="14">
        <v>550</v>
      </c>
      <c r="I12" s="14">
        <f t="shared" si="0"/>
        <v>0</v>
      </c>
    </row>
    <row r="13" ht="15" hidden="1" customHeight="1" spans="2:9">
      <c r="B13" s="9"/>
      <c r="C13" s="3" t="s">
        <v>29</v>
      </c>
      <c r="D13" s="11" t="s">
        <v>30</v>
      </c>
      <c r="E13" s="12" t="s">
        <v>26</v>
      </c>
      <c r="F13" s="10">
        <v>8</v>
      </c>
      <c r="G13" s="13">
        <v>1</v>
      </c>
      <c r="H13" s="14"/>
      <c r="I13" s="14">
        <f t="shared" si="0"/>
        <v>0</v>
      </c>
    </row>
    <row r="14" ht="15" hidden="1" customHeight="1" spans="2:9">
      <c r="B14" s="9"/>
      <c r="C14" s="3" t="s">
        <v>31</v>
      </c>
      <c r="D14" s="11" t="s">
        <v>32</v>
      </c>
      <c r="E14" s="12" t="s">
        <v>26</v>
      </c>
      <c r="F14" s="10">
        <v>10</v>
      </c>
      <c r="G14" s="13">
        <v>1</v>
      </c>
      <c r="H14" s="14"/>
      <c r="I14" s="14">
        <f t="shared" si="0"/>
        <v>0</v>
      </c>
    </row>
    <row r="15" ht="15" hidden="1" customHeight="1" spans="2:9">
      <c r="B15" s="9"/>
      <c r="C15" s="3" t="s">
        <v>33</v>
      </c>
      <c r="D15" s="11" t="s">
        <v>34</v>
      </c>
      <c r="E15" s="12" t="s">
        <v>26</v>
      </c>
      <c r="F15" s="10">
        <v>5</v>
      </c>
      <c r="G15" s="13">
        <v>0</v>
      </c>
      <c r="H15" s="15"/>
      <c r="I15" s="14">
        <f t="shared" si="0"/>
        <v>0</v>
      </c>
    </row>
    <row r="16" ht="15" hidden="1" customHeight="1" spans="2:9">
      <c r="B16" s="10"/>
      <c r="C16" s="3" t="s">
        <v>35</v>
      </c>
      <c r="D16" s="11" t="s">
        <v>34</v>
      </c>
      <c r="E16" s="12" t="s">
        <v>26</v>
      </c>
      <c r="F16" s="10">
        <v>5</v>
      </c>
      <c r="G16" s="13">
        <v>0</v>
      </c>
      <c r="H16" s="14"/>
      <c r="I16" s="14">
        <f t="shared" si="0"/>
        <v>0</v>
      </c>
    </row>
    <row r="17" ht="15" hidden="1" customHeight="1" spans="2:9">
      <c r="B17" s="6" t="s">
        <v>36</v>
      </c>
      <c r="C17" s="6"/>
      <c r="D17" s="6"/>
      <c r="E17" s="6"/>
      <c r="F17" s="6"/>
      <c r="G17" s="6"/>
      <c r="H17" s="6"/>
      <c r="I17" s="44">
        <f>SUM(I10:I16)</f>
        <v>0</v>
      </c>
    </row>
    <row r="18" ht="15" hidden="1" customHeight="1" spans="2:9">
      <c r="B18" s="3" t="s">
        <v>37</v>
      </c>
      <c r="C18" s="3" t="s">
        <v>37</v>
      </c>
      <c r="D18" s="11" t="s">
        <v>38</v>
      </c>
      <c r="E18" s="3" t="s">
        <v>18</v>
      </c>
      <c r="F18" s="3">
        <v>1</v>
      </c>
      <c r="G18" s="4">
        <v>1</v>
      </c>
      <c r="H18" s="16"/>
      <c r="I18" s="5">
        <f>H18*F18*G18</f>
        <v>0</v>
      </c>
    </row>
    <row r="19" ht="15" hidden="1" customHeight="1" spans="2:9">
      <c r="B19" s="3" t="s">
        <v>39</v>
      </c>
      <c r="C19" s="3" t="s">
        <v>40</v>
      </c>
      <c r="D19" s="11" t="s">
        <v>41</v>
      </c>
      <c r="E19" s="3" t="s">
        <v>18</v>
      </c>
      <c r="F19" s="3">
        <v>1</v>
      </c>
      <c r="G19" s="4">
        <v>0</v>
      </c>
      <c r="H19" s="16"/>
      <c r="I19" s="5">
        <f>H19*F19*G19</f>
        <v>0</v>
      </c>
    </row>
    <row r="20" ht="15" hidden="1" customHeight="1" spans="2:9">
      <c r="B20" s="6" t="s">
        <v>42</v>
      </c>
      <c r="C20" s="6"/>
      <c r="D20" s="6"/>
      <c r="E20" s="6"/>
      <c r="F20" s="6"/>
      <c r="G20" s="6"/>
      <c r="H20" s="6"/>
      <c r="I20" s="44">
        <f>SUM(I18:I18)</f>
        <v>0</v>
      </c>
    </row>
    <row r="21" ht="15" hidden="1" customHeight="1" spans="2:9">
      <c r="B21" s="3" t="s">
        <v>43</v>
      </c>
      <c r="C21" s="3" t="s">
        <v>44</v>
      </c>
      <c r="D21" s="3" t="s">
        <v>45</v>
      </c>
      <c r="E21" s="3" t="s">
        <v>46</v>
      </c>
      <c r="F21" s="17">
        <v>350</v>
      </c>
      <c r="G21" s="8">
        <v>1</v>
      </c>
      <c r="H21" s="16"/>
      <c r="I21" s="5">
        <f>F21*H21</f>
        <v>0</v>
      </c>
    </row>
    <row r="22" ht="15" hidden="1" customHeight="1" spans="2:9">
      <c r="B22" s="3"/>
      <c r="C22" s="3" t="s">
        <v>44</v>
      </c>
      <c r="D22" s="3" t="s">
        <v>47</v>
      </c>
      <c r="E22" s="3" t="s">
        <v>46</v>
      </c>
      <c r="F22" s="17">
        <v>700</v>
      </c>
      <c r="G22" s="8">
        <v>1</v>
      </c>
      <c r="H22" s="16"/>
      <c r="I22" s="5">
        <f>F22*H22</f>
        <v>0</v>
      </c>
    </row>
    <row r="23" ht="15" hidden="1" customHeight="1" spans="2:9">
      <c r="B23" s="3"/>
      <c r="C23" s="3" t="s">
        <v>48</v>
      </c>
      <c r="D23" s="3" t="s">
        <v>49</v>
      </c>
      <c r="E23" s="3" t="s">
        <v>46</v>
      </c>
      <c r="F23" s="17">
        <v>500</v>
      </c>
      <c r="G23" s="8">
        <v>1</v>
      </c>
      <c r="H23" s="16"/>
      <c r="I23" s="5">
        <f>F23*H23</f>
        <v>0</v>
      </c>
    </row>
    <row r="24" ht="15" hidden="1" customHeight="1" spans="2:9">
      <c r="B24" s="6" t="s">
        <v>50</v>
      </c>
      <c r="C24" s="6"/>
      <c r="D24" s="6"/>
      <c r="E24" s="6"/>
      <c r="F24" s="6"/>
      <c r="G24" s="6"/>
      <c r="H24" s="6"/>
      <c r="I24" s="44">
        <f>SUM(I21:I23)</f>
        <v>0</v>
      </c>
    </row>
    <row r="25" ht="15" customHeight="1" spans="2:9">
      <c r="B25" s="18" t="s">
        <v>51</v>
      </c>
      <c r="C25" s="3" t="s">
        <v>52</v>
      </c>
      <c r="D25" s="19" t="s">
        <v>53</v>
      </c>
      <c r="E25" s="3" t="s">
        <v>54</v>
      </c>
      <c r="F25" s="3">
        <v>10</v>
      </c>
      <c r="G25" s="8">
        <v>1</v>
      </c>
      <c r="H25" s="16">
        <v>500</v>
      </c>
      <c r="I25" s="5">
        <f>F25*H25*G25</f>
        <v>5000</v>
      </c>
    </row>
    <row r="26" ht="15" customHeight="1" spans="2:9">
      <c r="B26" s="20"/>
      <c r="C26" s="3" t="s">
        <v>55</v>
      </c>
      <c r="D26" s="21"/>
      <c r="E26" s="3" t="s">
        <v>54</v>
      </c>
      <c r="F26" s="3">
        <v>8</v>
      </c>
      <c r="G26" s="8">
        <v>1</v>
      </c>
      <c r="H26" s="16">
        <v>500</v>
      </c>
      <c r="I26" s="5">
        <f t="shared" ref="I26:I29" si="1">F26*H26*G26</f>
        <v>4000</v>
      </c>
    </row>
    <row r="27" ht="15" customHeight="1" spans="2:9">
      <c r="B27" s="12"/>
      <c r="C27" s="3" t="s">
        <v>56</v>
      </c>
      <c r="D27" s="22"/>
      <c r="E27" s="3" t="s">
        <v>54</v>
      </c>
      <c r="F27" s="3">
        <v>2</v>
      </c>
      <c r="G27" s="8">
        <v>1</v>
      </c>
      <c r="H27" s="16">
        <v>0</v>
      </c>
      <c r="I27" s="5">
        <f t="shared" si="1"/>
        <v>0</v>
      </c>
    </row>
    <row r="28" ht="15" customHeight="1" spans="2:9">
      <c r="B28" s="7" t="s">
        <v>57</v>
      </c>
      <c r="C28" s="3" t="s">
        <v>52</v>
      </c>
      <c r="D28" s="19" t="s">
        <v>58</v>
      </c>
      <c r="E28" s="3" t="s">
        <v>59</v>
      </c>
      <c r="F28" s="17">
        <v>10</v>
      </c>
      <c r="G28" s="8">
        <v>1</v>
      </c>
      <c r="H28" s="5">
        <v>900</v>
      </c>
      <c r="I28" s="5">
        <f t="shared" si="1"/>
        <v>9000</v>
      </c>
    </row>
    <row r="29" ht="15" customHeight="1" spans="2:9">
      <c r="B29" s="9"/>
      <c r="C29" s="3" t="s">
        <v>55</v>
      </c>
      <c r="D29" s="21"/>
      <c r="E29" s="3" t="s">
        <v>54</v>
      </c>
      <c r="F29" s="3">
        <v>8</v>
      </c>
      <c r="G29" s="8">
        <v>1</v>
      </c>
      <c r="H29" s="16">
        <v>900</v>
      </c>
      <c r="I29" s="5">
        <f t="shared" si="1"/>
        <v>7200</v>
      </c>
    </row>
    <row r="30" ht="15" customHeight="1" spans="2:9">
      <c r="B30" s="10"/>
      <c r="C30" s="3" t="s">
        <v>56</v>
      </c>
      <c r="D30" s="22"/>
      <c r="E30" s="3" t="s">
        <v>54</v>
      </c>
      <c r="F30" s="3">
        <v>2</v>
      </c>
      <c r="G30" s="8">
        <v>1</v>
      </c>
      <c r="H30" s="16">
        <v>500</v>
      </c>
      <c r="I30" s="5">
        <f t="shared" ref="I30:I31" si="2">F30*H30*G30</f>
        <v>1000</v>
      </c>
    </row>
    <row r="31" ht="27" spans="2:9">
      <c r="B31" s="9" t="s">
        <v>60</v>
      </c>
      <c r="C31" s="3" t="s">
        <v>61</v>
      </c>
      <c r="D31" s="23" t="s">
        <v>62</v>
      </c>
      <c r="E31" s="3" t="s">
        <v>63</v>
      </c>
      <c r="F31" s="3">
        <v>3</v>
      </c>
      <c r="G31" s="8">
        <v>1</v>
      </c>
      <c r="H31" s="16">
        <v>1200</v>
      </c>
      <c r="I31" s="5">
        <f t="shared" si="2"/>
        <v>3600</v>
      </c>
    </row>
    <row r="32" ht="15" customHeight="1" spans="2:9">
      <c r="B32" s="6" t="s">
        <v>64</v>
      </c>
      <c r="C32" s="6"/>
      <c r="D32" s="6"/>
      <c r="E32" s="6"/>
      <c r="F32" s="6"/>
      <c r="G32" s="6"/>
      <c r="H32" s="6"/>
      <c r="I32" s="44">
        <f>SUM(I25:I31)</f>
        <v>29800</v>
      </c>
    </row>
    <row r="33" ht="15" customHeight="1" spans="2:9">
      <c r="B33" s="24" t="s">
        <v>65</v>
      </c>
      <c r="C33" s="25">
        <f>I32+I24+I20+I17+I9+I5</f>
        <v>29800</v>
      </c>
      <c r="D33" s="26"/>
      <c r="E33" s="26"/>
      <c r="F33" s="26"/>
      <c r="G33" s="26"/>
      <c r="H33" s="26"/>
      <c r="I33" s="45"/>
    </row>
    <row r="34" ht="15" customHeight="1" spans="2:9">
      <c r="B34" s="24" t="s">
        <v>66</v>
      </c>
      <c r="C34" s="25">
        <f>C33*0.1</f>
        <v>2980</v>
      </c>
      <c r="D34" s="26"/>
      <c r="E34" s="26"/>
      <c r="F34" s="26"/>
      <c r="G34" s="26"/>
      <c r="H34" s="26"/>
      <c r="I34" s="45"/>
    </row>
    <row r="35" ht="15" customHeight="1" spans="2:9">
      <c r="B35" s="24" t="s">
        <v>67</v>
      </c>
      <c r="C35" s="25">
        <f>C33+C34</f>
        <v>32780</v>
      </c>
      <c r="D35" s="26"/>
      <c r="E35" s="26"/>
      <c r="F35" s="26"/>
      <c r="G35" s="26"/>
      <c r="H35" s="26"/>
      <c r="I35" s="45"/>
    </row>
    <row r="36" ht="29.1" hidden="1" customHeight="1" spans="2:9">
      <c r="B36" s="27" t="s">
        <v>68</v>
      </c>
      <c r="C36" s="3" t="s">
        <v>69</v>
      </c>
      <c r="D36" s="28" t="s">
        <v>70</v>
      </c>
      <c r="E36" s="29"/>
      <c r="F36" s="30">
        <f>C35</f>
        <v>32780</v>
      </c>
      <c r="G36" s="31">
        <v>0.06</v>
      </c>
      <c r="H36" s="32">
        <f>F36*G36</f>
        <v>1966.8</v>
      </c>
      <c r="I36" s="27" t="s">
        <v>68</v>
      </c>
    </row>
    <row r="37" ht="29.1" hidden="1" customHeight="1" spans="2:9">
      <c r="B37" s="33" t="s">
        <v>71</v>
      </c>
      <c r="C37" s="34">
        <f>C35+H36</f>
        <v>34746.8</v>
      </c>
      <c r="D37" s="34"/>
      <c r="E37" s="34"/>
      <c r="F37" s="34"/>
      <c r="G37" s="34"/>
      <c r="H37" s="34"/>
      <c r="I37" s="34"/>
    </row>
    <row r="38" ht="15" hidden="1" customHeight="1" spans="2:9">
      <c r="B38" s="35"/>
      <c r="I38" s="46"/>
    </row>
    <row r="39" ht="15" hidden="1" customHeight="1" spans="3:8">
      <c r="C39" s="36" t="s">
        <v>72</v>
      </c>
      <c r="D39" s="37"/>
      <c r="E39" s="37"/>
      <c r="F39" s="37"/>
      <c r="G39" s="37"/>
      <c r="H39" s="37"/>
    </row>
    <row r="40" ht="61.5" customHeight="1" spans="2:9">
      <c r="B40" s="27" t="s">
        <v>68</v>
      </c>
      <c r="C40" s="3" t="s">
        <v>69</v>
      </c>
      <c r="D40" s="38" t="s">
        <v>73</v>
      </c>
      <c r="E40" s="39"/>
      <c r="F40" s="40">
        <f>C35</f>
        <v>32780</v>
      </c>
      <c r="G40" s="31">
        <v>0.06</v>
      </c>
      <c r="H40" s="5">
        <f>F40*G40</f>
        <v>1966.8</v>
      </c>
      <c r="I40" s="27" t="s">
        <v>68</v>
      </c>
    </row>
    <row r="41" ht="33" spans="2:9">
      <c r="B41" s="33" t="s">
        <v>71</v>
      </c>
      <c r="C41" s="34">
        <f>C35+H40</f>
        <v>34746.8</v>
      </c>
      <c r="D41" s="34"/>
      <c r="E41" s="34"/>
      <c r="F41" s="34"/>
      <c r="G41" s="34"/>
      <c r="H41" s="34"/>
      <c r="I41" s="34"/>
    </row>
    <row r="42" spans="8:8">
      <c r="H42" s="41"/>
    </row>
    <row r="44" spans="8:8">
      <c r="H44" s="41"/>
    </row>
  </sheetData>
  <mergeCells count="21">
    <mergeCell ref="B1:I1"/>
    <mergeCell ref="B5:H5"/>
    <mergeCell ref="B17:H17"/>
    <mergeCell ref="B20:H20"/>
    <mergeCell ref="B24:H24"/>
    <mergeCell ref="B32:H32"/>
    <mergeCell ref="C33:I33"/>
    <mergeCell ref="C34:I34"/>
    <mergeCell ref="C35:I35"/>
    <mergeCell ref="D36:E36"/>
    <mergeCell ref="C37:I37"/>
    <mergeCell ref="C39:H39"/>
    <mergeCell ref="D40:E40"/>
    <mergeCell ref="C41:I41"/>
    <mergeCell ref="B6:B8"/>
    <mergeCell ref="B10:B16"/>
    <mergeCell ref="B21:B23"/>
    <mergeCell ref="B25:B27"/>
    <mergeCell ref="B28:B30"/>
    <mergeCell ref="D25:D27"/>
    <mergeCell ref="D28:D30"/>
  </mergeCells>
  <pageMargins left="0.75" right="0.75" top="1" bottom="1" header="0.510416666666667" footer="0.510416666666667"/>
  <pageSetup paperSize="9" scale="74" firstPageNumber="4294963191" orientation="portrait" useFirstPageNumber="1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45"/>
  <sheetViews>
    <sheetView tabSelected="1" workbookViewId="0">
      <selection activeCell="Q26" sqref="Q26"/>
    </sheetView>
  </sheetViews>
  <sheetFormatPr defaultColWidth="8.875" defaultRowHeight="14.25"/>
  <cols>
    <col min="1" max="1" width="1.875" customWidth="1"/>
    <col min="2" max="2" width="18.375" customWidth="1"/>
    <col min="3" max="3" width="13.875" customWidth="1"/>
    <col min="4" max="4" width="25.125" customWidth="1"/>
    <col min="5" max="5" width="11.125" customWidth="1"/>
    <col min="6" max="6" width="12.125" customWidth="1"/>
    <col min="7" max="7" width="6.125" customWidth="1"/>
    <col min="8" max="8" width="15.5" customWidth="1"/>
    <col min="9" max="9" width="15" customWidth="1"/>
    <col min="10" max="21" width="3.125" customWidth="1"/>
  </cols>
  <sheetData>
    <row r="1" ht="24.75" spans="2:9">
      <c r="B1" s="1" t="s">
        <v>74</v>
      </c>
      <c r="C1" s="1"/>
      <c r="D1" s="1"/>
      <c r="E1" s="1"/>
      <c r="F1" s="1"/>
      <c r="G1" s="1"/>
      <c r="H1" s="1"/>
      <c r="I1" s="1"/>
    </row>
    <row r="2" ht="49.5" spans="2:9">
      <c r="B2" s="2" t="s">
        <v>1</v>
      </c>
      <c r="C2" s="2"/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</row>
    <row r="3" ht="15" hidden="1" customHeight="1" spans="2:12">
      <c r="B3" s="3" t="s">
        <v>8</v>
      </c>
      <c r="C3" s="3" t="s">
        <v>9</v>
      </c>
      <c r="D3" s="3" t="s">
        <v>10</v>
      </c>
      <c r="E3" s="3" t="s">
        <v>11</v>
      </c>
      <c r="F3" s="3">
        <v>300</v>
      </c>
      <c r="G3" s="4">
        <v>2</v>
      </c>
      <c r="H3" s="5"/>
      <c r="I3" s="5">
        <f>F3*H3*G3</f>
        <v>0</v>
      </c>
      <c r="J3" s="42" t="s">
        <v>12</v>
      </c>
      <c r="K3" s="42" t="s">
        <v>12</v>
      </c>
      <c r="L3" s="43" t="s">
        <v>12</v>
      </c>
    </row>
    <row r="4" ht="15" hidden="1" customHeight="1" spans="2:9">
      <c r="B4" s="3" t="s">
        <v>13</v>
      </c>
      <c r="C4" s="3" t="s">
        <v>9</v>
      </c>
      <c r="D4" s="3" t="s">
        <v>10</v>
      </c>
      <c r="E4" s="3" t="s">
        <v>11</v>
      </c>
      <c r="F4" s="3">
        <v>80</v>
      </c>
      <c r="G4" s="4">
        <v>2</v>
      </c>
      <c r="H4" s="5"/>
      <c r="I4" s="5">
        <f>F4*H4*G4</f>
        <v>0</v>
      </c>
    </row>
    <row r="5" ht="15" hidden="1" customHeight="1" spans="2:9">
      <c r="B5" s="6" t="s">
        <v>14</v>
      </c>
      <c r="C5" s="6"/>
      <c r="D5" s="6"/>
      <c r="E5" s="6"/>
      <c r="F5" s="6"/>
      <c r="G5" s="6"/>
      <c r="H5" s="6"/>
      <c r="I5" s="44">
        <f>SUM(I3:I4)</f>
        <v>0</v>
      </c>
    </row>
    <row r="6" ht="15" hidden="1" customHeight="1" spans="2:9">
      <c r="B6" s="7" t="s">
        <v>15</v>
      </c>
      <c r="C6" s="3" t="s">
        <v>16</v>
      </c>
      <c r="D6" s="3" t="s">
        <v>17</v>
      </c>
      <c r="E6" s="3" t="s">
        <v>18</v>
      </c>
      <c r="F6" s="3">
        <v>1</v>
      </c>
      <c r="G6" s="8">
        <v>1</v>
      </c>
      <c r="H6" s="5"/>
      <c r="I6" s="5">
        <f>H6*G6*F6</f>
        <v>0</v>
      </c>
    </row>
    <row r="7" ht="15" hidden="1" customHeight="1" spans="2:9">
      <c r="B7" s="9"/>
      <c r="C7" s="3" t="s">
        <v>19</v>
      </c>
      <c r="D7" s="3" t="s">
        <v>20</v>
      </c>
      <c r="E7" s="3" t="s">
        <v>18</v>
      </c>
      <c r="F7" s="3">
        <v>1</v>
      </c>
      <c r="G7" s="8">
        <v>1</v>
      </c>
      <c r="H7" s="5"/>
      <c r="I7" s="5">
        <f>H7*G7*F7</f>
        <v>0</v>
      </c>
    </row>
    <row r="8" ht="15" hidden="1" customHeight="1" spans="2:9">
      <c r="B8" s="10"/>
      <c r="C8" s="3" t="s">
        <v>21</v>
      </c>
      <c r="D8" s="3" t="s">
        <v>22</v>
      </c>
      <c r="E8" s="3" t="s">
        <v>18</v>
      </c>
      <c r="F8" s="3">
        <v>1</v>
      </c>
      <c r="G8" s="8">
        <v>0</v>
      </c>
      <c r="H8" s="5"/>
      <c r="I8" s="5">
        <f>H8*G8*F8</f>
        <v>0</v>
      </c>
    </row>
    <row r="9" ht="15" hidden="1" customHeight="1" spans="2:9">
      <c r="B9" s="6"/>
      <c r="C9" s="6"/>
      <c r="D9" s="6"/>
      <c r="E9" s="6"/>
      <c r="F9" s="6"/>
      <c r="G9" s="6"/>
      <c r="H9" s="6"/>
      <c r="I9" s="44">
        <f>SUM(I6:I8)</f>
        <v>0</v>
      </c>
    </row>
    <row r="10" ht="15" hidden="1" customHeight="1" spans="2:9">
      <c r="B10" s="7" t="s">
        <v>23</v>
      </c>
      <c r="C10" s="3" t="s">
        <v>24</v>
      </c>
      <c r="D10" s="11" t="s">
        <v>25</v>
      </c>
      <c r="E10" s="12" t="s">
        <v>26</v>
      </c>
      <c r="F10" s="10">
        <v>0</v>
      </c>
      <c r="G10" s="13">
        <v>1</v>
      </c>
      <c r="H10" s="14">
        <v>1800</v>
      </c>
      <c r="I10" s="14">
        <f>H10*G10*F10</f>
        <v>0</v>
      </c>
    </row>
    <row r="11" ht="15" hidden="1" customHeight="1" spans="2:9">
      <c r="B11" s="9"/>
      <c r="C11" s="3" t="s">
        <v>27</v>
      </c>
      <c r="D11" s="11" t="s">
        <v>25</v>
      </c>
      <c r="E11" s="12" t="s">
        <v>26</v>
      </c>
      <c r="F11" s="10">
        <v>0</v>
      </c>
      <c r="G11" s="13">
        <v>1</v>
      </c>
      <c r="H11" s="15">
        <v>700</v>
      </c>
      <c r="I11" s="14">
        <f t="shared" ref="I11:I16" si="0">H11*G11*F11</f>
        <v>0</v>
      </c>
    </row>
    <row r="12" ht="15" hidden="1" customHeight="1" spans="2:9">
      <c r="B12" s="9"/>
      <c r="C12" s="3" t="s">
        <v>28</v>
      </c>
      <c r="D12" s="11" t="s">
        <v>25</v>
      </c>
      <c r="E12" s="12" t="s">
        <v>26</v>
      </c>
      <c r="F12" s="10">
        <v>0</v>
      </c>
      <c r="G12" s="13">
        <v>1</v>
      </c>
      <c r="H12" s="14">
        <v>550</v>
      </c>
      <c r="I12" s="14">
        <f t="shared" si="0"/>
        <v>0</v>
      </c>
    </row>
    <row r="13" ht="15" hidden="1" customHeight="1" spans="2:9">
      <c r="B13" s="9"/>
      <c r="C13" s="3" t="s">
        <v>29</v>
      </c>
      <c r="D13" s="11" t="s">
        <v>30</v>
      </c>
      <c r="E13" s="12" t="s">
        <v>26</v>
      </c>
      <c r="F13" s="10">
        <v>8</v>
      </c>
      <c r="G13" s="13">
        <v>1</v>
      </c>
      <c r="H13" s="14"/>
      <c r="I13" s="14">
        <f t="shared" si="0"/>
        <v>0</v>
      </c>
    </row>
    <row r="14" ht="15" hidden="1" customHeight="1" spans="2:9">
      <c r="B14" s="9"/>
      <c r="C14" s="3" t="s">
        <v>31</v>
      </c>
      <c r="D14" s="11" t="s">
        <v>32</v>
      </c>
      <c r="E14" s="12" t="s">
        <v>26</v>
      </c>
      <c r="F14" s="10">
        <v>10</v>
      </c>
      <c r="G14" s="13">
        <v>1</v>
      </c>
      <c r="H14" s="14"/>
      <c r="I14" s="14">
        <f t="shared" si="0"/>
        <v>0</v>
      </c>
    </row>
    <row r="15" ht="15" hidden="1" customHeight="1" spans="2:9">
      <c r="B15" s="9"/>
      <c r="C15" s="3" t="s">
        <v>33</v>
      </c>
      <c r="D15" s="11" t="s">
        <v>34</v>
      </c>
      <c r="E15" s="12" t="s">
        <v>26</v>
      </c>
      <c r="F15" s="10">
        <v>5</v>
      </c>
      <c r="G15" s="13">
        <v>0</v>
      </c>
      <c r="H15" s="15"/>
      <c r="I15" s="14">
        <f t="shared" si="0"/>
        <v>0</v>
      </c>
    </row>
    <row r="16" ht="15" hidden="1" customHeight="1" spans="2:9">
      <c r="B16" s="10"/>
      <c r="C16" s="3" t="s">
        <v>35</v>
      </c>
      <c r="D16" s="11" t="s">
        <v>34</v>
      </c>
      <c r="E16" s="12" t="s">
        <v>26</v>
      </c>
      <c r="F16" s="10">
        <v>5</v>
      </c>
      <c r="G16" s="13">
        <v>0</v>
      </c>
      <c r="H16" s="14"/>
      <c r="I16" s="14">
        <f t="shared" si="0"/>
        <v>0</v>
      </c>
    </row>
    <row r="17" ht="15" hidden="1" customHeight="1" spans="2:9">
      <c r="B17" s="6" t="s">
        <v>36</v>
      </c>
      <c r="C17" s="6"/>
      <c r="D17" s="6"/>
      <c r="E17" s="6"/>
      <c r="F17" s="6"/>
      <c r="G17" s="6"/>
      <c r="H17" s="6"/>
      <c r="I17" s="44">
        <f>SUM(I10:I16)</f>
        <v>0</v>
      </c>
    </row>
    <row r="18" ht="15" hidden="1" customHeight="1" spans="2:9">
      <c r="B18" s="3" t="s">
        <v>37</v>
      </c>
      <c r="C18" s="3" t="s">
        <v>37</v>
      </c>
      <c r="D18" s="11" t="s">
        <v>38</v>
      </c>
      <c r="E18" s="3" t="s">
        <v>18</v>
      </c>
      <c r="F18" s="3">
        <v>1</v>
      </c>
      <c r="G18" s="4">
        <v>1</v>
      </c>
      <c r="H18" s="16"/>
      <c r="I18" s="5">
        <f>H18*F18*G18</f>
        <v>0</v>
      </c>
    </row>
    <row r="19" ht="15" hidden="1" customHeight="1" spans="2:9">
      <c r="B19" s="3" t="s">
        <v>39</v>
      </c>
      <c r="C19" s="3" t="s">
        <v>40</v>
      </c>
      <c r="D19" s="11" t="s">
        <v>41</v>
      </c>
      <c r="E19" s="3" t="s">
        <v>18</v>
      </c>
      <c r="F19" s="3">
        <v>1</v>
      </c>
      <c r="G19" s="4">
        <v>0</v>
      </c>
      <c r="H19" s="16"/>
      <c r="I19" s="5">
        <f>H19*F19*G19</f>
        <v>0</v>
      </c>
    </row>
    <row r="20" ht="15" hidden="1" customHeight="1" spans="2:9">
      <c r="B20" s="6" t="s">
        <v>42</v>
      </c>
      <c r="C20" s="6"/>
      <c r="D20" s="6"/>
      <c r="E20" s="6"/>
      <c r="F20" s="6"/>
      <c r="G20" s="6"/>
      <c r="H20" s="6"/>
      <c r="I20" s="44">
        <f>SUM(I18:I18)</f>
        <v>0</v>
      </c>
    </row>
    <row r="21" ht="15" hidden="1" customHeight="1" spans="2:9">
      <c r="B21" s="3" t="s">
        <v>43</v>
      </c>
      <c r="C21" s="3" t="s">
        <v>44</v>
      </c>
      <c r="D21" s="3" t="s">
        <v>45</v>
      </c>
      <c r="E21" s="3" t="s">
        <v>46</v>
      </c>
      <c r="F21" s="17">
        <v>350</v>
      </c>
      <c r="G21" s="8">
        <v>1</v>
      </c>
      <c r="H21" s="16"/>
      <c r="I21" s="5">
        <f>F21*H21</f>
        <v>0</v>
      </c>
    </row>
    <row r="22" ht="15" hidden="1" customHeight="1" spans="2:9">
      <c r="B22" s="3"/>
      <c r="C22" s="3" t="s">
        <v>44</v>
      </c>
      <c r="D22" s="3" t="s">
        <v>47</v>
      </c>
      <c r="E22" s="3" t="s">
        <v>46</v>
      </c>
      <c r="F22" s="17">
        <v>700</v>
      </c>
      <c r="G22" s="8">
        <v>1</v>
      </c>
      <c r="H22" s="16"/>
      <c r="I22" s="5">
        <f>F22*H22</f>
        <v>0</v>
      </c>
    </row>
    <row r="23" ht="15" hidden="1" customHeight="1" spans="2:9">
      <c r="B23" s="3"/>
      <c r="C23" s="3" t="s">
        <v>48</v>
      </c>
      <c r="D23" s="3" t="s">
        <v>49</v>
      </c>
      <c r="E23" s="3" t="s">
        <v>46</v>
      </c>
      <c r="F23" s="17">
        <v>500</v>
      </c>
      <c r="G23" s="8">
        <v>1</v>
      </c>
      <c r="H23" s="16"/>
      <c r="I23" s="5">
        <f>F23*H23</f>
        <v>0</v>
      </c>
    </row>
    <row r="24" ht="15" hidden="1" customHeight="1" spans="2:9">
      <c r="B24" s="6" t="s">
        <v>50</v>
      </c>
      <c r="C24" s="6"/>
      <c r="D24" s="6"/>
      <c r="E24" s="6"/>
      <c r="F24" s="6"/>
      <c r="G24" s="6"/>
      <c r="H24" s="6"/>
      <c r="I24" s="44">
        <f>SUM(I21:I23)</f>
        <v>0</v>
      </c>
    </row>
    <row r="25" ht="15" customHeight="1" spans="2:9">
      <c r="B25" s="18" t="s">
        <v>51</v>
      </c>
      <c r="C25" s="3" t="s">
        <v>52</v>
      </c>
      <c r="D25" s="19" t="s">
        <v>75</v>
      </c>
      <c r="E25" s="3" t="s">
        <v>54</v>
      </c>
      <c r="F25" s="3">
        <v>10</v>
      </c>
      <c r="G25" s="8">
        <v>1</v>
      </c>
      <c r="H25" s="16">
        <v>500</v>
      </c>
      <c r="I25" s="5">
        <f>F25*H25*G25</f>
        <v>5000</v>
      </c>
    </row>
    <row r="26" ht="15" customHeight="1" spans="2:9">
      <c r="B26" s="20"/>
      <c r="C26" s="3" t="s">
        <v>55</v>
      </c>
      <c r="D26" s="21"/>
      <c r="E26" s="3" t="s">
        <v>54</v>
      </c>
      <c r="F26" s="3">
        <v>8</v>
      </c>
      <c r="G26" s="8">
        <v>1</v>
      </c>
      <c r="H26" s="16">
        <v>500</v>
      </c>
      <c r="I26" s="5">
        <f t="shared" ref="I26:I32" si="1">F26*H26*G26</f>
        <v>4000</v>
      </c>
    </row>
    <row r="27" ht="15" customHeight="1" spans="2:9">
      <c r="B27" s="12"/>
      <c r="C27" s="3" t="s">
        <v>56</v>
      </c>
      <c r="D27" s="22"/>
      <c r="E27" s="3" t="s">
        <v>54</v>
      </c>
      <c r="F27" s="3">
        <v>2</v>
      </c>
      <c r="G27" s="8">
        <v>1</v>
      </c>
      <c r="H27" s="16">
        <v>0</v>
      </c>
      <c r="I27" s="5">
        <f t="shared" si="1"/>
        <v>0</v>
      </c>
    </row>
    <row r="28" ht="15" customHeight="1" spans="2:9">
      <c r="B28" s="7" t="s">
        <v>57</v>
      </c>
      <c r="C28" s="3" t="s">
        <v>52</v>
      </c>
      <c r="D28" s="19" t="s">
        <v>76</v>
      </c>
      <c r="E28" s="3" t="s">
        <v>59</v>
      </c>
      <c r="F28" s="17">
        <v>10</v>
      </c>
      <c r="G28" s="8">
        <v>1</v>
      </c>
      <c r="H28" s="5">
        <v>900</v>
      </c>
      <c r="I28" s="5">
        <f t="shared" si="1"/>
        <v>9000</v>
      </c>
    </row>
    <row r="29" ht="15" customHeight="1" spans="2:9">
      <c r="B29" s="9"/>
      <c r="C29" s="3" t="s">
        <v>55</v>
      </c>
      <c r="D29" s="21"/>
      <c r="E29" s="3" t="s">
        <v>54</v>
      </c>
      <c r="F29" s="3">
        <v>8</v>
      </c>
      <c r="G29" s="8">
        <v>1</v>
      </c>
      <c r="H29" s="16">
        <v>900</v>
      </c>
      <c r="I29" s="5">
        <f t="shared" si="1"/>
        <v>7200</v>
      </c>
    </row>
    <row r="30" ht="15" customHeight="1" spans="2:9">
      <c r="B30" s="10"/>
      <c r="C30" s="3" t="s">
        <v>56</v>
      </c>
      <c r="D30" s="22"/>
      <c r="E30" s="3" t="s">
        <v>54</v>
      </c>
      <c r="F30" s="3">
        <v>2</v>
      </c>
      <c r="G30" s="8">
        <v>1</v>
      </c>
      <c r="H30" s="16">
        <v>500</v>
      </c>
      <c r="I30" s="5">
        <f t="shared" si="1"/>
        <v>1000</v>
      </c>
    </row>
    <row r="31" ht="27" spans="2:9">
      <c r="B31" s="7" t="s">
        <v>60</v>
      </c>
      <c r="C31" s="18" t="s">
        <v>61</v>
      </c>
      <c r="D31" s="23" t="s">
        <v>62</v>
      </c>
      <c r="E31" s="3" t="s">
        <v>63</v>
      </c>
      <c r="F31" s="3">
        <v>2</v>
      </c>
      <c r="G31" s="8">
        <v>1</v>
      </c>
      <c r="H31" s="16">
        <v>1200</v>
      </c>
      <c r="I31" s="5">
        <f t="shared" si="1"/>
        <v>2400</v>
      </c>
    </row>
    <row r="32" ht="16.5" spans="2:9">
      <c r="B32" s="10"/>
      <c r="C32" s="12"/>
      <c r="D32" s="23" t="s">
        <v>77</v>
      </c>
      <c r="E32" s="3" t="s">
        <v>63</v>
      </c>
      <c r="F32" s="3">
        <v>1</v>
      </c>
      <c r="G32" s="8">
        <v>1</v>
      </c>
      <c r="H32" s="16">
        <v>100</v>
      </c>
      <c r="I32" s="5">
        <f t="shared" si="1"/>
        <v>100</v>
      </c>
    </row>
    <row r="33" ht="15" customHeight="1" spans="2:9">
      <c r="B33" s="6" t="s">
        <v>64</v>
      </c>
      <c r="C33" s="6"/>
      <c r="D33" s="6"/>
      <c r="E33" s="6"/>
      <c r="F33" s="6"/>
      <c r="G33" s="6"/>
      <c r="H33" s="6"/>
      <c r="I33" s="44">
        <f>SUM(I25:I32)</f>
        <v>28700</v>
      </c>
    </row>
    <row r="34" ht="15" customHeight="1" spans="2:9">
      <c r="B34" s="24" t="s">
        <v>65</v>
      </c>
      <c r="C34" s="25">
        <f>I33+I24+I20+I17+I9+I5</f>
        <v>28700</v>
      </c>
      <c r="D34" s="26"/>
      <c r="E34" s="26"/>
      <c r="F34" s="26"/>
      <c r="G34" s="26"/>
      <c r="H34" s="26"/>
      <c r="I34" s="45"/>
    </row>
    <row r="35" ht="15" customHeight="1" spans="2:9">
      <c r="B35" s="24" t="s">
        <v>66</v>
      </c>
      <c r="C35" s="25">
        <f>C34*0.1</f>
        <v>2870</v>
      </c>
      <c r="D35" s="26"/>
      <c r="E35" s="26"/>
      <c r="F35" s="26"/>
      <c r="G35" s="26"/>
      <c r="H35" s="26"/>
      <c r="I35" s="45"/>
    </row>
    <row r="36" ht="15" customHeight="1" spans="2:9">
      <c r="B36" s="24" t="s">
        <v>67</v>
      </c>
      <c r="C36" s="25">
        <f>C34+C35</f>
        <v>31570</v>
      </c>
      <c r="D36" s="26"/>
      <c r="E36" s="26"/>
      <c r="F36" s="26"/>
      <c r="G36" s="26"/>
      <c r="H36" s="26"/>
      <c r="I36" s="45"/>
    </row>
    <row r="37" ht="29.1" hidden="1" customHeight="1" spans="2:9">
      <c r="B37" s="27" t="s">
        <v>68</v>
      </c>
      <c r="C37" s="3" t="s">
        <v>69</v>
      </c>
      <c r="D37" s="28" t="s">
        <v>70</v>
      </c>
      <c r="E37" s="29"/>
      <c r="F37" s="30">
        <f>C36</f>
        <v>31570</v>
      </c>
      <c r="G37" s="31">
        <v>0.06</v>
      </c>
      <c r="H37" s="32">
        <f>F37*G37</f>
        <v>1894.2</v>
      </c>
      <c r="I37" s="27" t="s">
        <v>68</v>
      </c>
    </row>
    <row r="38" ht="29.1" hidden="1" customHeight="1" spans="2:9">
      <c r="B38" s="33" t="s">
        <v>71</v>
      </c>
      <c r="C38" s="34">
        <f>C36+H37</f>
        <v>33464.2</v>
      </c>
      <c r="D38" s="34"/>
      <c r="E38" s="34"/>
      <c r="F38" s="34"/>
      <c r="G38" s="34"/>
      <c r="H38" s="34"/>
      <c r="I38" s="34"/>
    </row>
    <row r="39" ht="15" hidden="1" customHeight="1" spans="2:9">
      <c r="B39" s="35"/>
      <c r="I39" s="46"/>
    </row>
    <row r="40" ht="15" hidden="1" customHeight="1" spans="3:8">
      <c r="C40" s="36" t="s">
        <v>72</v>
      </c>
      <c r="D40" s="37"/>
      <c r="E40" s="37"/>
      <c r="F40" s="37"/>
      <c r="G40" s="37"/>
      <c r="H40" s="37"/>
    </row>
    <row r="41" ht="61.5" customHeight="1" spans="2:9">
      <c r="B41" s="27" t="s">
        <v>68</v>
      </c>
      <c r="C41" s="3" t="s">
        <v>69</v>
      </c>
      <c r="D41" s="38" t="s">
        <v>73</v>
      </c>
      <c r="E41" s="39"/>
      <c r="F41" s="40">
        <f>C36</f>
        <v>31570</v>
      </c>
      <c r="G41" s="31">
        <v>0.06</v>
      </c>
      <c r="H41" s="5">
        <f>F41*G41</f>
        <v>1894.2</v>
      </c>
      <c r="I41" s="27" t="s">
        <v>68</v>
      </c>
    </row>
    <row r="42" ht="33" spans="2:9">
      <c r="B42" s="33" t="s">
        <v>71</v>
      </c>
      <c r="C42" s="34">
        <f>C36+H41</f>
        <v>33464.2</v>
      </c>
      <c r="D42" s="34"/>
      <c r="E42" s="34"/>
      <c r="F42" s="34"/>
      <c r="G42" s="34"/>
      <c r="H42" s="34"/>
      <c r="I42" s="34"/>
    </row>
    <row r="43" spans="8:8">
      <c r="H43" s="41"/>
    </row>
    <row r="45" spans="8:8">
      <c r="H45" s="41"/>
    </row>
  </sheetData>
  <mergeCells count="23">
    <mergeCell ref="B1:I1"/>
    <mergeCell ref="B5:H5"/>
    <mergeCell ref="B17:H17"/>
    <mergeCell ref="B20:H20"/>
    <mergeCell ref="B24:H24"/>
    <mergeCell ref="B33:H33"/>
    <mergeCell ref="C34:I34"/>
    <mergeCell ref="C35:I35"/>
    <mergeCell ref="C36:I36"/>
    <mergeCell ref="D37:E37"/>
    <mergeCell ref="C38:I38"/>
    <mergeCell ref="C40:H40"/>
    <mergeCell ref="D41:E41"/>
    <mergeCell ref="C42:I42"/>
    <mergeCell ref="B6:B8"/>
    <mergeCell ref="B10:B16"/>
    <mergeCell ref="B21:B23"/>
    <mergeCell ref="B25:B27"/>
    <mergeCell ref="B28:B30"/>
    <mergeCell ref="B31:B32"/>
    <mergeCell ref="C31:C32"/>
    <mergeCell ref="D25:D27"/>
    <mergeCell ref="D28:D30"/>
  </mergeCell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会务预算</vt:lpstr>
      <vt:lpstr>会务结算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poppy</dc:creator>
  <cp:lastModifiedBy>宋宋 blanche</cp:lastModifiedBy>
  <dcterms:created xsi:type="dcterms:W3CDTF">2018-07-20T00:08:00Z</dcterms:created>
  <cp:lastPrinted>2018-08-10T06:22:00Z</cp:lastPrinted>
  <dcterms:modified xsi:type="dcterms:W3CDTF">2018-12-28T05:52:15Z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14</vt:lpwstr>
  </property>
</Properties>
</file>