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3EF3ADA6-AFCF-4617-88BB-CE030AA78AA8}" xr6:coauthVersionLast="47" xr6:coauthVersionMax="47" xr10:uidLastSave="{00000000-0000-0000-0000-000000000000}"/>
  <workbookProtection workbookAlgorithmName="SHA-512" workbookHashValue="4MgVfabMw77fkSgAEryIQp4PivcK+spNIjGyyrzPLf/BI5S3mCtRPz6XcMBuLTVoZsqPMx4uY+wPNc4uqauoMg==" workbookSaltValue="pawt0mdUoHSlBfJZICCEhw==" workbookSpinCount="100000" lockStructure="1"/>
  <bookViews>
    <workbookView xWindow="-98" yWindow="-98" windowWidth="22695" windowHeight="14595" tabRatio="709" activeTab="7" xr2:uid="{00000000-000D-0000-FFFF-FFFF00000000}"/>
  </bookViews>
  <sheets>
    <sheet name="报价汇总及使用说明" sheetId="16" r:id="rId1"/>
    <sheet name="策划服务" sheetId="10" r:id="rId2"/>
    <sheet name="场地搭建" sheetId="4" r:id="rId3"/>
    <sheet name="设备租赁" sheetId="5" r:id="rId4"/>
    <sheet name="直播导摄" sheetId="18" r:id="rId5"/>
    <sheet name="设计制作" sheetId="11" r:id="rId6"/>
    <sheet name="第三方人员及服务" sheetId="12" r:id="rId7"/>
    <sheet name="差旅及接待" sheetId="13" r:id="rId8"/>
    <sheet name="场地费用" sheetId="14" r:id="rId9"/>
  </sheets>
  <definedNames>
    <definedName name="_xlnm._FilterDatabase" localSheetId="1" hidden="1">策划服务!$A$3:$R$33</definedName>
    <definedName name="_xlnm._FilterDatabase" localSheetId="7" hidden="1">差旅及接待!$A$3:$R$367</definedName>
    <definedName name="_xlnm._FilterDatabase" localSheetId="2" hidden="1">场地搭建!$A$3:$R$311</definedName>
    <definedName name="_xlnm._FilterDatabase" localSheetId="8" hidden="1">场地费用!$A$3:$R$34</definedName>
    <definedName name="_xlnm._FilterDatabase" localSheetId="6" hidden="1">第三方人员及服务!$A$3:$R$246</definedName>
    <definedName name="_xlnm._FilterDatabase" localSheetId="3" hidden="1">设备租赁!$A$3:$R$630</definedName>
    <definedName name="_xlnm._FilterDatabase" localSheetId="5" hidden="1">设计制作!$A$3:$R$152</definedName>
    <definedName name="_xlnm._FilterDatabase" localSheetId="4" hidden="1">直播导摄!$A$3:$R$239</definedName>
    <definedName name="_xlnm.Print_Area" localSheetId="0">报价汇总及使用说明!$B$2:$H$44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62" i="13" l="1"/>
  <c r="Z358" i="13"/>
  <c r="Z359" i="13"/>
  <c r="Z360" i="13"/>
  <c r="Z361" i="13"/>
  <c r="Z290" i="13"/>
  <c r="Z289" i="13"/>
  <c r="Z288" i="13"/>
  <c r="Z287" i="13"/>
  <c r="Z286" i="13"/>
  <c r="Z357" i="13" l="1"/>
  <c r="O363" i="13"/>
  <c r="Z207" i="12"/>
  <c r="Z197" i="12" l="1"/>
  <c r="Z196" i="12" l="1"/>
  <c r="Z171" i="12"/>
  <c r="Z172" i="12"/>
  <c r="Z187" i="12"/>
  <c r="Z186" i="12"/>
  <c r="Z188" i="12"/>
  <c r="Z184" i="12"/>
  <c r="Z185" i="12"/>
  <c r="Z180" i="12"/>
  <c r="Z182" i="12"/>
  <c r="Z181" i="12"/>
  <c r="Z179" i="12"/>
  <c r="Z178" i="12"/>
  <c r="Z177" i="12"/>
  <c r="Z176" i="12"/>
  <c r="Z183" i="12"/>
  <c r="Z192" i="12"/>
  <c r="Z191" i="12"/>
  <c r="Z190" i="12"/>
  <c r="Z175" i="12"/>
  <c r="Z174" i="12"/>
  <c r="Z204" i="12"/>
  <c r="Z203" i="12"/>
  <c r="Z210" i="12" l="1"/>
  <c r="Z162" i="12"/>
  <c r="Z166" i="12"/>
  <c r="Z165" i="12"/>
  <c r="Z169" i="12"/>
  <c r="Z168" i="12"/>
  <c r="Z150" i="12"/>
  <c r="Z146" i="12"/>
  <c r="Z151" i="12"/>
  <c r="Z149" i="12"/>
  <c r="Z147" i="12"/>
  <c r="Z145" i="12"/>
  <c r="Z142" i="12"/>
  <c r="Z139" i="12"/>
  <c r="Z138" i="12"/>
  <c r="Z143" i="12"/>
  <c r="Z141" i="12"/>
  <c r="Z246" i="13" l="1"/>
  <c r="Z240" i="13"/>
  <c r="Z241" i="13"/>
  <c r="Z242" i="13"/>
  <c r="Z243" i="13"/>
  <c r="Z244" i="13"/>
  <c r="Z245" i="13"/>
  <c r="Z247" i="13"/>
  <c r="Z248" i="13"/>
  <c r="Z249" i="13"/>
  <c r="Z250" i="13"/>
  <c r="Z251" i="13"/>
  <c r="Z252" i="13"/>
  <c r="Z239" i="13" l="1"/>
  <c r="Z225" i="13"/>
  <c r="Z191" i="13"/>
  <c r="Z192" i="13"/>
  <c r="Z193" i="13"/>
  <c r="Z194" i="13"/>
  <c r="Z195" i="13"/>
  <c r="Z196" i="13"/>
  <c r="Z197" i="13"/>
  <c r="Z198" i="13"/>
  <c r="Z199" i="13"/>
  <c r="Z200" i="13"/>
  <c r="Z201" i="13"/>
  <c r="Z202" i="13"/>
  <c r="Z203" i="13"/>
  <c r="Z204" i="13"/>
  <c r="Z205" i="13"/>
  <c r="Z206" i="13"/>
  <c r="Z207" i="13"/>
  <c r="Z208" i="13"/>
  <c r="Z209" i="13"/>
  <c r="Z210" i="13"/>
  <c r="Z211" i="13"/>
  <c r="Z212" i="13"/>
  <c r="Z213" i="13"/>
  <c r="Z214" i="13"/>
  <c r="Z215" i="13"/>
  <c r="Z216" i="13"/>
  <c r="Z217" i="13"/>
  <c r="Z218" i="13"/>
  <c r="Z219" i="13"/>
  <c r="Z220" i="13"/>
  <c r="Z190" i="13"/>
  <c r="Z187" i="13"/>
  <c r="Z188" i="13"/>
  <c r="Z189" i="13"/>
  <c r="Z186" i="13"/>
  <c r="Z260" i="13"/>
  <c r="Z285" i="13"/>
  <c r="Z181" i="13"/>
  <c r="Z166" i="13"/>
  <c r="Z167" i="13"/>
  <c r="Z168" i="13"/>
  <c r="Z169" i="13"/>
  <c r="Z170" i="13"/>
  <c r="Z171" i="13"/>
  <c r="Z172" i="13"/>
  <c r="Z173" i="13"/>
  <c r="Z174" i="13"/>
  <c r="Z175" i="13"/>
  <c r="Z176" i="13"/>
  <c r="Z177" i="13"/>
  <c r="Z178" i="13"/>
  <c r="Z179" i="13"/>
  <c r="Z180" i="13"/>
  <c r="Z182" i="13"/>
  <c r="Z165" i="13"/>
  <c r="Z85" i="13"/>
  <c r="Z86" i="13"/>
  <c r="Z87" i="13"/>
  <c r="Z84" i="13"/>
  <c r="Z83" i="13"/>
  <c r="Z82" i="13"/>
  <c r="Z81" i="13"/>
  <c r="Z80" i="13"/>
  <c r="Z79" i="13"/>
  <c r="Z78" i="13"/>
  <c r="Z77" i="13"/>
  <c r="Z76" i="13"/>
  <c r="Z71" i="13"/>
  <c r="Z70" i="13"/>
  <c r="Z69" i="13"/>
  <c r="Z68" i="13"/>
  <c r="Z67" i="13"/>
  <c r="Z66" i="13"/>
  <c r="Z64" i="13"/>
  <c r="Z65" i="13"/>
  <c r="Z63" i="13"/>
  <c r="Z41" i="13"/>
  <c r="Z42" i="13"/>
  <c r="Z43" i="13"/>
  <c r="Z40" i="13"/>
  <c r="Z35" i="13"/>
  <c r="Z34" i="13"/>
  <c r="Z53" i="13"/>
  <c r="Z52" i="13"/>
  <c r="Z51" i="13"/>
  <c r="Z50" i="13"/>
  <c r="Z49" i="13"/>
  <c r="Z48" i="13"/>
  <c r="Z46" i="13"/>
  <c r="Z47" i="13"/>
  <c r="Z45" i="13"/>
  <c r="Z44" i="13"/>
  <c r="O54" i="13"/>
  <c r="Z294" i="13" l="1"/>
  <c r="Z293" i="13"/>
  <c r="Z33" i="13" l="1"/>
  <c r="Z31" i="13"/>
  <c r="Z32" i="13"/>
  <c r="Z30" i="13"/>
  <c r="Z356" i="13"/>
  <c r="Z305" i="13"/>
  <c r="Z306" i="13"/>
  <c r="Z307" i="13"/>
  <c r="Z308" i="13"/>
  <c r="Z309" i="13"/>
  <c r="Z310" i="13"/>
  <c r="Z311" i="13"/>
  <c r="Z312" i="13"/>
  <c r="Z313" i="13"/>
  <c r="Z314" i="13"/>
  <c r="Z315" i="13"/>
  <c r="Z316" i="13"/>
  <c r="Z317" i="13"/>
  <c r="Z318" i="13"/>
  <c r="Z319" i="13"/>
  <c r="Z320" i="13"/>
  <c r="Z321" i="13"/>
  <c r="Z322" i="13"/>
  <c r="Z323" i="13"/>
  <c r="Z324" i="13"/>
  <c r="Z325" i="13"/>
  <c r="Z326" i="13"/>
  <c r="Z327" i="13"/>
  <c r="Z328" i="13"/>
  <c r="Z329" i="13"/>
  <c r="Z330" i="13"/>
  <c r="Z331" i="13"/>
  <c r="Z332" i="13"/>
  <c r="Z333" i="13"/>
  <c r="Z334" i="13"/>
  <c r="Z335" i="13"/>
  <c r="Z336" i="13"/>
  <c r="Z337" i="13"/>
  <c r="Z338" i="13"/>
  <c r="Z339" i="13"/>
  <c r="Z340" i="13"/>
  <c r="Z341" i="13"/>
  <c r="Z342" i="13"/>
  <c r="Z343" i="13"/>
  <c r="Z344" i="13"/>
  <c r="Z345" i="13"/>
  <c r="Z346" i="13"/>
  <c r="Z347" i="13"/>
  <c r="Z348" i="13"/>
  <c r="Z349" i="13"/>
  <c r="Z350" i="13"/>
  <c r="Z351" i="13"/>
  <c r="Z352" i="13"/>
  <c r="Z353" i="13"/>
  <c r="Z223" i="13"/>
  <c r="Z222" i="13"/>
  <c r="Z239" i="12"/>
  <c r="AC102" i="12"/>
  <c r="AC100" i="12"/>
  <c r="AC101" i="12"/>
  <c r="Z142" i="11"/>
  <c r="Z144" i="11"/>
  <c r="Z146" i="11"/>
  <c r="Z151" i="11"/>
  <c r="O151" i="11"/>
  <c r="Z138" i="11"/>
  <c r="Z106" i="11"/>
  <c r="Z150" i="11"/>
  <c r="O150" i="11"/>
  <c r="O152" i="11"/>
  <c r="Z149" i="11"/>
  <c r="O149" i="11"/>
  <c r="Z145" i="11"/>
  <c r="Z148" i="11"/>
  <c r="Z147" i="11"/>
  <c r="O147" i="11"/>
  <c r="O145" i="11"/>
  <c r="O148" i="11"/>
  <c r="Z143" i="11"/>
  <c r="Z23" i="11"/>
  <c r="Z137" i="11"/>
  <c r="Z140" i="11"/>
  <c r="Z141" i="11"/>
  <c r="Z117" i="11"/>
  <c r="Z139" i="11"/>
  <c r="Z56" i="11" l="1"/>
  <c r="Z583" i="5"/>
  <c r="Z352" i="5"/>
  <c r="Y270" i="13"/>
  <c r="Y255" i="13"/>
  <c r="Z235" i="12"/>
  <c r="Z241" i="12"/>
  <c r="Z107" i="12"/>
  <c r="Z106" i="12"/>
  <c r="Z48" i="12"/>
  <c r="Z39" i="12"/>
  <c r="O40" i="12"/>
  <c r="Z14" i="12"/>
  <c r="Z13" i="12"/>
  <c r="Z10" i="12"/>
  <c r="Z9" i="12"/>
  <c r="O28" i="14"/>
  <c r="O6" i="14"/>
  <c r="O7" i="14"/>
  <c r="O8" i="14"/>
  <c r="Z622" i="5"/>
  <c r="Z603" i="5"/>
  <c r="Z332" i="5"/>
  <c r="Z282" i="5"/>
  <c r="Z202" i="5"/>
  <c r="Z191" i="5"/>
  <c r="Z149" i="5"/>
  <c r="Z137" i="5"/>
  <c r="Z128" i="5"/>
  <c r="Z4" i="5"/>
  <c r="O41" i="12"/>
  <c r="O42" i="12"/>
  <c r="O43" i="12"/>
  <c r="O44" i="12"/>
  <c r="O45" i="12"/>
  <c r="O49" i="12"/>
  <c r="O50" i="12"/>
  <c r="O51" i="12"/>
  <c r="O52" i="12"/>
  <c r="O53" i="12"/>
  <c r="O54" i="12"/>
  <c r="O19" i="13"/>
  <c r="O20" i="13"/>
  <c r="O21" i="13"/>
  <c r="O22" i="13"/>
  <c r="O23" i="13"/>
  <c r="O24" i="13"/>
  <c r="O25" i="13"/>
  <c r="O26" i="13"/>
  <c r="O27" i="13"/>
  <c r="O28" i="13"/>
  <c r="O29" i="13"/>
  <c r="O30" i="13"/>
  <c r="O34" i="13"/>
  <c r="O36" i="13"/>
  <c r="O37" i="13"/>
  <c r="O38" i="13"/>
  <c r="O39" i="13"/>
  <c r="O44" i="13"/>
  <c r="O55" i="13"/>
  <c r="O56" i="13"/>
  <c r="O57" i="13"/>
  <c r="O58" i="13"/>
  <c r="O59" i="13"/>
  <c r="O60" i="13"/>
  <c r="O61" i="13"/>
  <c r="O62" i="13"/>
  <c r="O72" i="13"/>
  <c r="O73" i="13"/>
  <c r="O74" i="13"/>
  <c r="O75" i="13"/>
  <c r="O88" i="13"/>
  <c r="O89" i="13"/>
  <c r="O90" i="13"/>
  <c r="O91" i="13"/>
  <c r="O92" i="13"/>
  <c r="O93" i="13"/>
  <c r="O94" i="13"/>
  <c r="O95" i="13"/>
  <c r="O96" i="13"/>
  <c r="O97" i="13"/>
  <c r="O98" i="13"/>
  <c r="O99" i="13"/>
  <c r="O100" i="13"/>
  <c r="O101" i="13"/>
  <c r="O102" i="13"/>
  <c r="O103" i="13"/>
  <c r="O104" i="13"/>
  <c r="O105" i="13"/>
  <c r="O106" i="13"/>
  <c r="O107" i="13"/>
  <c r="O108" i="13"/>
  <c r="O109" i="13"/>
  <c r="O110" i="13"/>
  <c r="O111" i="13"/>
  <c r="O112" i="13"/>
  <c r="O113" i="13"/>
  <c r="O114" i="13"/>
  <c r="O115" i="13"/>
  <c r="O116" i="13"/>
  <c r="O117" i="13"/>
  <c r="O118" i="13"/>
  <c r="O119" i="13"/>
  <c r="O120" i="13"/>
  <c r="O121" i="13"/>
  <c r="O122" i="13"/>
  <c r="O123" i="13"/>
  <c r="O124" i="13"/>
  <c r="O125" i="13"/>
  <c r="O126" i="13"/>
  <c r="O127" i="13"/>
  <c r="O128" i="13"/>
  <c r="O129" i="13"/>
  <c r="O130" i="13"/>
  <c r="O131" i="13"/>
  <c r="O132" i="13"/>
  <c r="O133" i="13"/>
  <c r="O134" i="13"/>
  <c r="O135" i="13"/>
  <c r="O136" i="13"/>
  <c r="O137" i="13"/>
  <c r="O138" i="13"/>
  <c r="O139" i="13"/>
  <c r="O140" i="13"/>
  <c r="O141" i="13"/>
  <c r="O142" i="13"/>
  <c r="O143" i="13"/>
  <c r="O144" i="13"/>
  <c r="O145" i="13"/>
  <c r="O146" i="13"/>
  <c r="O147" i="13"/>
  <c r="O148" i="13"/>
  <c r="O149" i="13"/>
  <c r="O150" i="13"/>
  <c r="O151" i="13"/>
  <c r="O152" i="13"/>
  <c r="O153" i="13"/>
  <c r="O154" i="13"/>
  <c r="O155" i="13"/>
  <c r="O156" i="13"/>
  <c r="O157" i="13"/>
  <c r="O158" i="13"/>
  <c r="O159" i="13"/>
  <c r="O160" i="13"/>
  <c r="O161" i="13"/>
  <c r="O162" i="13"/>
  <c r="O163" i="13"/>
  <c r="O164" i="13"/>
  <c r="O183" i="13"/>
  <c r="O184" i="13"/>
  <c r="O185" i="13"/>
  <c r="O190" i="13"/>
  <c r="O191" i="13"/>
  <c r="O192" i="13"/>
  <c r="O221" i="13"/>
  <c r="O222" i="13"/>
  <c r="O224" i="13"/>
  <c r="O226" i="13"/>
  <c r="O227" i="13"/>
  <c r="O228" i="13"/>
  <c r="O229" i="13"/>
  <c r="O230" i="13"/>
  <c r="O231" i="13"/>
  <c r="O232" i="13"/>
  <c r="O233" i="13"/>
  <c r="O234" i="13"/>
  <c r="O235" i="13"/>
  <c r="O236" i="13"/>
  <c r="O237" i="13"/>
  <c r="O238" i="13"/>
  <c r="O239" i="13"/>
  <c r="O253" i="13"/>
  <c r="O254" i="13"/>
  <c r="O256" i="13"/>
  <c r="O257" i="13"/>
  <c r="O258" i="13"/>
  <c r="O259" i="13"/>
  <c r="O260" i="13"/>
  <c r="O261" i="13"/>
  <c r="O262" i="13"/>
  <c r="O263" i="13"/>
  <c r="O264" i="13"/>
  <c r="O265" i="13"/>
  <c r="O266" i="13"/>
  <c r="O267" i="13"/>
  <c r="O268" i="13"/>
  <c r="O269" i="13"/>
  <c r="O271" i="13"/>
  <c r="O272" i="13"/>
  <c r="O273" i="13"/>
  <c r="O274" i="13"/>
  <c r="O275" i="13"/>
  <c r="O276" i="13"/>
  <c r="O277" i="13"/>
  <c r="O278" i="13"/>
  <c r="O279" i="13"/>
  <c r="O280" i="13"/>
  <c r="O281" i="13"/>
  <c r="O282" i="13"/>
  <c r="O283" i="13"/>
  <c r="O284" i="13"/>
  <c r="O285" i="13"/>
  <c r="O286" i="13"/>
  <c r="O288" i="13"/>
  <c r="O289" i="13"/>
  <c r="O290" i="13"/>
  <c r="O291" i="13"/>
  <c r="O292" i="13"/>
  <c r="O293" i="13"/>
  <c r="O295" i="13"/>
  <c r="O296" i="13"/>
  <c r="O297" i="13"/>
  <c r="O298" i="13"/>
  <c r="O299" i="13"/>
  <c r="O300" i="13"/>
  <c r="O301" i="13"/>
  <c r="O302" i="13"/>
  <c r="O303" i="13"/>
  <c r="O304" i="13"/>
  <c r="O305" i="13"/>
  <c r="O354" i="13"/>
  <c r="O355" i="13"/>
  <c r="O364" i="13"/>
  <c r="O365" i="13"/>
  <c r="O366" i="13"/>
  <c r="O367" i="13"/>
  <c r="O17" i="13"/>
  <c r="O5" i="13"/>
  <c r="O6" i="13"/>
  <c r="O7" i="13"/>
  <c r="O8" i="13"/>
  <c r="O9" i="13"/>
  <c r="O10" i="13"/>
  <c r="O11" i="13"/>
  <c r="O12" i="13"/>
  <c r="O13" i="13"/>
  <c r="O14" i="13"/>
  <c r="O15" i="13"/>
  <c r="O634" i="5"/>
  <c r="O633" i="5"/>
  <c r="O632" i="5"/>
  <c r="O631" i="5"/>
  <c r="O630" i="5"/>
  <c r="O629" i="5"/>
  <c r="O628" i="5"/>
  <c r="O627" i="5"/>
  <c r="O626" i="5"/>
  <c r="O625" i="5"/>
  <c r="O624" i="5"/>
  <c r="O623" i="5"/>
  <c r="O621" i="5"/>
  <c r="O620" i="5"/>
  <c r="O619" i="5"/>
  <c r="O618" i="5"/>
  <c r="O617" i="5"/>
  <c r="O616" i="5"/>
  <c r="O615" i="5"/>
  <c r="O614" i="5"/>
  <c r="O613" i="5"/>
  <c r="O612" i="5"/>
  <c r="O611" i="5"/>
  <c r="O610" i="5"/>
  <c r="O609" i="5"/>
  <c r="O608" i="5"/>
  <c r="O607" i="5"/>
  <c r="O606" i="5"/>
  <c r="O605" i="5"/>
  <c r="O604" i="5"/>
  <c r="O602" i="5"/>
  <c r="O601" i="5"/>
  <c r="O600" i="5"/>
  <c r="O599" i="5"/>
  <c r="O598" i="5"/>
  <c r="O597" i="5"/>
  <c r="O596" i="5"/>
  <c r="O595" i="5"/>
  <c r="O594" i="5"/>
  <c r="O593" i="5"/>
  <c r="O592" i="5"/>
  <c r="O591" i="5"/>
  <c r="O590" i="5"/>
  <c r="O589" i="5"/>
  <c r="O588" i="5"/>
  <c r="O587" i="5"/>
  <c r="O586" i="5"/>
  <c r="O585" i="5"/>
  <c r="O584" i="5"/>
  <c r="O582" i="5"/>
  <c r="O581" i="5"/>
  <c r="O580" i="5"/>
  <c r="O579" i="5"/>
  <c r="O578" i="5"/>
  <c r="O577" i="5"/>
  <c r="O576" i="5"/>
  <c r="O575" i="5"/>
  <c r="O574" i="5"/>
  <c r="O573" i="5"/>
  <c r="O572" i="5"/>
  <c r="O571" i="5"/>
  <c r="O570" i="5"/>
  <c r="O569" i="5"/>
  <c r="O568" i="5"/>
  <c r="O567" i="5"/>
  <c r="O566" i="5"/>
  <c r="O565" i="5"/>
  <c r="O564" i="5"/>
  <c r="O563" i="5"/>
  <c r="O562" i="5"/>
  <c r="O561" i="5"/>
  <c r="O560" i="5"/>
  <c r="O559" i="5"/>
  <c r="O558" i="5"/>
  <c r="O557" i="5"/>
  <c r="O556" i="5"/>
  <c r="O555" i="5"/>
  <c r="O554" i="5"/>
  <c r="O553" i="5"/>
  <c r="O552" i="5"/>
  <c r="O551" i="5"/>
  <c r="O550" i="5"/>
  <c r="O549" i="5"/>
  <c r="O548" i="5"/>
  <c r="O547" i="5"/>
  <c r="O546" i="5"/>
  <c r="O545" i="5"/>
  <c r="O544" i="5"/>
  <c r="O543" i="5"/>
  <c r="O542" i="5"/>
  <c r="O541" i="5"/>
  <c r="O540" i="5"/>
  <c r="O539" i="5"/>
  <c r="O538" i="5"/>
  <c r="O537" i="5"/>
  <c r="O536" i="5"/>
  <c r="O535" i="5"/>
  <c r="O534" i="5"/>
  <c r="O533" i="5"/>
  <c r="O532" i="5"/>
  <c r="O531" i="5"/>
  <c r="O530" i="5"/>
  <c r="O529" i="5"/>
  <c r="O528" i="5"/>
  <c r="O527" i="5"/>
  <c r="O526" i="5"/>
  <c r="O525" i="5"/>
  <c r="O524" i="5"/>
  <c r="O523" i="5"/>
  <c r="O522" i="5"/>
  <c r="O521" i="5"/>
  <c r="O520" i="5"/>
  <c r="O519" i="5"/>
  <c r="O518" i="5"/>
  <c r="O517" i="5"/>
  <c r="O516" i="5"/>
  <c r="O515" i="5"/>
  <c r="O514" i="5"/>
  <c r="O513" i="5"/>
  <c r="O512" i="5"/>
  <c r="O511" i="5"/>
  <c r="O510" i="5"/>
  <c r="O509" i="5"/>
  <c r="O508" i="5"/>
  <c r="O507" i="5"/>
  <c r="O506" i="5"/>
  <c r="O505" i="5"/>
  <c r="O504" i="5"/>
  <c r="O503" i="5"/>
  <c r="O502" i="5"/>
  <c r="O501" i="5"/>
  <c r="O500" i="5"/>
  <c r="O499" i="5"/>
  <c r="O498" i="5"/>
  <c r="O497" i="5"/>
  <c r="O496" i="5"/>
  <c r="O495" i="5"/>
  <c r="O494" i="5"/>
  <c r="O493" i="5"/>
  <c r="O492" i="5"/>
  <c r="O491" i="5"/>
  <c r="O490" i="5"/>
  <c r="O489" i="5"/>
  <c r="O488" i="5"/>
  <c r="O487" i="5"/>
  <c r="O486" i="5"/>
  <c r="O485" i="5"/>
  <c r="O484" i="5"/>
  <c r="O483" i="5"/>
  <c r="O482" i="5"/>
  <c r="O481" i="5"/>
  <c r="O480" i="5"/>
  <c r="O479" i="5"/>
  <c r="O478" i="5"/>
  <c r="O477" i="5"/>
  <c r="O476" i="5"/>
  <c r="O475" i="5"/>
  <c r="O474" i="5"/>
  <c r="O473" i="5"/>
  <c r="O472" i="5"/>
  <c r="O471" i="5"/>
  <c r="O470" i="5"/>
  <c r="O469" i="5"/>
  <c r="O468" i="5"/>
  <c r="O467" i="5"/>
  <c r="O466" i="5"/>
  <c r="O465" i="5"/>
  <c r="O464" i="5"/>
  <c r="O463" i="5"/>
  <c r="O462" i="5"/>
  <c r="O461" i="5"/>
  <c r="O460" i="5"/>
  <c r="O459" i="5"/>
  <c r="O458" i="5"/>
  <c r="O457" i="5"/>
  <c r="O456" i="5"/>
  <c r="O455" i="5"/>
  <c r="O454" i="5"/>
  <c r="O453" i="5"/>
  <c r="O452" i="5"/>
  <c r="O451" i="5"/>
  <c r="O450" i="5"/>
  <c r="O449" i="5"/>
  <c r="O448" i="5"/>
  <c r="O447" i="5"/>
  <c r="O446" i="5"/>
  <c r="O445" i="5"/>
  <c r="O444" i="5"/>
  <c r="O443" i="5"/>
  <c r="O442" i="5"/>
  <c r="O441" i="5"/>
  <c r="O440" i="5"/>
  <c r="O439" i="5"/>
  <c r="O438" i="5"/>
  <c r="O437" i="5"/>
  <c r="O436" i="5"/>
  <c r="O435" i="5"/>
  <c r="O434" i="5"/>
  <c r="O433" i="5"/>
  <c r="O432" i="5"/>
  <c r="O431" i="5"/>
  <c r="O430" i="5"/>
  <c r="O429" i="5"/>
  <c r="O428" i="5"/>
  <c r="O427" i="5"/>
  <c r="O426" i="5"/>
  <c r="O425" i="5"/>
  <c r="O424" i="5"/>
  <c r="O423" i="5"/>
  <c r="O422" i="5"/>
  <c r="O421" i="5"/>
  <c r="O420" i="5"/>
  <c r="O419" i="5"/>
  <c r="O418" i="5"/>
  <c r="O417" i="5"/>
  <c r="O416" i="5"/>
  <c r="O415" i="5"/>
  <c r="O414" i="5"/>
  <c r="O413" i="5"/>
  <c r="O412" i="5"/>
  <c r="O411" i="5"/>
  <c r="O410" i="5"/>
  <c r="O409" i="5"/>
  <c r="O408" i="5"/>
  <c r="O407" i="5"/>
  <c r="O406" i="5"/>
  <c r="O405" i="5"/>
  <c r="O404" i="5"/>
  <c r="O403" i="5"/>
  <c r="O402" i="5"/>
  <c r="O401" i="5"/>
  <c r="O400" i="5"/>
  <c r="O399" i="5"/>
  <c r="O398" i="5"/>
  <c r="O397" i="5"/>
  <c r="O396" i="5"/>
  <c r="O395" i="5"/>
  <c r="O394" i="5"/>
  <c r="O393" i="5"/>
  <c r="O392" i="5"/>
  <c r="O391" i="5"/>
  <c r="O390" i="5"/>
  <c r="O389" i="5"/>
  <c r="O388" i="5"/>
  <c r="O387" i="5"/>
  <c r="O386" i="5"/>
  <c r="O385" i="5"/>
  <c r="O384" i="5"/>
  <c r="O383" i="5"/>
  <c r="O382" i="5"/>
  <c r="O381" i="5"/>
  <c r="O380" i="5"/>
  <c r="O379" i="5"/>
  <c r="O378" i="5"/>
  <c r="O377" i="5"/>
  <c r="O376" i="5"/>
  <c r="O375" i="5"/>
  <c r="O374" i="5"/>
  <c r="O373" i="5"/>
  <c r="O372" i="5"/>
  <c r="O371" i="5"/>
  <c r="O370" i="5"/>
  <c r="O369" i="5"/>
  <c r="O368" i="5"/>
  <c r="O367" i="5"/>
  <c r="O366" i="5"/>
  <c r="O365" i="5"/>
  <c r="O364" i="5"/>
  <c r="O363" i="5"/>
  <c r="O362" i="5"/>
  <c r="O361" i="5"/>
  <c r="O360" i="5"/>
  <c r="O359" i="5"/>
  <c r="O358" i="5"/>
  <c r="O357" i="5"/>
  <c r="O356" i="5"/>
  <c r="O355" i="5"/>
  <c r="O354" i="5"/>
  <c r="O353" i="5"/>
  <c r="O351" i="5"/>
  <c r="O350" i="5"/>
  <c r="O349" i="5"/>
  <c r="O348" i="5"/>
  <c r="O347" i="5"/>
  <c r="O346" i="5"/>
  <c r="O345" i="5"/>
  <c r="O344" i="5"/>
  <c r="O343" i="5"/>
  <c r="O342" i="5"/>
  <c r="O341" i="5"/>
  <c r="O340" i="5"/>
  <c r="O339" i="5"/>
  <c r="O338" i="5"/>
  <c r="O337" i="5"/>
  <c r="O336" i="5"/>
  <c r="O335" i="5"/>
  <c r="O334" i="5"/>
  <c r="O333" i="5"/>
  <c r="O331" i="5"/>
  <c r="O330" i="5"/>
  <c r="O329" i="5"/>
  <c r="O328" i="5"/>
  <c r="O327" i="5"/>
  <c r="O326" i="5"/>
  <c r="O325" i="5"/>
  <c r="O324" i="5"/>
  <c r="O323" i="5"/>
  <c r="O322" i="5"/>
  <c r="O321" i="5"/>
  <c r="O320" i="5"/>
  <c r="O319" i="5"/>
  <c r="O318" i="5"/>
  <c r="O317" i="5"/>
  <c r="O316" i="5"/>
  <c r="O315" i="5"/>
  <c r="O314" i="5"/>
  <c r="O313" i="5"/>
  <c r="O312" i="5"/>
  <c r="O311" i="5"/>
  <c r="O310" i="5"/>
  <c r="O309" i="5"/>
  <c r="O308" i="5"/>
  <c r="O307" i="5"/>
  <c r="O306" i="5"/>
  <c r="O305" i="5"/>
  <c r="O304" i="5"/>
  <c r="O303" i="5"/>
  <c r="O302" i="5"/>
  <c r="O301" i="5"/>
  <c r="O300" i="5"/>
  <c r="O299" i="5"/>
  <c r="O298" i="5"/>
  <c r="O297" i="5"/>
  <c r="O296" i="5"/>
  <c r="O295" i="5"/>
  <c r="O294" i="5"/>
  <c r="O293" i="5"/>
  <c r="O292" i="5"/>
  <c r="O291" i="5"/>
  <c r="O290" i="5"/>
  <c r="O289" i="5"/>
  <c r="O288" i="5"/>
  <c r="O287" i="5"/>
  <c r="O286" i="5"/>
  <c r="O285" i="5"/>
  <c r="O284" i="5"/>
  <c r="O283" i="5"/>
  <c r="O281" i="5"/>
  <c r="O280" i="5"/>
  <c r="O279" i="5"/>
  <c r="O278" i="5"/>
  <c r="O277" i="5"/>
  <c r="O276" i="5"/>
  <c r="O275" i="5"/>
  <c r="O274" i="5"/>
  <c r="O273" i="5"/>
  <c r="O272" i="5"/>
  <c r="O271" i="5"/>
  <c r="O270" i="5"/>
  <c r="O269" i="5"/>
  <c r="O268" i="5"/>
  <c r="O267" i="5"/>
  <c r="O266" i="5"/>
  <c r="O265" i="5"/>
  <c r="O264" i="5"/>
  <c r="O263" i="5"/>
  <c r="O262" i="5"/>
  <c r="O261" i="5"/>
  <c r="O260" i="5"/>
  <c r="O259" i="5"/>
  <c r="O258" i="5"/>
  <c r="O257" i="5"/>
  <c r="O256" i="5"/>
  <c r="O255" i="5"/>
  <c r="O254" i="5"/>
  <c r="O253" i="5"/>
  <c r="O252" i="5"/>
  <c r="O251" i="5"/>
  <c r="O250" i="5"/>
  <c r="O249" i="5"/>
  <c r="O248" i="5"/>
  <c r="O247" i="5"/>
  <c r="O246" i="5"/>
  <c r="O245" i="5"/>
  <c r="O244" i="5"/>
  <c r="O243" i="5"/>
  <c r="O242" i="5"/>
  <c r="O241" i="5"/>
  <c r="O240" i="5"/>
  <c r="O239" i="5"/>
  <c r="O238" i="5"/>
  <c r="O237" i="5"/>
  <c r="O236" i="5"/>
  <c r="O235" i="5"/>
  <c r="O234" i="5"/>
  <c r="O233" i="5"/>
  <c r="O232" i="5"/>
  <c r="O231" i="5"/>
  <c r="O230" i="5"/>
  <c r="O229" i="5"/>
  <c r="O228" i="5"/>
  <c r="O227" i="5"/>
  <c r="O226" i="5"/>
  <c r="O225" i="5"/>
  <c r="O224" i="5"/>
  <c r="O223" i="5"/>
  <c r="O222" i="5"/>
  <c r="O221" i="5"/>
  <c r="O220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7" i="5"/>
  <c r="O206" i="5"/>
  <c r="O205" i="5"/>
  <c r="O204" i="5"/>
  <c r="O203" i="5"/>
  <c r="O201" i="5"/>
  <c r="O200" i="5"/>
  <c r="O199" i="5"/>
  <c r="O198" i="5"/>
  <c r="O197" i="5"/>
  <c r="O196" i="5"/>
  <c r="O195" i="5"/>
  <c r="O194" i="5"/>
  <c r="O193" i="5"/>
  <c r="O192" i="5"/>
  <c r="O190" i="5"/>
  <c r="O189" i="5"/>
  <c r="O188" i="5"/>
  <c r="O187" i="5"/>
  <c r="O186" i="5"/>
  <c r="O185" i="5"/>
  <c r="O184" i="5"/>
  <c r="O183" i="5"/>
  <c r="O182" i="5"/>
  <c r="O181" i="5"/>
  <c r="O180" i="5"/>
  <c r="O179" i="5"/>
  <c r="O178" i="5"/>
  <c r="O177" i="5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8" i="5"/>
  <c r="O147" i="5"/>
  <c r="O146" i="5"/>
  <c r="O145" i="5"/>
  <c r="O144" i="5"/>
  <c r="O143" i="5"/>
  <c r="O142" i="5"/>
  <c r="O141" i="5"/>
  <c r="O140" i="5"/>
  <c r="O139" i="5"/>
  <c r="O138" i="5"/>
  <c r="O136" i="5"/>
  <c r="O135" i="5"/>
  <c r="O134" i="5"/>
  <c r="O133" i="5"/>
  <c r="O132" i="5"/>
  <c r="O131" i="5"/>
  <c r="O130" i="5"/>
  <c r="O129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Z52" i="12" l="1"/>
  <c r="Z47" i="12"/>
  <c r="Z46" i="12"/>
  <c r="Z45" i="12"/>
  <c r="Z37" i="12"/>
  <c r="Z38" i="12"/>
  <c r="Z36" i="12"/>
  <c r="Z18" i="12"/>
  <c r="Z17" i="12"/>
  <c r="O5" i="12"/>
  <c r="Z16" i="12"/>
  <c r="AB7" i="14"/>
  <c r="AB8" i="14"/>
  <c r="AB6" i="14"/>
  <c r="Z17" i="13"/>
  <c r="Z5" i="13" l="1"/>
  <c r="Z6" i="13"/>
  <c r="Z7" i="13"/>
  <c r="Z8" i="13"/>
  <c r="Z15" i="13"/>
  <c r="O34" i="14" l="1"/>
  <c r="O33" i="14"/>
  <c r="O32" i="14"/>
  <c r="O31" i="14"/>
  <c r="O30" i="14"/>
  <c r="O29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E23" i="16" s="1"/>
  <c r="O9" i="14"/>
  <c r="O5" i="14"/>
  <c r="O4" i="14"/>
  <c r="O18" i="13"/>
  <c r="E25" i="16"/>
  <c r="E27" i="16" s="1"/>
  <c r="O246" i="12"/>
  <c r="O245" i="12"/>
  <c r="O244" i="12"/>
  <c r="O243" i="12"/>
  <c r="O242" i="12"/>
  <c r="O240" i="12"/>
  <c r="O239" i="12"/>
  <c r="O238" i="12"/>
  <c r="O237" i="12"/>
  <c r="O236" i="12"/>
  <c r="O235" i="12"/>
  <c r="O234" i="12"/>
  <c r="O233" i="12"/>
  <c r="O232" i="12"/>
  <c r="O231" i="12"/>
  <c r="O230" i="12"/>
  <c r="O229" i="12"/>
  <c r="O228" i="12"/>
  <c r="O227" i="12"/>
  <c r="O226" i="12"/>
  <c r="O225" i="12"/>
  <c r="O224" i="12"/>
  <c r="O223" i="12"/>
  <c r="O222" i="12"/>
  <c r="O221" i="12"/>
  <c r="O220" i="12"/>
  <c r="O219" i="12"/>
  <c r="O218" i="12"/>
  <c r="O217" i="12"/>
  <c r="O216" i="12"/>
  <c r="O215" i="12"/>
  <c r="O214" i="12"/>
  <c r="O213" i="12"/>
  <c r="O212" i="12"/>
  <c r="O211" i="12"/>
  <c r="O209" i="12"/>
  <c r="O208" i="12"/>
  <c r="O206" i="12"/>
  <c r="O205" i="12"/>
  <c r="O202" i="12"/>
  <c r="O201" i="12"/>
  <c r="O200" i="12"/>
  <c r="O199" i="12"/>
  <c r="O198" i="12"/>
  <c r="O196" i="12"/>
  <c r="O195" i="12"/>
  <c r="O194" i="12"/>
  <c r="O193" i="12"/>
  <c r="O189" i="12"/>
  <c r="O173" i="12"/>
  <c r="O170" i="12"/>
  <c r="O167" i="12"/>
  <c r="O164" i="12"/>
  <c r="O163" i="12"/>
  <c r="O161" i="12"/>
  <c r="O160" i="12"/>
  <c r="O159" i="12"/>
  <c r="O158" i="12"/>
  <c r="O157" i="12"/>
  <c r="O156" i="12"/>
  <c r="O155" i="12"/>
  <c r="O154" i="12"/>
  <c r="O153" i="12"/>
  <c r="O152" i="12"/>
  <c r="O148" i="12"/>
  <c r="O144" i="12"/>
  <c r="O140" i="12"/>
  <c r="O137" i="12"/>
  <c r="O136" i="12"/>
  <c r="O135" i="12"/>
  <c r="O134" i="12"/>
  <c r="O133" i="12"/>
  <c r="O132" i="12"/>
  <c r="O131" i="12"/>
  <c r="O130" i="12"/>
  <c r="O129" i="12"/>
  <c r="O128" i="12"/>
  <c r="O127" i="12"/>
  <c r="O126" i="12"/>
  <c r="O125" i="12"/>
  <c r="O124" i="12"/>
  <c r="O123" i="12"/>
  <c r="O122" i="12"/>
  <c r="O121" i="12"/>
  <c r="O120" i="12"/>
  <c r="O119" i="12"/>
  <c r="O118" i="12"/>
  <c r="O117" i="12"/>
  <c r="O116" i="12"/>
  <c r="O115" i="12"/>
  <c r="O114" i="12"/>
  <c r="O113" i="12"/>
  <c r="O112" i="12"/>
  <c r="O111" i="12"/>
  <c r="O110" i="12"/>
  <c r="O109" i="12"/>
  <c r="O108" i="12"/>
  <c r="O105" i="12"/>
  <c r="O104" i="12"/>
  <c r="O103" i="12"/>
  <c r="O100" i="12"/>
  <c r="O99" i="12"/>
  <c r="O98" i="12"/>
  <c r="O97" i="12"/>
  <c r="O96" i="12"/>
  <c r="O95" i="12"/>
  <c r="O94" i="12"/>
  <c r="O93" i="12"/>
  <c r="O92" i="12"/>
  <c r="O91" i="12"/>
  <c r="O90" i="12"/>
  <c r="O89" i="12"/>
  <c r="O88" i="12"/>
  <c r="O87" i="12"/>
  <c r="O86" i="12"/>
  <c r="O85" i="12"/>
  <c r="O84" i="12"/>
  <c r="O83" i="12"/>
  <c r="O82" i="12"/>
  <c r="O81" i="12"/>
  <c r="O80" i="12"/>
  <c r="O79" i="12"/>
  <c r="O78" i="12"/>
  <c r="O77" i="12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6" i="12"/>
  <c r="O15" i="12"/>
  <c r="O12" i="12"/>
  <c r="O11" i="12"/>
  <c r="O8" i="12"/>
  <c r="O7" i="12"/>
  <c r="O6" i="12"/>
  <c r="O146" i="11"/>
  <c r="O144" i="11"/>
  <c r="O143" i="11"/>
  <c r="O142" i="11"/>
  <c r="O141" i="11"/>
  <c r="O140" i="11"/>
  <c r="O139" i="11"/>
  <c r="O138" i="11"/>
  <c r="O137" i="11"/>
  <c r="O136" i="11"/>
  <c r="O135" i="11"/>
  <c r="O134" i="11"/>
  <c r="O133" i="11"/>
  <c r="O132" i="11"/>
  <c r="O131" i="11"/>
  <c r="O130" i="11"/>
  <c r="O129" i="11"/>
  <c r="O128" i="11"/>
  <c r="O127" i="11"/>
  <c r="O126" i="11"/>
  <c r="O125" i="11"/>
  <c r="O124" i="11"/>
  <c r="O123" i="11"/>
  <c r="O122" i="11"/>
  <c r="O121" i="11"/>
  <c r="O120" i="11"/>
  <c r="O119" i="11"/>
  <c r="O118" i="11"/>
  <c r="O117" i="11"/>
  <c r="O116" i="11"/>
  <c r="O115" i="11"/>
  <c r="O114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1" i="11"/>
  <c r="O90" i="11"/>
  <c r="O89" i="11"/>
  <c r="O88" i="11"/>
  <c r="O87" i="11"/>
  <c r="O86" i="11"/>
  <c r="O85" i="11"/>
  <c r="O84" i="11"/>
  <c r="O83" i="11"/>
  <c r="O82" i="11"/>
  <c r="O81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239" i="18"/>
  <c r="O238" i="18"/>
  <c r="O237" i="18"/>
  <c r="O236" i="18"/>
  <c r="O235" i="18"/>
  <c r="O234" i="18"/>
  <c r="O233" i="18"/>
  <c r="O232" i="18"/>
  <c r="O231" i="18"/>
  <c r="O230" i="18"/>
  <c r="O229" i="18"/>
  <c r="O228" i="18"/>
  <c r="O227" i="18"/>
  <c r="O226" i="18"/>
  <c r="O225" i="18"/>
  <c r="O224" i="18"/>
  <c r="O223" i="18"/>
  <c r="O222" i="18"/>
  <c r="O221" i="18"/>
  <c r="O220" i="18"/>
  <c r="O219" i="18"/>
  <c r="O218" i="18"/>
  <c r="O217" i="18"/>
  <c r="O216" i="18"/>
  <c r="O215" i="18"/>
  <c r="O214" i="18"/>
  <c r="O213" i="18"/>
  <c r="E213" i="18"/>
  <c r="E214" i="18" s="1"/>
  <c r="O212" i="18"/>
  <c r="O211" i="18"/>
  <c r="E211" i="18"/>
  <c r="O210" i="18"/>
  <c r="E210" i="18"/>
  <c r="O209" i="18"/>
  <c r="E209" i="18"/>
  <c r="O208" i="18"/>
  <c r="O207" i="18"/>
  <c r="O206" i="18"/>
  <c r="O205" i="18"/>
  <c r="O204" i="18"/>
  <c r="E204" i="18"/>
  <c r="O203" i="18"/>
  <c r="E203" i="18"/>
  <c r="O202" i="18"/>
  <c r="O201" i="18"/>
  <c r="E201" i="18"/>
  <c r="O200" i="18"/>
  <c r="O199" i="18"/>
  <c r="E199" i="18"/>
  <c r="O198" i="18"/>
  <c r="O197" i="18"/>
  <c r="O196" i="18"/>
  <c r="O195" i="18"/>
  <c r="O194" i="18"/>
  <c r="O193" i="18"/>
  <c r="O192" i="18"/>
  <c r="O191" i="18"/>
  <c r="O190" i="18"/>
  <c r="O189" i="18"/>
  <c r="O188" i="18"/>
  <c r="O187" i="18"/>
  <c r="O186" i="18"/>
  <c r="O185" i="18"/>
  <c r="O184" i="18"/>
  <c r="O183" i="18"/>
  <c r="O182" i="18"/>
  <c r="O181" i="18"/>
  <c r="O180" i="18"/>
  <c r="O179" i="18"/>
  <c r="O178" i="18"/>
  <c r="O177" i="18"/>
  <c r="O176" i="18"/>
  <c r="O175" i="18"/>
  <c r="O174" i="18"/>
  <c r="O173" i="18"/>
  <c r="O172" i="18"/>
  <c r="O171" i="18"/>
  <c r="O170" i="18"/>
  <c r="O169" i="18"/>
  <c r="O168" i="18"/>
  <c r="O167" i="18"/>
  <c r="O166" i="18"/>
  <c r="O165" i="18"/>
  <c r="O164" i="18"/>
  <c r="O163" i="18"/>
  <c r="O162" i="18"/>
  <c r="O161" i="18"/>
  <c r="O160" i="18"/>
  <c r="O159" i="18"/>
  <c r="E159" i="18"/>
  <c r="O158" i="18"/>
  <c r="O157" i="18"/>
  <c r="O156" i="18"/>
  <c r="O155" i="18"/>
  <c r="O154" i="18"/>
  <c r="O153" i="18"/>
  <c r="O152" i="18"/>
  <c r="O151" i="18"/>
  <c r="O150" i="18"/>
  <c r="O149" i="18"/>
  <c r="O148" i="18"/>
  <c r="O147" i="18"/>
  <c r="O146" i="18"/>
  <c r="O145" i="18"/>
  <c r="O144" i="18"/>
  <c r="O143" i="18"/>
  <c r="O142" i="18"/>
  <c r="O141" i="18"/>
  <c r="O140" i="18"/>
  <c r="O139" i="18"/>
  <c r="O138" i="18"/>
  <c r="O137" i="18"/>
  <c r="O136" i="18"/>
  <c r="O135" i="18"/>
  <c r="O134" i="18"/>
  <c r="O133" i="18"/>
  <c r="O132" i="18"/>
  <c r="O131" i="18"/>
  <c r="O130" i="18"/>
  <c r="O129" i="18"/>
  <c r="O128" i="18"/>
  <c r="O127" i="18"/>
  <c r="O126" i="18"/>
  <c r="O125" i="18"/>
  <c r="O124" i="18"/>
  <c r="O123" i="18"/>
  <c r="O122" i="18"/>
  <c r="O121" i="18"/>
  <c r="O120" i="18"/>
  <c r="O119" i="18"/>
  <c r="O118" i="18"/>
  <c r="O117" i="18"/>
  <c r="O116" i="18"/>
  <c r="O115" i="18"/>
  <c r="O114" i="18"/>
  <c r="O113" i="18"/>
  <c r="O112" i="18"/>
  <c r="O111" i="18"/>
  <c r="O110" i="18"/>
  <c r="O109" i="18"/>
  <c r="O108" i="18"/>
  <c r="O107" i="18"/>
  <c r="O106" i="18"/>
  <c r="O105" i="18"/>
  <c r="O104" i="18"/>
  <c r="O103" i="18"/>
  <c r="O102" i="18"/>
  <c r="O101" i="18"/>
  <c r="O100" i="18"/>
  <c r="O99" i="18"/>
  <c r="O98" i="18"/>
  <c r="O97" i="18"/>
  <c r="O96" i="18"/>
  <c r="O95" i="18"/>
  <c r="O94" i="18"/>
  <c r="O93" i="18"/>
  <c r="O92" i="18"/>
  <c r="O91" i="18"/>
  <c r="E91" i="18"/>
  <c r="E92" i="18" s="1"/>
  <c r="E93" i="18" s="1"/>
  <c r="E94" i="18" s="1"/>
  <c r="E95" i="18" s="1"/>
  <c r="E96" i="18" s="1"/>
  <c r="D91" i="18"/>
  <c r="D92" i="18" s="1"/>
  <c r="D93" i="18" s="1"/>
  <c r="D94" i="18" s="1"/>
  <c r="D95" i="18" s="1"/>
  <c r="D96" i="18" s="1"/>
  <c r="O90" i="18"/>
  <c r="O89" i="18"/>
  <c r="O88" i="18"/>
  <c r="O87" i="18"/>
  <c r="O86" i="18"/>
  <c r="E86" i="18"/>
  <c r="D86" i="18"/>
  <c r="D112" i="18" s="1"/>
  <c r="O85" i="18"/>
  <c r="O84" i="18"/>
  <c r="E84" i="18"/>
  <c r="O83" i="18"/>
  <c r="E83" i="18"/>
  <c r="D83" i="18"/>
  <c r="D84" i="18" s="1"/>
  <c r="O82" i="18"/>
  <c r="O81" i="18"/>
  <c r="O80" i="18"/>
  <c r="O79" i="18"/>
  <c r="O78" i="18"/>
  <c r="O77" i="18"/>
  <c r="O76" i="18"/>
  <c r="O75" i="18"/>
  <c r="O74" i="18"/>
  <c r="O73" i="18"/>
  <c r="O72" i="18"/>
  <c r="O71" i="18"/>
  <c r="O70" i="18"/>
  <c r="O69" i="18"/>
  <c r="O68" i="18"/>
  <c r="O67" i="18"/>
  <c r="O66" i="18"/>
  <c r="O65" i="18"/>
  <c r="O64" i="18"/>
  <c r="O63" i="18"/>
  <c r="O62" i="18"/>
  <c r="O61" i="18"/>
  <c r="O60" i="18"/>
  <c r="O59" i="18"/>
  <c r="O58" i="18"/>
  <c r="D58" i="18"/>
  <c r="O57" i="18"/>
  <c r="O56" i="18"/>
  <c r="O55" i="18"/>
  <c r="D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E18" i="16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50" i="4"/>
  <c r="O249" i="4"/>
  <c r="O248" i="4"/>
  <c r="O247" i="4"/>
  <c r="O246" i="4"/>
  <c r="O245" i="4"/>
  <c r="O244" i="4"/>
  <c r="O243" i="4"/>
  <c r="O242" i="4"/>
  <c r="O241" i="4"/>
  <c r="O240" i="4"/>
  <c r="O239" i="4"/>
  <c r="O238" i="4"/>
  <c r="O237" i="4"/>
  <c r="O236" i="4"/>
  <c r="O235" i="4"/>
  <c r="O234" i="4"/>
  <c r="O233" i="4"/>
  <c r="O232" i="4"/>
  <c r="O231" i="4"/>
  <c r="O230" i="4"/>
  <c r="O229" i="4"/>
  <c r="O228" i="4"/>
  <c r="O227" i="4"/>
  <c r="O226" i="4"/>
  <c r="O225" i="4"/>
  <c r="O224" i="4"/>
  <c r="O223" i="4"/>
  <c r="O222" i="4"/>
  <c r="O221" i="4"/>
  <c r="O220" i="4"/>
  <c r="O219" i="4"/>
  <c r="O218" i="4"/>
  <c r="O217" i="4"/>
  <c r="O216" i="4"/>
  <c r="O215" i="4"/>
  <c r="O214" i="4"/>
  <c r="O213" i="4"/>
  <c r="O212" i="4"/>
  <c r="O211" i="4"/>
  <c r="O210" i="4"/>
  <c r="O209" i="4"/>
  <c r="O208" i="4"/>
  <c r="O207" i="4"/>
  <c r="O206" i="4"/>
  <c r="O205" i="4"/>
  <c r="O204" i="4"/>
  <c r="O203" i="4"/>
  <c r="O202" i="4"/>
  <c r="O201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E17" i="16" s="1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E16" i="16" s="1"/>
  <c r="O5" i="10"/>
  <c r="O4" i="10"/>
  <c r="G43" i="16"/>
  <c r="E28" i="16"/>
  <c r="E30" i="16" s="1"/>
  <c r="E19" i="16"/>
  <c r="E20" i="16" l="1"/>
  <c r="E21" i="16"/>
  <c r="E22" i="16"/>
  <c r="D87" i="18"/>
  <c r="D113" i="18" s="1"/>
  <c r="D114" i="18" s="1"/>
  <c r="D115" i="18" s="1"/>
  <c r="D124" i="18" s="1"/>
  <c r="D111" i="18"/>
  <c r="E24" i="16" l="1"/>
  <c r="E31" i="16" s="1"/>
  <c r="E33" i="16" s="1"/>
  <c r="E34" i="16" s="1"/>
  <c r="E36" i="16" s="1"/>
</calcChain>
</file>

<file path=xl/sharedStrings.xml><?xml version="1.0" encoding="utf-8"?>
<sst xmlns="http://schemas.openxmlformats.org/spreadsheetml/2006/main" count="13377" uniqueCount="2691">
  <si>
    <t>腾讯线下活动报价模板使用说明（请务必仔细阅读）</t>
  </si>
  <si>
    <r>
      <rPr>
        <sz val="10"/>
        <color theme="1"/>
        <rFont val="Microsoft YaHei UI"/>
        <family val="2"/>
        <charset val="134"/>
      </rPr>
      <t>欢迎使用</t>
    </r>
    <r>
      <rPr>
        <b/>
        <sz val="10"/>
        <color rgb="FFC00000"/>
        <rFont val="Microsoft YaHei UI"/>
        <family val="2"/>
        <charset val="134"/>
      </rPr>
      <t>线下活动</t>
    </r>
    <r>
      <rPr>
        <sz val="10"/>
        <color theme="1"/>
        <rFont val="Microsoft YaHei UI"/>
        <family val="2"/>
        <charset val="134"/>
      </rPr>
      <t>报价模板，进行填写时请注意以下事项：</t>
    </r>
  </si>
  <si>
    <t>1. 本模板为腾讯公司针对线下活动类采购的统一模板，供应商可以在该模板中添加未定义四级报价项，但不得使用其他模板；</t>
  </si>
  <si>
    <r>
      <rPr>
        <sz val="10"/>
        <color theme="1"/>
        <rFont val="Microsoft YaHei UI"/>
        <family val="2"/>
        <charset val="134"/>
      </rPr>
      <t>2. 请务必按照表内使用说明填写模板，请</t>
    </r>
    <r>
      <rPr>
        <b/>
        <sz val="10"/>
        <color rgb="FFC00000"/>
        <rFont val="Microsoft YaHei UI"/>
        <family val="2"/>
        <charset val="134"/>
      </rPr>
      <t>勿随意改动表内格式</t>
    </r>
    <r>
      <rPr>
        <sz val="10"/>
        <color theme="1"/>
        <rFont val="Microsoft YaHei UI"/>
        <family val="2"/>
        <charset val="134"/>
      </rPr>
      <t>，如包括sheet名、表头、表内计算公式，或随意合并单元格等；</t>
    </r>
  </si>
  <si>
    <t>3. 若针对该报价模板有任何疑问，请随时跟腾讯业务方沟通，谢谢！</t>
  </si>
  <si>
    <t>线下活动报价模板</t>
  </si>
  <si>
    <t>报价单位信息</t>
  </si>
  <si>
    <t>报价单位全称</t>
  </si>
  <si>
    <t>康辉集团北京国际会议展览有限公司</t>
  </si>
  <si>
    <t>报价人姓名</t>
  </si>
  <si>
    <t>王凤雨</t>
  </si>
  <si>
    <t>报价人职务</t>
  </si>
  <si>
    <t>项目经理</t>
  </si>
  <si>
    <t>报价人联系电话</t>
  </si>
  <si>
    <t>报价人电子邮箱</t>
  </si>
  <si>
    <t>wangfengyu@cct.cn</t>
  </si>
  <si>
    <t>报价人登录Portal账号</t>
  </si>
  <si>
    <t>项目基础信息</t>
  </si>
  <si>
    <t>项目名称</t>
  </si>
  <si>
    <t>2021腾讯音乐直播盛典</t>
  </si>
  <si>
    <t>活动执行地点</t>
  </si>
  <si>
    <t>深圳</t>
  </si>
  <si>
    <t>项目预计启动时间</t>
  </si>
  <si>
    <t>项目预计结束期间</t>
  </si>
  <si>
    <t>一级报价项</t>
  </si>
  <si>
    <t>单项金额</t>
  </si>
  <si>
    <t>备注</t>
  </si>
  <si>
    <t>报价项及报价项合计</t>
  </si>
  <si>
    <t>策划服务</t>
  </si>
  <si>
    <t>1.如只负责活动策划及设计，不负责活动执行，可以收取设计费，不能收取服务费
如负责活动整体策划及执行，不可以收取设计费，只能收到服务费
收取设计费者，需提供方案设计3d模块及相关施工图绘制
2.如单列执行费用，不可再收取服务费用</t>
  </si>
  <si>
    <t>场地搭建</t>
  </si>
  <si>
    <t>设备租赁</t>
  </si>
  <si>
    <t>直播导摄</t>
  </si>
  <si>
    <t>设计制作</t>
  </si>
  <si>
    <t>第三方人员及服务</t>
  </si>
  <si>
    <t>活动公司人员差旅不能收取服务费</t>
  </si>
  <si>
    <t>差旅及接待</t>
  </si>
  <si>
    <t>场地费用</t>
  </si>
  <si>
    <t>合计</t>
  </si>
  <si>
    <t>服务费</t>
  </si>
  <si>
    <t>服务费基准金额</t>
  </si>
  <si>
    <t>为各表Q列'是否收取服务费(是/否)'标注为“是”的条目加总</t>
  </si>
  <si>
    <t>服务费费率（不含税）</t>
  </si>
  <si>
    <r>
      <rPr>
        <sz val="10"/>
        <rFont val="微软雅黑"/>
        <family val="2"/>
        <charset val="134"/>
      </rPr>
      <t>适用于因项目需要，</t>
    </r>
    <r>
      <rPr>
        <b/>
        <sz val="10"/>
        <rFont val="微软雅黑"/>
        <family val="2"/>
        <charset val="134"/>
      </rPr>
      <t>为腾讯执行活动</t>
    </r>
    <r>
      <rPr>
        <sz val="10"/>
        <rFont val="微软雅黑"/>
        <family val="2"/>
        <charset val="134"/>
      </rPr>
      <t>而收取的合理服务费用</t>
    </r>
  </si>
  <si>
    <t>垫付费</t>
  </si>
  <si>
    <t>垫付费基准金额</t>
  </si>
  <si>
    <t>为各表P列'是否收取垫付费(是/否)'标注为“是”的条目加总</t>
  </si>
  <si>
    <t>垫付费率（不含税）</t>
  </si>
  <si>
    <t>垫付费费率为不含税费率，税费请统一在税费中计算</t>
  </si>
  <si>
    <t>垫付服务费</t>
  </si>
  <si>
    <r>
      <rPr>
        <sz val="10"/>
        <rFont val="微软雅黑"/>
        <family val="2"/>
        <charset val="134"/>
      </rPr>
      <t>适用于因项目实施需要，</t>
    </r>
    <r>
      <rPr>
        <b/>
        <sz val="10"/>
        <rFont val="微软雅黑"/>
        <family val="2"/>
        <charset val="134"/>
      </rPr>
      <t>为腾讯指定资源垫付</t>
    </r>
    <r>
      <rPr>
        <sz val="10"/>
        <rFont val="微软雅黑"/>
        <family val="2"/>
        <charset val="134"/>
      </rPr>
      <t>而收取的合理额外服务费用。</t>
    </r>
    <r>
      <rPr>
        <sz val="10"/>
        <color rgb="FFFF0000"/>
        <rFont val="微软雅黑"/>
        <family val="2"/>
        <charset val="134"/>
      </rPr>
      <t>垫付费不能与服务费同时收取。</t>
    </r>
  </si>
  <si>
    <t>税费</t>
  </si>
  <si>
    <t>含服务费及垫付费税前总价</t>
  </si>
  <si>
    <t>税率</t>
  </si>
  <si>
    <t>请说明适用的税种：会议费专票</t>
  </si>
  <si>
    <t>税费金额</t>
  </si>
  <si>
    <t>含税总价</t>
  </si>
  <si>
    <t>含税总价（折减前）</t>
  </si>
  <si>
    <t>整单额外折减（金额）</t>
  </si>
  <si>
    <t>折减金额不得在验收结算时重复抵扣</t>
  </si>
  <si>
    <t>折减后含税总价（币种自选）</t>
  </si>
  <si>
    <t>人民币</t>
  </si>
  <si>
    <t>折减后含税总价=含税总价（折减前）-折减金额</t>
  </si>
  <si>
    <t>声明：</t>
  </si>
  <si>
    <t>1. 我方（报价单位）承诺以上报价为经公司授权人员报价，并认可一旦受邀后，应严格按以上报价执行，除非经双方协商后对各别项目报价进行调整；
2. 我方（报价单位）承诺以上报价是基于对腾讯业务放发出的需求文件的理解，并提供的真实、有效的报价文件。一旦受邀后，报价单位未经腾讯公司业务需求方书面授权后，不得随意对四级报价项进行修改；
3. 我方（报价单位）承诺恪守腾讯公司《保密协议》、《反商业贿赂声明》要求，一旦存在违反相关要求的，腾讯公司业务方有权单方面解除与报价单位方的合作，并免除相关的法律责任。</t>
  </si>
  <si>
    <t>声明人：</t>
  </si>
  <si>
    <t>填写说明：</t>
  </si>
  <si>
    <t>1. 如只负责活动策划及设计，不负责活动执行，可以收取设计费，不能收取服务费
如负责活动整体策划及执行，不可以收取设计费，只能收到服务费
收取设计费者，需提供方案设计3d模块及相关施工图绘制。
2.二级分类下设计报价可以按交付品或人工费报价，请务必选择其中一种方式进行报价！
3. 如单列执行费用，不可再收取服务费！其他可收取服务费。
4. 单位分为两组，若一个报价项包含2组单位，则务必填写2组数量分别对应相应单位！
5. 如果同一报价项需要重复使用，请复制该条目并粘贴，以继续报价！请勿自行添加空白行进行报价！
6. 如果所需报价项不在表内，请在表内最后一行复制（其他-其他-自定义填写）报价项并粘贴，并自定义报价项进行填写报价。
7. 区域，子区域，描述，备注为选填项，若有需求可进行选填。</t>
  </si>
  <si>
    <t>服务费和垫付费不能同时收取</t>
  </si>
  <si>
    <t>区域</t>
  </si>
  <si>
    <t>子区域</t>
  </si>
  <si>
    <t>二级报价项</t>
  </si>
  <si>
    <t>三级报价项</t>
  </si>
  <si>
    <t>四级报价项</t>
  </si>
  <si>
    <t>需求描述（腾讯选填）</t>
  </si>
  <si>
    <t>购买方式
（购买/租赁）</t>
  </si>
  <si>
    <t>供应商补充描述（如品牌、规格、型号等）</t>
  </si>
  <si>
    <t>单价</t>
  </si>
  <si>
    <t>数量1</t>
  </si>
  <si>
    <t>单位1</t>
  </si>
  <si>
    <t>数量2</t>
  </si>
  <si>
    <t>单位2</t>
  </si>
  <si>
    <t>总价</t>
  </si>
  <si>
    <t>是否收取垫付费(是/否)</t>
  </si>
  <si>
    <t>是否收取服务费(是/否)</t>
  </si>
  <si>
    <t>创意及策划</t>
  </si>
  <si>
    <t>方案策划</t>
  </si>
  <si>
    <t>整体方案策划</t>
  </si>
  <si>
    <t>项</t>
  </si>
  <si>
    <t>平面设计方案</t>
  </si>
  <si>
    <t>空间设计方案</t>
  </si>
  <si>
    <t>主视觉设计与延展</t>
  </si>
  <si>
    <t>灯光及舞美设计</t>
  </si>
  <si>
    <t>设计交付品</t>
  </si>
  <si>
    <t>施工图/效果图</t>
  </si>
  <si>
    <t>Logo设计</t>
  </si>
  <si>
    <t>主KV设计</t>
  </si>
  <si>
    <t>主KV修图</t>
  </si>
  <si>
    <t>平面3D延展设计</t>
  </si>
  <si>
    <t>创意人员</t>
  </si>
  <si>
    <t>2D设计师</t>
  </si>
  <si>
    <t>人</t>
  </si>
  <si>
    <t>天</t>
  </si>
  <si>
    <t>3D设计师</t>
  </si>
  <si>
    <t>创意设计经理</t>
  </si>
  <si>
    <t>高级创意设计经理</t>
  </si>
  <si>
    <t>创意设计总监</t>
  </si>
  <si>
    <t>工程图纸制作设计师</t>
  </si>
  <si>
    <t>文案</t>
  </si>
  <si>
    <t>完稿美术经理</t>
  </si>
  <si>
    <t>完稿美术助理</t>
  </si>
  <si>
    <t>执行服务</t>
  </si>
  <si>
    <t>执行人员</t>
  </si>
  <si>
    <t>现场执行工作人员（场务等）</t>
  </si>
  <si>
    <t>客户/项目经理</t>
  </si>
  <si>
    <t>高级客户/项目经理</t>
  </si>
  <si>
    <t>项目总策划管理人员</t>
  </si>
  <si>
    <t>后期报告人员</t>
  </si>
  <si>
    <t>执行项目</t>
  </si>
  <si>
    <t>项目的详细执行计划</t>
  </si>
  <si>
    <t>份</t>
  </si>
  <si>
    <t>勘场</t>
  </si>
  <si>
    <t>场</t>
  </si>
  <si>
    <t>完工报告</t>
  </si>
  <si>
    <t>其他</t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</si>
  <si>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搭建所涉及人工费，需在“第三方人员及服务”中报价。所涉及人员餐费，交通费等其他费用，需在“差旅费”中报价！
6. 搭建中所涉及的运输费，需在“第三方人员及服务”中报价。</t>
  </si>
  <si>
    <t>常规舞台地台</t>
  </si>
  <si>
    <t>舞台结构</t>
  </si>
  <si>
    <t>钢结构地台支撑 高10cm</t>
  </si>
  <si>
    <t>平米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</si>
  <si>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</si>
  <si>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</si>
  <si>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</si>
  <si>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</si>
  <si>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</si>
  <si>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</si>
  <si>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钢/木龙骨结构 - H20m</t>
  </si>
  <si>
    <t>钢/木龙骨结构 - H40cm</t>
  </si>
  <si>
    <t>钢/木龙骨结构 - H60cm</t>
  </si>
  <si>
    <t>钢/木龙骨结构 - H80cm</t>
  </si>
  <si>
    <t>钢/木龙骨结构 - H100cm</t>
  </si>
  <si>
    <t>木结构，LED支撑地台 高20cm</t>
  </si>
  <si>
    <t>米</t>
  </si>
  <si>
    <t>木结构，LED支撑地台 高40cm</t>
  </si>
  <si>
    <t>木结构，LED支撑地台 高60cm</t>
  </si>
  <si>
    <t>木结构，LED支撑地台 高80cm</t>
  </si>
  <si>
    <t>木结构，LED支撑地台 高100cm</t>
  </si>
  <si>
    <t>H钢结构，LED支撑地台</t>
  </si>
  <si>
    <t>舞台/地台地面</t>
  </si>
  <si>
    <t>胶合板/多层板 5mm</t>
  </si>
  <si>
    <t>胶合板/多层板 9mm</t>
  </si>
  <si>
    <t>胶合板/多层板 12mm</t>
  </si>
  <si>
    <t>胶合板/多层板 15mm</t>
  </si>
  <si>
    <t>胶合板/多层板 18mm</t>
  </si>
  <si>
    <t>胶合板/多层板 40mm</t>
  </si>
  <si>
    <t>防火板 8mm</t>
  </si>
  <si>
    <t>防火板 10mm</t>
  </si>
  <si>
    <t>防火板 12mm</t>
  </si>
  <si>
    <t>高密密度板 12mm</t>
  </si>
  <si>
    <t>高密密度板 15mm</t>
  </si>
  <si>
    <t>高密密度板 18mm</t>
  </si>
  <si>
    <t>中密度纤维板 9mm</t>
  </si>
  <si>
    <t>中密度纤维板 10mm</t>
  </si>
  <si>
    <t>中密度纤维板 15mm</t>
  </si>
  <si>
    <t>雪弗板 3mm</t>
  </si>
  <si>
    <t>雪弗板 5mm</t>
  </si>
  <si>
    <t>铝塑板 4mm</t>
  </si>
  <si>
    <t>铝塑板 8mm</t>
  </si>
  <si>
    <t>铝塑板 12mm</t>
  </si>
  <si>
    <t>大芯板 16mm</t>
  </si>
  <si>
    <t>大芯板 19mm</t>
  </si>
  <si>
    <t>大芯板 22mm</t>
  </si>
  <si>
    <t>大芯板 25mm</t>
  </si>
  <si>
    <t>拉丝铝板 1mm双面覆膜</t>
  </si>
  <si>
    <t>阻燃板 12mm</t>
  </si>
  <si>
    <t>奥松板 12mm</t>
  </si>
  <si>
    <t>淋油板 18mm</t>
  </si>
  <si>
    <t>三聚氰胺板 15mm</t>
  </si>
  <si>
    <t>三聚氰胺板 18mm</t>
  </si>
  <si>
    <t>三聚氰胺板（带饰面）18mm</t>
  </si>
  <si>
    <t>波音贴</t>
  </si>
  <si>
    <t>普通复合地板（多色）</t>
  </si>
  <si>
    <t>高光镜面UV地板 12mm</t>
  </si>
  <si>
    <t>地板革</t>
  </si>
  <si>
    <t>地胶地板</t>
  </si>
  <si>
    <t>美工地贴</t>
  </si>
  <si>
    <t>塑胶地板</t>
  </si>
  <si>
    <t>烤漆玻璃</t>
  </si>
  <si>
    <t>钢化玻璃地台台面(5mm）</t>
  </si>
  <si>
    <t>钢化玻璃地台台面(8mm）</t>
  </si>
  <si>
    <t>钢化玻璃地台台面(10mm）</t>
  </si>
  <si>
    <t>钢化玻璃地台台面(12mm）</t>
  </si>
  <si>
    <t>地毯</t>
  </si>
  <si>
    <t>普通展毯</t>
  </si>
  <si>
    <t>阻燃地毯</t>
  </si>
  <si>
    <t>拉绒地毯</t>
  </si>
  <si>
    <t>加厚拉绒地毯</t>
  </si>
  <si>
    <t>圈绒地毯</t>
  </si>
  <si>
    <t>加厚圈绒地毯</t>
  </si>
  <si>
    <t>覆膜地毯</t>
  </si>
  <si>
    <t>舞台包边</t>
  </si>
  <si>
    <t>不锈钢包边</t>
  </si>
  <si>
    <t>木质包边</t>
  </si>
  <si>
    <t>木烤漆包边</t>
  </si>
  <si>
    <t>铁喷塑包边</t>
  </si>
  <si>
    <t>钨钢喷塑包边</t>
  </si>
  <si>
    <t>PVC包边</t>
  </si>
  <si>
    <t>铝合金包边</t>
  </si>
  <si>
    <t>台阶</t>
  </si>
  <si>
    <t>木质，地毯饰面（舞台高15cm）</t>
  </si>
  <si>
    <t>木质，地毯饰面（舞台高20cm）</t>
  </si>
  <si>
    <t>木质，地毯饰面（舞台高30cm）</t>
  </si>
  <si>
    <t>木质，地毯饰面（舞台高40cm）</t>
  </si>
  <si>
    <t>木质，地毯饰面（舞台高45cm）</t>
  </si>
  <si>
    <t>木质，地毯饰面（舞台高60cm）</t>
  </si>
  <si>
    <t>木质，地毯饰面（舞台高80cm）</t>
  </si>
  <si>
    <t>木质，地毯饰面（舞台高90cm）</t>
  </si>
  <si>
    <t>木质，地毯饰面（舞台高100cm）</t>
  </si>
  <si>
    <t>木质，烤漆（高20cm）</t>
  </si>
  <si>
    <t>异形台阶，木质，地毯饰面</t>
  </si>
  <si>
    <t>异形台阶，木质烤漆</t>
  </si>
  <si>
    <t>LED屏水平底座</t>
  </si>
  <si>
    <t>LED屏底座</t>
  </si>
  <si>
    <t>延米</t>
  </si>
  <si>
    <t>基础展台结构</t>
  </si>
  <si>
    <t>四周及顶部结构</t>
  </si>
  <si>
    <t>木制龙骨，涂料</t>
  </si>
  <si>
    <t>木制龙骨，封密度板（9mm）</t>
  </si>
  <si>
    <t>木制龙骨，封UV烤漆板（15mm）</t>
  </si>
  <si>
    <t>钢架结构造型</t>
  </si>
  <si>
    <t>镜面不锈钢立柱</t>
  </si>
  <si>
    <t>拉丝不锈钢 0.8mm</t>
  </si>
  <si>
    <t>拉丝不锈钢 1.0mm</t>
  </si>
  <si>
    <t>拉丝不锈钢 1.2mm</t>
  </si>
  <si>
    <t>镜面不锈钢 0.8mm</t>
  </si>
  <si>
    <t>镜面不锈钢 1.0mm</t>
  </si>
  <si>
    <t>镜面不锈钢 1.2mm</t>
  </si>
  <si>
    <t>彩钢板</t>
  </si>
  <si>
    <t>彩钢瓦</t>
  </si>
  <si>
    <t>排水管</t>
  </si>
  <si>
    <t>喷漆工艺（立柱、框架）</t>
  </si>
  <si>
    <t>烤漆工艺（立柱、框架）</t>
  </si>
  <si>
    <t>天花吊顶</t>
  </si>
  <si>
    <t>高密度板烤漆饰面</t>
  </si>
  <si>
    <t>单面木质烤漆饰面</t>
  </si>
  <si>
    <t>单面木质乳胶漆饰面</t>
  </si>
  <si>
    <t>单面木质涂料</t>
  </si>
  <si>
    <t>阳光板 8mm</t>
  </si>
  <si>
    <t>阳光板 10mm</t>
  </si>
  <si>
    <t>阳光板 15mm</t>
  </si>
  <si>
    <t>防水布</t>
  </si>
  <si>
    <t>矿棉板</t>
  </si>
  <si>
    <t xml:space="preserve">透光膜 </t>
  </si>
  <si>
    <t>软膜灯布</t>
  </si>
  <si>
    <t>巴黎天花软膜布</t>
  </si>
  <si>
    <t>门拱结构</t>
  </si>
  <si>
    <t>木制龙骨结构，含配重</t>
  </si>
  <si>
    <t>钢架龙骨结构，含配重</t>
  </si>
  <si>
    <t>门拱表面</t>
  </si>
  <si>
    <t>单面木结构面贴画面写真</t>
  </si>
  <si>
    <t>单面木结构面贴防火板</t>
  </si>
  <si>
    <t>单面木结构面刷涂料</t>
  </si>
  <si>
    <t>玻璃幕墙/玻璃罩</t>
  </si>
  <si>
    <t>钢化玻璃 5mm</t>
  </si>
  <si>
    <t>钢化玻璃 8mm</t>
  </si>
  <si>
    <t>钢化玻璃 10mm</t>
  </si>
  <si>
    <t>钢化玻璃 12mm</t>
  </si>
  <si>
    <t>钢化玻璃 20mm</t>
  </si>
  <si>
    <t xml:space="preserve">超白钢化玻璃 5mm </t>
  </si>
  <si>
    <t>超白钢化玻璃 8mm</t>
  </si>
  <si>
    <t>超白钢化玻璃 10mm</t>
  </si>
  <si>
    <t>超白钢化玻璃 12mm</t>
  </si>
  <si>
    <t>烤漆钢化玻璃 8mm</t>
  </si>
  <si>
    <t>烤漆钢化玻璃 10mm</t>
  </si>
  <si>
    <t>镜面玻璃</t>
  </si>
  <si>
    <t>灰镜 8mm</t>
  </si>
  <si>
    <t>磨砂玻璃 8mm</t>
  </si>
  <si>
    <t>亚克力板/亚克力罩</t>
  </si>
  <si>
    <t>透明/白色 2mm</t>
  </si>
  <si>
    <t>透明/白色 3mm</t>
  </si>
  <si>
    <t>透明/白色 5mm</t>
  </si>
  <si>
    <t>透明/白色 8mm</t>
  </si>
  <si>
    <t>透明/白色 10mm</t>
  </si>
  <si>
    <t>透明/白色 15mm</t>
  </si>
  <si>
    <t>半透磨砂 2mm</t>
  </si>
  <si>
    <t>半透磨砂 3mm</t>
  </si>
  <si>
    <t>半透磨砂 5mm</t>
  </si>
  <si>
    <t>常规背景结构</t>
  </si>
  <si>
    <t>支撑结构</t>
  </si>
  <si>
    <t>钢结构支撑 - 行架</t>
  </si>
  <si>
    <t>钢结构支撑 - 工字钢</t>
  </si>
  <si>
    <t>钢结构支撑 - 背架/日字架</t>
  </si>
  <si>
    <t>个</t>
  </si>
  <si>
    <t>木龙骨结构板墙 - 基础板9mm</t>
  </si>
  <si>
    <t>木龙骨结构板墙 - 基础板12mm</t>
  </si>
  <si>
    <t>木龙骨结构板墙 - 基础板18mm</t>
  </si>
  <si>
    <t>木龙骨结构板墙 - 基础板</t>
  </si>
  <si>
    <t>异形结构 - 木龙骨</t>
  </si>
  <si>
    <t>常规架体</t>
  </si>
  <si>
    <t>Truss 架 200*200MM</t>
  </si>
  <si>
    <t>Truss 架 300*300MM</t>
  </si>
  <si>
    <t>Truss 架 300*400MM</t>
  </si>
  <si>
    <t>Truss 架 400*400MM</t>
  </si>
  <si>
    <t>Truss 架 400*600MM</t>
  </si>
  <si>
    <t>Truss 架 500*500MM</t>
  </si>
  <si>
    <t>Truss 架 520*760MM</t>
  </si>
  <si>
    <t>Truss 架 600*600MM</t>
  </si>
  <si>
    <t>Truss 架 600*800MM</t>
  </si>
  <si>
    <t>Truss 架 800*1200MM</t>
  </si>
  <si>
    <t>Truss 架 1100*660MM</t>
  </si>
  <si>
    <t>拱形Truss架</t>
  </si>
  <si>
    <t>圆环形Truss架</t>
  </si>
  <si>
    <t>雷亚架</t>
  </si>
  <si>
    <t>根</t>
  </si>
  <si>
    <t>H架1M*1M</t>
  </si>
  <si>
    <t>普通铁架/钢架</t>
  </si>
  <si>
    <t>普通脚手架</t>
  </si>
  <si>
    <t>套</t>
  </si>
  <si>
    <t>可移动式脚手架</t>
  </si>
  <si>
    <t>木质背板</t>
  </si>
  <si>
    <t>木制背景版+写真喷绘 （高度4m下）单面</t>
  </si>
  <si>
    <t>木制背景版+写真喷绘 （高度4m下）双面</t>
  </si>
  <si>
    <t>单面木质背板：木结构, 表面贴画面写真</t>
  </si>
  <si>
    <t>双面木质背板：木结构, 表面贴画面写真</t>
  </si>
  <si>
    <t>异形木质背板：木结构, 表面贴画面写真</t>
  </si>
  <si>
    <t>单面木质背板：木结构, 表面防火板，含支撑</t>
  </si>
  <si>
    <t>双面木质背板：木结构, 表面防火板，含支撑</t>
  </si>
  <si>
    <t>异形木质背板：木结构, 表面防火板，含支撑</t>
  </si>
  <si>
    <t>单面木质背板：木结构, 表面贴铝塑板，含支撑</t>
  </si>
  <si>
    <t>双面木质背板：木结构, 表面贴铝塑板，含支撑</t>
  </si>
  <si>
    <t>异形木质背板：木结构, 表面贴铝塑板，含支撑</t>
  </si>
  <si>
    <t>单面木质背板：木结构, 表面刷涂料，含支撑</t>
  </si>
  <si>
    <t>双面木质背板：木结构, 表面刷涂料，含支撑</t>
  </si>
  <si>
    <t>异形木质背板：木结构, 表面刷涂料，含支撑</t>
  </si>
  <si>
    <t>单面木质背板：木结构, 表面喷漆，含支撑</t>
  </si>
  <si>
    <t>双面木质背板：木结构, 表面喷漆，含支撑</t>
  </si>
  <si>
    <t>异形木质背板：木结构, 表面喷漆，含支撑</t>
  </si>
  <si>
    <t>单面木质背板：木结构, 表面喷漆(哑光)，含支撑</t>
  </si>
  <si>
    <t>异形木质背板：木结构, 表面喷漆(哑光)，含支撑</t>
  </si>
  <si>
    <t>双面木质背板：木结构, 表面喷漆(哑光)，含支撑</t>
  </si>
  <si>
    <t>单面木质背板乳胶漆，含支撑</t>
  </si>
  <si>
    <t>双面木质背板乳胶漆，含支撑</t>
  </si>
  <si>
    <t>异形木质背板乳胶漆，含支撑</t>
  </si>
  <si>
    <t>单面木质烤漆背板：木质烤漆，含支撑</t>
  </si>
  <si>
    <t>双面木质烤漆背板：木质烤漆，含支撑</t>
  </si>
  <si>
    <t>异形木质烤漆背板：木质烤漆，含支撑</t>
  </si>
  <si>
    <t>单面高密度板烤漆背板：高密度板烤漆，含支撑</t>
  </si>
  <si>
    <t>双面高密度板烤漆背板：高密度板烤漆，含支撑</t>
  </si>
  <si>
    <t>异形高密度板烤漆背板：高密度板烤漆，含支撑</t>
  </si>
  <si>
    <t>单面木质烤漆背板：镜面玻璃，含支撑</t>
  </si>
  <si>
    <t>双面木质烤漆背板：镜面玻璃，含支撑</t>
  </si>
  <si>
    <t>异形木质烤漆背板：镜面玻璃，含支撑</t>
  </si>
  <si>
    <t>宝丽布背板</t>
  </si>
  <si>
    <t>宝丽布画面，桁架结构（200*200），含支撑，配重，包含背部架体美观遮挡不透光。</t>
  </si>
  <si>
    <t>黑白布画面，桁架结构（200*200），含支撑，配重，包含背部架体美观遮挡。</t>
  </si>
  <si>
    <t>宝丽布画面，木结构，含支撑</t>
  </si>
  <si>
    <t>桁架</t>
  </si>
  <si>
    <t>200 * 200</t>
  </si>
  <si>
    <t>300 * 300</t>
  </si>
  <si>
    <t>桁架双喷布</t>
  </si>
  <si>
    <t>背景布</t>
  </si>
  <si>
    <t>遮光布</t>
  </si>
  <si>
    <t>黑丝绒布</t>
  </si>
  <si>
    <t>刀刮布</t>
  </si>
  <si>
    <t>弹力布</t>
  </si>
  <si>
    <t>黑底灯布</t>
  </si>
  <si>
    <t>电磁幕</t>
  </si>
  <si>
    <t>立体字/灯箱</t>
  </si>
  <si>
    <t>立体字</t>
  </si>
  <si>
    <t>背板灯箱字</t>
  </si>
  <si>
    <t>背板立体灯箱字</t>
  </si>
  <si>
    <t>亚克力水晶字</t>
  </si>
  <si>
    <t>雪弗板（PVC）字</t>
  </si>
  <si>
    <t>泡沫字</t>
  </si>
  <si>
    <t>密度板字</t>
  </si>
  <si>
    <t>喷漆立体字+底座</t>
  </si>
  <si>
    <t>乳胶漆立体字+底座</t>
  </si>
  <si>
    <t>亚克力金属拉丝包边(含LED灯珠)</t>
  </si>
  <si>
    <t>木结构喷漆字</t>
  </si>
  <si>
    <t>木烤漆字</t>
  </si>
  <si>
    <t>不锈钢字</t>
  </si>
  <si>
    <t>树脂字</t>
  </si>
  <si>
    <t>立体字底座 - 铁板脚</t>
  </si>
  <si>
    <t>灯箱</t>
  </si>
  <si>
    <t>普通灯箱-木结构，日光灯管光源，灯箱布画面</t>
  </si>
  <si>
    <t>普通灯箱-木结构，日光灯管光源，亚克力片</t>
  </si>
  <si>
    <t>树脂灯箱字-含发光源</t>
  </si>
  <si>
    <t>家具桌椅</t>
  </si>
  <si>
    <t>讲台/展柜</t>
  </si>
  <si>
    <t>演讲台，木结构，喷漆,H1000mm以下</t>
  </si>
  <si>
    <t>张</t>
  </si>
  <si>
    <t>启动仪式台，木结构，喷漆,H1000mm以下，裱Logo</t>
  </si>
  <si>
    <t>水晶讲台</t>
  </si>
  <si>
    <t>接待台，基本款，高度1100mm</t>
  </si>
  <si>
    <t>媒体签到桌1.2米</t>
  </si>
  <si>
    <t>签到台，木质喷漆，带柜体</t>
  </si>
  <si>
    <t>签到台，木质烤漆，带柜体</t>
  </si>
  <si>
    <t>展示桌，木结构，喷漆,，w2.4m * h1.1m 以内</t>
  </si>
  <si>
    <t>木质龙骨+密度板+烤漆饰面；高度60cm</t>
  </si>
  <si>
    <t>木质龙骨+密度板+烤漆饰面；高度90cm</t>
  </si>
  <si>
    <t>木质龙骨+密度板+烤漆饰面；高度120cm</t>
  </si>
  <si>
    <t>木质龙骨+奥松板+烤漆饰面；高度60cm</t>
  </si>
  <si>
    <t>木质龙骨+奥松板+烤漆饰面；高度90cm</t>
  </si>
  <si>
    <t>木质龙骨+奥松板+烤漆饰面；高度120cm</t>
  </si>
  <si>
    <t>木工板+木饰纹贴膜；高度60cm</t>
  </si>
  <si>
    <t>木工板+木饰纹贴膜；高度90cm</t>
  </si>
  <si>
    <t>木工板+木饰纹贴膜；高度120cm</t>
  </si>
  <si>
    <t>沙发</t>
  </si>
  <si>
    <t>单人沙发方凳</t>
  </si>
  <si>
    <t>双人沙发凳</t>
  </si>
  <si>
    <t>单人沙发-布艺</t>
  </si>
  <si>
    <t>单人沙发-皮质</t>
  </si>
  <si>
    <t>双人沙发-布艺</t>
  </si>
  <si>
    <t>双人沙发-皮质</t>
  </si>
  <si>
    <t>三人沙发-布艺</t>
  </si>
  <si>
    <t>三人沙发-皮质</t>
  </si>
  <si>
    <t>茶几</t>
  </si>
  <si>
    <t>椅子/宴会椅</t>
  </si>
  <si>
    <t>折叠椅</t>
  </si>
  <si>
    <t>宴会用椅，含椅套，彩色丝带</t>
  </si>
  <si>
    <t>IBM折叠桌</t>
  </si>
  <si>
    <t>90*45CM，含桌布</t>
  </si>
  <si>
    <t>144*54CM，含桌布</t>
  </si>
  <si>
    <t>180*60CM，含桌布</t>
  </si>
  <si>
    <t>高吧椅</t>
  </si>
  <si>
    <t>可调节升降高度，可旋转</t>
  </si>
  <si>
    <t>高吧桌</t>
  </si>
  <si>
    <t>1.2米高，桌面直径60CM，可调节高度，含桌布+彩色纱幔</t>
  </si>
  <si>
    <t>洽谈桌</t>
  </si>
  <si>
    <t>木质桌面，直径60-80CM</t>
  </si>
  <si>
    <t>玻璃桌面，直径60-80CM</t>
  </si>
  <si>
    <t>洽谈椅</t>
  </si>
  <si>
    <t>普通塑料面，铁质腿</t>
  </si>
  <si>
    <t>桌布</t>
  </si>
  <si>
    <t>桌布 - 常规</t>
  </si>
  <si>
    <t>桌布 - 定做</t>
  </si>
  <si>
    <t>其他周边搭建</t>
  </si>
  <si>
    <t>网络</t>
  </si>
  <si>
    <t>20兆</t>
  </si>
  <si>
    <t>60兆</t>
  </si>
  <si>
    <t>背板照明/普通照明</t>
  </si>
  <si>
    <t>短臂射灯</t>
  </si>
  <si>
    <t>长臂射灯</t>
  </si>
  <si>
    <t>石英射灯</t>
  </si>
  <si>
    <t>筒灯</t>
  </si>
  <si>
    <t>金卤灯</t>
  </si>
  <si>
    <t>防水射灯/地灯</t>
  </si>
  <si>
    <t>顶部射灯</t>
  </si>
  <si>
    <t>珠宝灯</t>
  </si>
  <si>
    <t>轨道灯</t>
  </si>
  <si>
    <t>T5白色日光灯管</t>
  </si>
  <si>
    <t>LED长条灯</t>
  </si>
  <si>
    <t>LED灯带 5050</t>
  </si>
  <si>
    <t>LED灯带 3528</t>
  </si>
  <si>
    <t>LED变光灯带</t>
  </si>
  <si>
    <t>篷房</t>
  </si>
  <si>
    <t>3*3米篷房，边高2.5米，含四周布幔，配重</t>
  </si>
  <si>
    <t>5*5米篷房，边高2.5米，含四周布幔，配重</t>
  </si>
  <si>
    <t>防护用品</t>
  </si>
  <si>
    <t>一米线/链柱</t>
  </si>
  <si>
    <t>三米线</t>
  </si>
  <si>
    <t>logo定制（双面）一米线</t>
  </si>
  <si>
    <t>logo定制（双面）三米线</t>
  </si>
  <si>
    <t>铁马/护栏，1.2m*2m</t>
  </si>
  <si>
    <t>手推车</t>
  </si>
  <si>
    <t>垃圾桶 直径0.7m</t>
  </si>
  <si>
    <t>白板套装</t>
  </si>
  <si>
    <t>辅料</t>
  </si>
  <si>
    <t>挖槽</t>
  </si>
  <si>
    <t>涂料</t>
  </si>
  <si>
    <t>烤漆</t>
  </si>
  <si>
    <t>电工辅料</t>
  </si>
  <si>
    <t>闸箱(32安培)</t>
  </si>
  <si>
    <t>闸箱(60安培)</t>
  </si>
  <si>
    <t>电源开关(个)</t>
  </si>
  <si>
    <t>一般电源线（50米1卷）</t>
  </si>
  <si>
    <t>卷</t>
  </si>
  <si>
    <t>电缆</t>
  </si>
  <si>
    <t>螺丝钉/气压机/钉枪等等</t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</si>
  <si>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设备租赁所涉及人工费，需在“第三方人员及服务”中报价。所涉及人员餐费，交通费等其他费用，需在“差旅费”中报价！
7. 设备租赁中所涉及的运输费，需在“第三方人员及服务”中报价。</t>
  </si>
  <si>
    <t>视频设备</t>
  </si>
  <si>
    <t>平方米</t>
  </si>
  <si>
    <t>显示控制设备</t>
  </si>
  <si>
    <t>台</t>
  </si>
  <si>
    <t>频率转换器</t>
  </si>
  <si>
    <t>高清切换台（导播）CCU讯道系统  标清</t>
  </si>
  <si>
    <t>高清切换台（导播）CCU讯道系统  高清</t>
  </si>
  <si>
    <t>小摇臂（1-6米）</t>
  </si>
  <si>
    <t>摇臂 （6-12米）</t>
  </si>
  <si>
    <t>摇臂-12米以上</t>
  </si>
  <si>
    <t>轨道车</t>
  </si>
  <si>
    <t>斯坦尼康稳定器</t>
  </si>
  <si>
    <t>高清广角镜头</t>
  </si>
  <si>
    <t>0.8倍广角镜头</t>
  </si>
  <si>
    <t>1.2倍广角镜头</t>
  </si>
  <si>
    <t>4-6倍长焦镜头</t>
  </si>
  <si>
    <t>7倍长焦镜头</t>
  </si>
  <si>
    <t>35倍长焦镜头</t>
  </si>
  <si>
    <t>40倍长焦镜头</t>
  </si>
  <si>
    <t>70倍长焦镜头</t>
  </si>
  <si>
    <t>音频设备</t>
  </si>
  <si>
    <t>红外发射机</t>
  </si>
  <si>
    <t>其他周边设备</t>
  </si>
  <si>
    <t>组</t>
  </si>
  <si>
    <t>配电箱</t>
  </si>
  <si>
    <t>配电箱（200A）</t>
  </si>
  <si>
    <t>1. 如果同一报价项需要重复使用，请复制整行报价项并插入复制行，以继续报价，请勿自行添加空白行进行报价；
2. 如果所需报价项不在表内，请复制表内最后一行（其他-其他-“自定义填写”）报价项并插入复制行，自行填写报价项进行报价；
3. 区域，子区域，供应商补充描述，备注为选填项，若有需求可进行选填；
4. 单位分为两组，若一个报价项包含2组单位，则务必填写2组数量分别对应相应单位。</t>
  </si>
  <si>
    <t>切换台</t>
  </si>
  <si>
    <t>SNELL-Kahuna 9600（60P）</t>
  </si>
  <si>
    <t>SNELL-Kahuna 6400-6U CTO（60P）</t>
  </si>
  <si>
    <t>ROSS-Carboite PLUS （60P）</t>
  </si>
  <si>
    <t>GV-GV Kayanne（60P）</t>
  </si>
  <si>
    <t>FOR-A-HVS-2000 （60P）</t>
  </si>
  <si>
    <t>Newtek-TriCaster 855</t>
  </si>
  <si>
    <t>BMD-ATEM 2ME（50I）</t>
  </si>
  <si>
    <t>BMD-ATEM 1ME（50I）</t>
  </si>
  <si>
    <t>字幕机</t>
  </si>
  <si>
    <t>DAYANG（大洋）-D3-CGLIVE-HD/3D PRO （60P）</t>
  </si>
  <si>
    <t>DAYANG（大洋）-D3-CGLIVE-HD/3D PRO 50I</t>
  </si>
  <si>
    <t>新奥特-国产 1920 1080 50i 1920 1080 50p</t>
  </si>
  <si>
    <t>ROSS-进口 1920 1080 50i 1920 1080 50p</t>
  </si>
  <si>
    <t>图文机</t>
  </si>
  <si>
    <t>VIZRT-Viz Engine</t>
  </si>
  <si>
    <t>奥威HDVG</t>
  </si>
  <si>
    <t>ROSS-Xpression（4路）（60P）</t>
  </si>
  <si>
    <t>ROSS-Xpression（2路）（60P）</t>
  </si>
  <si>
    <t>CW-4进4出/2T/32G（60P）</t>
  </si>
  <si>
    <t>慢放机</t>
  </si>
  <si>
    <t>EVS -XT3</t>
  </si>
  <si>
    <t>ROSS-Mira Replay-1User （60P）</t>
  </si>
  <si>
    <t>NewTek-3PLAY（8路）（50I）</t>
  </si>
  <si>
    <t>NewTek-3PLAY（4路）（60P）</t>
  </si>
  <si>
    <t>NewTek-3PLAY（4路）（50I）</t>
  </si>
  <si>
    <t>放像机</t>
  </si>
  <si>
    <t>视频矩阵</t>
  </si>
  <si>
    <t xml:space="preserve">SNELL-GV </t>
  </si>
  <si>
    <t>SNELL-VEGA400</t>
  </si>
  <si>
    <t>nevion-SL-3GHD64*64</t>
  </si>
  <si>
    <t>ROSS-NK-3G34 2RU 34*343G/HG/SG</t>
  </si>
  <si>
    <t>BMD-Smart Videohub 40*40(60P)</t>
  </si>
  <si>
    <t>监视器</t>
  </si>
  <si>
    <t>SONY（索尼）-LAM-A240</t>
  </si>
  <si>
    <t>SONY（索尼）-LAM-A170</t>
  </si>
  <si>
    <t>SONY（索尼）-SmallHD 502</t>
  </si>
  <si>
    <t>OSEE-MVM170</t>
  </si>
  <si>
    <t>盛火-SAM-170F</t>
  </si>
  <si>
    <t>在线包装系统</t>
  </si>
  <si>
    <t>示波器</t>
  </si>
  <si>
    <t>板卡及机箱</t>
  </si>
  <si>
    <t>图像格式转换器</t>
  </si>
  <si>
    <t>调色器</t>
  </si>
  <si>
    <t>加嵌器/解嵌器</t>
  </si>
  <si>
    <t>多画面分割器</t>
  </si>
  <si>
    <t>视频分配器</t>
  </si>
  <si>
    <t>视频光端机</t>
  </si>
  <si>
    <t>视频发送器</t>
  </si>
  <si>
    <t>TVU ONE</t>
  </si>
  <si>
    <t>模拟视分</t>
  </si>
  <si>
    <t>OB机</t>
  </si>
  <si>
    <t>传输设备</t>
  </si>
  <si>
    <t>及时回放系统</t>
  </si>
  <si>
    <t>evs'/汤姆逊/Newtek</t>
  </si>
  <si>
    <t>高清网络编码机</t>
  </si>
  <si>
    <t>MirrorIII</t>
  </si>
  <si>
    <t>TUV</t>
  </si>
  <si>
    <t>elemental</t>
  </si>
  <si>
    <t>Wowza ClearCaster(4K)</t>
  </si>
  <si>
    <t>服务器多平台分发系统</t>
  </si>
  <si>
    <t>服务器机房（国内）</t>
  </si>
  <si>
    <t>路</t>
  </si>
  <si>
    <t>服务器机房（国外）</t>
  </si>
  <si>
    <t>光纤传输系统</t>
  </si>
  <si>
    <t>DVI Fiber Cabling 200M</t>
  </si>
  <si>
    <t>EXTRON</t>
  </si>
  <si>
    <t>SONY</t>
  </si>
  <si>
    <t>无线微波传输器</t>
  </si>
  <si>
    <t>中长距离传输 30米-80米</t>
  </si>
  <si>
    <t>超长距离传输 1公里-3公里</t>
  </si>
  <si>
    <t>视频转换器</t>
  </si>
  <si>
    <t>HDMI转SDI</t>
  </si>
  <si>
    <t xml:space="preserve">EFP系统 高清 </t>
  </si>
  <si>
    <t>辆</t>
  </si>
  <si>
    <t xml:space="preserve">EFP系统 音频 </t>
  </si>
  <si>
    <t xml:space="preserve">EFP系统 4K </t>
  </si>
  <si>
    <t>高清讯道系统</t>
  </si>
  <si>
    <t>4K转播车</t>
  </si>
  <si>
    <t>4K讯道系统</t>
  </si>
  <si>
    <t>无线图传</t>
  </si>
  <si>
    <t>卫星信号传输</t>
  </si>
  <si>
    <t>追踪器</t>
  </si>
  <si>
    <t>8通道编码服务器</t>
  </si>
  <si>
    <t>Arc-Video-Live-6608</t>
  </si>
  <si>
    <t>硬编解码</t>
  </si>
  <si>
    <t>重播服务器</t>
  </si>
  <si>
    <t>Dell Precision Rack 7910</t>
  </si>
  <si>
    <t>视频传输设备</t>
  </si>
  <si>
    <t>LiveU 200</t>
  </si>
  <si>
    <t>LiveU 500</t>
  </si>
  <si>
    <t>24口以上千兆交换机</t>
  </si>
  <si>
    <t>Riedel Compact传输</t>
  </si>
  <si>
    <t>Riedel Micon传输</t>
  </si>
  <si>
    <t>摄像设备</t>
  </si>
  <si>
    <t xml:space="preserve">摄像机 </t>
  </si>
  <si>
    <t>DV</t>
  </si>
  <si>
    <t>专业Betacam</t>
  </si>
  <si>
    <t>高清HD演播室</t>
  </si>
  <si>
    <t>EFP讯道摄像机</t>
  </si>
  <si>
    <t>SONY高清</t>
  </si>
  <si>
    <t>HITACHI高清</t>
  </si>
  <si>
    <t>PANASONIC高清</t>
  </si>
  <si>
    <t>SONY HDC-4300</t>
  </si>
  <si>
    <t>PANASONIC AK-UC4000（4k）</t>
  </si>
  <si>
    <t>袖珍摄像机</t>
  </si>
  <si>
    <t>AR摄像机</t>
  </si>
  <si>
    <t>高清摄像机（天眼）</t>
  </si>
  <si>
    <t>SONY-2580</t>
  </si>
  <si>
    <t>footage摄像机镜头</t>
  </si>
  <si>
    <t>SONY 广角</t>
  </si>
  <si>
    <t>只</t>
  </si>
  <si>
    <t>PANASONIC/富士 42倍长焦镜头</t>
  </si>
  <si>
    <t>PANASONIC/富士 72倍长焦镜头</t>
  </si>
  <si>
    <t>PANASONIC/富士 80倍长焦镜头</t>
  </si>
  <si>
    <t>CANON 佳能 122倍镜头</t>
  </si>
  <si>
    <t>CANON 佳能  hj 40倍镜头</t>
  </si>
  <si>
    <t>CANON 佳能 86倍镜头</t>
  </si>
  <si>
    <t>其他摄像机镜头</t>
  </si>
  <si>
    <t>76倍长焦镜头</t>
  </si>
  <si>
    <t>移轴镜头</t>
  </si>
  <si>
    <t>佳能 TS-E17mm</t>
  </si>
  <si>
    <t>佳能 TS-E45mm</t>
  </si>
  <si>
    <t>佳能 TS-90mm</t>
  </si>
  <si>
    <t xml:space="preserve">单反照相机 </t>
  </si>
  <si>
    <t>佳能 5D4</t>
  </si>
  <si>
    <t>佳能 1DX</t>
  </si>
  <si>
    <t>高清录像机</t>
  </si>
  <si>
    <t>其他品牌</t>
  </si>
  <si>
    <t>ATOMOS-ShoGun Stuido （60P）</t>
  </si>
  <si>
    <t>AJA（固态硬盘）</t>
  </si>
  <si>
    <t>BMD（固态硬盘）</t>
  </si>
  <si>
    <t>4K录像机</t>
  </si>
  <si>
    <t>AJA-Ki Pro Ultra Plus</t>
  </si>
  <si>
    <t>三维飞猫spider</t>
  </si>
  <si>
    <t>ROBYCAM-Robycam3D</t>
  </si>
  <si>
    <t>二维飞猫spider</t>
  </si>
  <si>
    <t>ROBYCAM-Robycam2D</t>
  </si>
  <si>
    <t>单线飞猫spider</t>
  </si>
  <si>
    <t>MOVICOM-NOX 1</t>
  </si>
  <si>
    <t>讯道机</t>
  </si>
  <si>
    <t>SONY（索尼）-HDC2580 （60P）</t>
  </si>
  <si>
    <t>SONY（索尼）-HDC2580 （50I）</t>
  </si>
  <si>
    <t>GrassValley-LDX 86 WorldCam（60P）</t>
  </si>
  <si>
    <t>JIMMY Dolly</t>
  </si>
  <si>
    <t>电动轨道</t>
  </si>
  <si>
    <t>Ross</t>
  </si>
  <si>
    <t>脚架及附件</t>
  </si>
  <si>
    <t>JIMMY JIB</t>
  </si>
  <si>
    <t>电动伸缩摇臂</t>
  </si>
  <si>
    <t>斯坦尼康无线跟焦器</t>
  </si>
  <si>
    <t>movcam</t>
  </si>
  <si>
    <t>摄影摄像滑轨</t>
  </si>
  <si>
    <t>硬件检测应用</t>
  </si>
  <si>
    <t>AIDA</t>
  </si>
  <si>
    <t>Mini SDI线材&amp;配件</t>
  </si>
  <si>
    <t>金属探测仪</t>
  </si>
  <si>
    <t>东美</t>
  </si>
  <si>
    <t>放音机</t>
  </si>
  <si>
    <t>录音机</t>
  </si>
  <si>
    <t>通话设备</t>
  </si>
  <si>
    <t>无线对讲系统主机</t>
  </si>
  <si>
    <t>Clear-com BS-210</t>
  </si>
  <si>
    <t>无线对讲系统分机</t>
  </si>
  <si>
    <t>Clear-com BP-210/HS16</t>
  </si>
  <si>
    <t>有线通话系统</t>
  </si>
  <si>
    <t>Artist 32</t>
  </si>
  <si>
    <t>RCP-1012</t>
  </si>
  <si>
    <t>DCP-1016</t>
  </si>
  <si>
    <t>无线通话系统</t>
  </si>
  <si>
    <t>BS750</t>
  </si>
  <si>
    <t>BP750</t>
  </si>
  <si>
    <t>通话主机及面板</t>
  </si>
  <si>
    <t>主动降噪通话耳机</t>
  </si>
  <si>
    <t>Telex-Echelon 25 XT</t>
  </si>
  <si>
    <t>降噪型通话耳机（单耳）</t>
  </si>
  <si>
    <t>TELEX</t>
  </si>
  <si>
    <t>选手及教练通话系统</t>
  </si>
  <si>
    <t>INSTEC-SW-1-X5</t>
  </si>
  <si>
    <t>Telex通话矩阵及面板</t>
  </si>
  <si>
    <t>话筒及附件</t>
  </si>
  <si>
    <t>评论席基站</t>
  </si>
  <si>
    <t>Sonifex CM-CU21</t>
  </si>
  <si>
    <t>光纤通讯设备</t>
  </si>
  <si>
    <t>光缆线缆</t>
  </si>
  <si>
    <t>无线天线</t>
  </si>
  <si>
    <t>无线通话腰包</t>
  </si>
  <si>
    <t>同步及其他</t>
  </si>
  <si>
    <t>Play游戏解决方案</t>
  </si>
  <si>
    <t>BMD-IOS系统</t>
  </si>
  <si>
    <t>minis-Android系统</t>
  </si>
  <si>
    <t>同步信号发生器</t>
  </si>
  <si>
    <t>TALLY</t>
  </si>
  <si>
    <t>电源及电池</t>
  </si>
  <si>
    <t>不间断电源UPS</t>
  </si>
  <si>
    <t>存储设备</t>
  </si>
  <si>
    <t>小寻像器</t>
  </si>
  <si>
    <t>帧同步板卡</t>
  </si>
  <si>
    <t>块</t>
  </si>
  <si>
    <t>视分板卡</t>
  </si>
  <si>
    <t>2x1 板卡</t>
  </si>
  <si>
    <t>加嵌板卡</t>
  </si>
  <si>
    <t>同步倒换器</t>
  </si>
  <si>
    <t>同步机</t>
  </si>
  <si>
    <t>直播转播赛事部分电力驳接</t>
  </si>
  <si>
    <t>信号增强设备</t>
  </si>
  <si>
    <t>SDI 信号中继器</t>
  </si>
  <si>
    <t>HDMI 延长器</t>
  </si>
  <si>
    <t>DVI70 米延长线</t>
  </si>
  <si>
    <t>SDI 光收发盒</t>
  </si>
  <si>
    <t>增强现实</t>
  </si>
  <si>
    <t>战术分析服务器+软件</t>
  </si>
  <si>
    <t>大屏播放服务器+软件</t>
  </si>
  <si>
    <t>包装服务器+软件</t>
  </si>
  <si>
    <t>特殊设备</t>
  </si>
  <si>
    <t xml:space="preserve">智能轨道监控机器人 </t>
  </si>
  <si>
    <t>延时设备</t>
  </si>
  <si>
    <t>高清视频周边产品</t>
  </si>
  <si>
    <t>Grass Valley T2-pro3</t>
  </si>
  <si>
    <t>云端</t>
  </si>
  <si>
    <t>场馆网络改造</t>
  </si>
  <si>
    <t>移动网络4G背包</t>
  </si>
  <si>
    <t>云端服务器租赁</t>
  </si>
  <si>
    <t>推流服务器租赁</t>
  </si>
  <si>
    <t>推流编码机</t>
  </si>
  <si>
    <t>板卡推流PC</t>
  </si>
  <si>
    <t>网络信源</t>
  </si>
  <si>
    <t>网络传输系统</t>
  </si>
  <si>
    <t>无线网络系统</t>
  </si>
  <si>
    <t>网线及其他</t>
  </si>
  <si>
    <t>路由器</t>
  </si>
  <si>
    <t>交换机</t>
  </si>
  <si>
    <t>DVI分配器</t>
  </si>
  <si>
    <t>视分器</t>
  </si>
  <si>
    <t>信号制式转换器</t>
  </si>
  <si>
    <t>导摄人员</t>
  </si>
  <si>
    <t>导演</t>
  </si>
  <si>
    <t>高级直播导演（director）</t>
  </si>
  <si>
    <t>直播活动总导演，曾任核心卫视频道或知名电视/网络节目的总导演或制片人</t>
  </si>
  <si>
    <t>中级直播导演（director）</t>
  </si>
  <si>
    <t>直播活动导演，曾任核心卫视频道或知名电视/网络节目的执行导演</t>
  </si>
  <si>
    <t>编导</t>
  </si>
  <si>
    <t>高级直播编导（scriptwriter）</t>
  </si>
  <si>
    <t>直播活动文案策划，曾任卫视频道/核心地面频道/核心网络视频平台的核心编导</t>
  </si>
  <si>
    <t>中级直播编导（tscriptwriter）</t>
  </si>
  <si>
    <t>直播活动文案策划，曾任卫视频道/核心地面频道/核心网络视频平台的主力编导</t>
  </si>
  <si>
    <t>导播</t>
  </si>
  <si>
    <t>高级导播（program director）</t>
  </si>
  <si>
    <t>曾任核心卫视频道、知名电视/网络节目、一线艺人演唱会/演出的导播</t>
  </si>
  <si>
    <t>中级导播（program director）</t>
  </si>
  <si>
    <t>曾任卫视频道、核心地面频道、核心网络视频平台的导播</t>
  </si>
  <si>
    <t>导播助理/直播流程助理</t>
  </si>
  <si>
    <t>曾任大型节目、演出、发布会导播助理</t>
  </si>
  <si>
    <t>直播包装制作人员</t>
  </si>
  <si>
    <t>字幕制作（made）</t>
  </si>
  <si>
    <t>网络分发人员</t>
  </si>
  <si>
    <t>分发统筹（plan）</t>
  </si>
  <si>
    <t>大型赛事品牌发布活动相关经验丰富</t>
  </si>
  <si>
    <t>分发工程师（engineer）</t>
  </si>
  <si>
    <t>高级技术人员</t>
  </si>
  <si>
    <t>字幕技术员（profits）</t>
  </si>
  <si>
    <t>回放技术人员（replay）</t>
  </si>
  <si>
    <t>延时技术（delayed）</t>
  </si>
  <si>
    <t>大型赛事和品牌发布活动相关经验丰富</t>
  </si>
  <si>
    <t>其他技术人员</t>
  </si>
  <si>
    <t>大型品牌发布活动相关经验丰富</t>
  </si>
  <si>
    <t>技术保障人员</t>
  </si>
  <si>
    <t>高级EFP技术（technology）</t>
  </si>
  <si>
    <t>高级微波技术（technology）</t>
  </si>
  <si>
    <t>高级天眼技术（technology）</t>
  </si>
  <si>
    <t>技术工程师</t>
  </si>
  <si>
    <t>虚拟包装系统工程师</t>
  </si>
  <si>
    <t>虚拟包装技术工程师</t>
  </si>
  <si>
    <t>虚拟包装原厂工程师</t>
  </si>
  <si>
    <t>播控工程师</t>
  </si>
  <si>
    <t>EVS 工程师</t>
  </si>
  <si>
    <t>EVS 操作员</t>
  </si>
  <si>
    <t>媒资管理工程师</t>
  </si>
  <si>
    <t>AR 数据读取技术工程师（外籍）</t>
  </si>
  <si>
    <t>大型活动/节目花絮纪录片（3-5分钟，简单包装/花字特效等）</t>
  </si>
  <si>
    <t>AR 数据读取技术工程师（国内）</t>
  </si>
  <si>
    <t>大型活动/节目花絮纪录片（5-10分钟，复杂包装/花字特效等）</t>
  </si>
  <si>
    <t>摄像人员</t>
  </si>
  <si>
    <t>摄像师(Video)</t>
  </si>
  <si>
    <t>大型品牌发布活动相关摄影经验丰富</t>
  </si>
  <si>
    <t>摇臂摄像师(Camera)</t>
  </si>
  <si>
    <t>轨道摄像师(camera)</t>
  </si>
  <si>
    <t>斯坦尼康摄像师(Camera)</t>
  </si>
  <si>
    <t>摄影师(camera)</t>
  </si>
  <si>
    <t>其他特殊器材摄像师</t>
  </si>
  <si>
    <t>后期制作</t>
  </si>
  <si>
    <t>中级花絮片制作</t>
  </si>
  <si>
    <t>常规类节目的剪辑包装。价格仅供参考，后续合作将提供明细清单</t>
  </si>
  <si>
    <t>条</t>
  </si>
  <si>
    <t>高级花絮片制作</t>
  </si>
  <si>
    <t>大型真人秀节目的剪辑包装。价格仅供参考，后续合作将提供明细清单</t>
  </si>
  <si>
    <t>中级综艺节目制作</t>
  </si>
  <si>
    <t>期</t>
  </si>
  <si>
    <t>高级综艺节目制作</t>
  </si>
  <si>
    <t>曾任职电视台/相关摄像经验丰富</t>
  </si>
  <si>
    <t>现场剪辑</t>
  </si>
  <si>
    <t>创意设计制作</t>
  </si>
  <si>
    <t>平面设计制作</t>
  </si>
  <si>
    <t>平面拍摄</t>
  </si>
  <si>
    <t>字体设计</t>
  </si>
  <si>
    <t>视频制作</t>
  </si>
  <si>
    <t>实拍类</t>
  </si>
  <si>
    <t>创意剪辑类</t>
  </si>
  <si>
    <t>简单动画类</t>
  </si>
  <si>
    <t>H5制作</t>
  </si>
  <si>
    <t>常规H5-首页</t>
  </si>
  <si>
    <t>常规H5-内页</t>
  </si>
  <si>
    <t>创意H5-核心页面</t>
  </si>
  <si>
    <t>创意H5-延展页面</t>
  </si>
  <si>
    <t>PPT/Keynote制作</t>
  </si>
  <si>
    <t>页面美化及动画效果</t>
  </si>
  <si>
    <t>签到系统</t>
  </si>
  <si>
    <t>签到系统 - FRID</t>
  </si>
  <si>
    <t>签到系统 - 二维码</t>
  </si>
  <si>
    <t>签到系统 - 条形码</t>
  </si>
  <si>
    <t>签到系统 - 手机签到</t>
  </si>
  <si>
    <t>签到系统 - 身份证签到</t>
  </si>
  <si>
    <t>签到系统 - 现场制证</t>
  </si>
  <si>
    <t>签到、会议平台租用</t>
  </si>
  <si>
    <t>签到系统 - 其他签到</t>
  </si>
  <si>
    <t>常规制作物</t>
  </si>
  <si>
    <t>T形引导牌/指引牌</t>
  </si>
  <si>
    <t>T形木质结构，底座及配重，成品规格1000MM*2000MM，正背裱相纸写真</t>
  </si>
  <si>
    <t>引导指示牌</t>
  </si>
  <si>
    <t>木质油画架指引牌+KT板裱写真画面， 600mm*900mm</t>
  </si>
  <si>
    <t>木质结构裱写真画面，带木质底座，黑色/白色写真封边，800mm*1800mm</t>
  </si>
  <si>
    <t>木质结构裱写真画面，带木质底座，黑色/白色写真封边，倒T，800mm*2000mm</t>
  </si>
  <si>
    <t>A板</t>
  </si>
  <si>
    <t>木质A板，裱高清写真，规格1000MM*2000MM</t>
  </si>
  <si>
    <t>铁架结构，含画面，规格1000MM*2000MM</t>
  </si>
  <si>
    <t>麦克风套</t>
  </si>
  <si>
    <t>PVC材质</t>
  </si>
  <si>
    <t>油画架</t>
  </si>
  <si>
    <t>常规展具展架</t>
  </si>
  <si>
    <t>拉网展架</t>
  </si>
  <si>
    <t>3×3 铝合金架体，全铝合金壁厚1.5毫米全磁吸式网架</t>
  </si>
  <si>
    <t>3×3 画面，全铝合金壁厚1.5毫米全磁吸式网架</t>
  </si>
  <si>
    <t>3×4 铝合金架体，全铝合金壁厚1.5毫米全磁吸式网架</t>
  </si>
  <si>
    <t>3×4 画面，全铝合金壁厚1.5毫米全磁吸式网架</t>
  </si>
  <si>
    <t>德式展架</t>
  </si>
  <si>
    <t>德式展架，800MM*1200MM，包含相纸写真画面覆膜。</t>
  </si>
  <si>
    <t>德式展架，1200MM*2500MM，包含相纸写真画面覆膜。</t>
  </si>
  <si>
    <t>德式展架，1500MM*2500MM，包含相纸写真画面覆膜。</t>
  </si>
  <si>
    <t>德式展架，2500MM*3000MM，包含相纸写真画面覆膜。</t>
  </si>
  <si>
    <t>易拉宝</t>
  </si>
  <si>
    <t>铝合金支架;高光像纸单面四色喷绘画面;覆亮膜或亚膜 800MM*2000MM</t>
  </si>
  <si>
    <t>铝合金支架;高光像纸单面四色喷绘画面;覆亮膜或亚膜  1200MM*2000MM</t>
  </si>
  <si>
    <t>铝合金支架;高光像纸单面四色喷绘画面;覆亮膜或亚膜  1500MM*2000MM</t>
  </si>
  <si>
    <t>X展架</t>
  </si>
  <si>
    <t>铝合金支架；高光相纸四色喷绘画面；覆亮膜或亚膜 600MM*1600MM</t>
  </si>
  <si>
    <t>铝合金支架；高光相纸四色喷绘画面；覆亮膜或亚膜 800cm*1800MM</t>
  </si>
  <si>
    <t>铝合金支架；高光相纸四色喷绘画面；覆亮膜或亚膜 800cm*2000MM</t>
  </si>
  <si>
    <t>铝合金支架；高光相纸四色喷绘画面；覆亮膜或亚膜 1200cm*2000MM</t>
  </si>
  <si>
    <t>道旗</t>
  </si>
  <si>
    <t>大型道旗：高度4-6米，铝型材旗杆，配水座，旗帜布热转印旗面，旗面规格3.5*1米</t>
  </si>
  <si>
    <t>小型道旗：高度2-3米，铝型材旗杆，配水座，旗帜布热转印旗面，旗面规格1*0.5米</t>
  </si>
  <si>
    <t>水滴型道旗：高度3米，配底座，水滴形旗帜布热转印。</t>
  </si>
  <si>
    <t>门型展架</t>
  </si>
  <si>
    <t>铁架，PVC画面， 800MM*2000MM</t>
  </si>
  <si>
    <t>铁架，PVC画面， 1200cm*2000MM</t>
  </si>
  <si>
    <t>写真喷绘</t>
  </si>
  <si>
    <t>高光相纸写真喷绘</t>
  </si>
  <si>
    <t>高光/哑光相纸高清写真喷绘，含覆膜</t>
  </si>
  <si>
    <t>背胶相纸写真喷绘</t>
  </si>
  <si>
    <t>背胶相纸写真喷绘，含覆膜</t>
  </si>
  <si>
    <t>背胶PP写真喷绘</t>
  </si>
  <si>
    <t>背胶PP写真，含覆膜</t>
  </si>
  <si>
    <t>透明背胶</t>
  </si>
  <si>
    <t>透明背胶写真喷绘</t>
  </si>
  <si>
    <t>透明胶片</t>
  </si>
  <si>
    <t>透明胶片写真喷绘</t>
  </si>
  <si>
    <t>国产车贴写真喷绘</t>
  </si>
  <si>
    <t>南山区</t>
  </si>
  <si>
    <t>进口3M车贴写真喷绘</t>
  </si>
  <si>
    <t>车身贴
大巴车：7.7m*0.7m
GL8:2.2m*0.5m
奔驰S：1.7m*0.5m</t>
  </si>
  <si>
    <t>否</t>
  </si>
  <si>
    <t>是</t>
  </si>
  <si>
    <t>未确定车型与数量，费用为预估，以实际车辆数量以及车型制作作为结算依据</t>
  </si>
  <si>
    <t>KT板写真</t>
  </si>
  <si>
    <t>KT板裱高清写真，含覆膜</t>
  </si>
  <si>
    <t>PVC板
（雪弗板写真喷绘）</t>
  </si>
  <si>
    <t>3MM PVC板裱高清写真，含覆膜</t>
  </si>
  <si>
    <t>5MM PVC板裱高清写真，含覆膜</t>
  </si>
  <si>
    <t>写真布写真喷绘</t>
  </si>
  <si>
    <t>写真布高清写真喷绘</t>
  </si>
  <si>
    <t>灯箱片写真喷绘</t>
  </si>
  <si>
    <t>灯箱片高清写真喷绘-正喷</t>
  </si>
  <si>
    <t>灯箱片高清写真喷绘-背喷</t>
  </si>
  <si>
    <t>地贴</t>
  </si>
  <si>
    <t>宝丽布写真喷绘</t>
  </si>
  <si>
    <t>宝丽布高清写真喷绘</t>
  </si>
  <si>
    <t>黑白布写真喷绘</t>
  </si>
  <si>
    <t>黑白布高清写真喷绘</t>
  </si>
  <si>
    <t>网格布写真喷绘</t>
  </si>
  <si>
    <t>网格布高清写真喷绘</t>
  </si>
  <si>
    <t>银雕布写真喷绘</t>
  </si>
  <si>
    <t>银雕布高清写真喷绘</t>
  </si>
  <si>
    <t>单透贴写真喷绘</t>
  </si>
  <si>
    <t>单透贴高清写真喷绘</t>
  </si>
  <si>
    <t>条幅布写真喷绘</t>
  </si>
  <si>
    <t>条幅布高清写真喷绘</t>
  </si>
  <si>
    <t>刀刮布写真喷绘</t>
  </si>
  <si>
    <t>刀刮布高清写真喷绘</t>
  </si>
  <si>
    <t>韩国布写真喷绘</t>
  </si>
  <si>
    <t>韩国布高清写真喷绘</t>
  </si>
  <si>
    <t>油画布写真喷绘</t>
  </si>
  <si>
    <t>油画布高清写真喷绘</t>
  </si>
  <si>
    <t>亚克力喷绘写真</t>
  </si>
  <si>
    <t>UV平板喷绘写真</t>
  </si>
  <si>
    <t>贡缎热转印</t>
  </si>
  <si>
    <t>200G贡缎热转印</t>
  </si>
  <si>
    <t>绷布拉网画面</t>
  </si>
  <si>
    <t>260g布面热转印</t>
  </si>
  <si>
    <t>灯布</t>
  </si>
  <si>
    <t>灯布写真喷绘</t>
  </si>
  <si>
    <t>横幅</t>
  </si>
  <si>
    <t>彩色</t>
  </si>
  <si>
    <t>单色</t>
  </si>
  <si>
    <t>手绘</t>
  </si>
  <si>
    <t>墙面手绘</t>
  </si>
  <si>
    <t>涂鸦绘画</t>
  </si>
  <si>
    <t>3D画</t>
  </si>
  <si>
    <t>印刷物料</t>
  </si>
  <si>
    <t>主持人/嘉宾手卡</t>
  </si>
  <si>
    <t>纸质，300克亚粉，150mm * 100mm</t>
  </si>
  <si>
    <t>桌卡</t>
  </si>
  <si>
    <t>亚克力三角桌卡</t>
  </si>
  <si>
    <t>200G铜版纸单面印刷180*80  +亚克力卡套</t>
  </si>
  <si>
    <t>台卡</t>
  </si>
  <si>
    <t>A4签到处水牌 ，含亚克力外壳</t>
  </si>
  <si>
    <t>邀请函</t>
  </si>
  <si>
    <t>250克铜版纸, 210×120mm(成品),双面四色印刷</t>
  </si>
  <si>
    <t>300克双铜纸, 120×180mm(成品),双面四色印刷</t>
  </si>
  <si>
    <t>房间欢迎信</t>
  </si>
  <si>
    <t>300克特种银白珠光纸, 140×100mm(成品),双面四色印刷</t>
  </si>
  <si>
    <t>抽奖券</t>
  </si>
  <si>
    <t>157克铜版纸，210*85mm，双面四色印刷</t>
  </si>
  <si>
    <t>封套</t>
  </si>
  <si>
    <t>300克铜版纸，210mm*300mm*70mm，双面四色印刷</t>
  </si>
  <si>
    <t>胸卡 胸牌</t>
  </si>
  <si>
    <t>pvc材质+卡绳(带logo)</t>
  </si>
  <si>
    <r>
      <rPr>
        <sz val="10"/>
        <rFont val="微软雅黑"/>
        <family val="2"/>
        <charset val="134"/>
      </rPr>
      <t>pvc材质+卡绳(不带logo)</t>
    </r>
  </si>
  <si>
    <t>哑粉纸+卡绳(带logo)+pvc套</t>
  </si>
  <si>
    <t>哑粉纸+卡绳(不带logo)+pvc套</t>
  </si>
  <si>
    <t>礼品/手提袋</t>
  </si>
  <si>
    <t>210G哑光铜版纸单面4色印，覆膜，成品200*230*90，打孔穿绳</t>
  </si>
  <si>
    <t>250G哑光铜版纸单面4色印，覆膜，成品230*200*90，打孔穿绳</t>
  </si>
  <si>
    <t>250G哑光铜版纸单面4色印，覆膜，成品320*250*160，打孔穿绳</t>
  </si>
  <si>
    <t>250G哑光铜版纸单面4色印，覆膜，成品400*300*80，打孔穿绳</t>
  </si>
  <si>
    <t>pvc背胶，210mm * 150mm</t>
  </si>
  <si>
    <t>海报</t>
  </si>
  <si>
    <t>157克铜版纸，570*840mm，单面4色印刷</t>
  </si>
  <si>
    <t>200克铜版纸，570*840mm，单面4色印刷</t>
  </si>
  <si>
    <t>210克铜版纸，570*840mm，数码印刷</t>
  </si>
  <si>
    <t>三折页</t>
  </si>
  <si>
    <t>157克铜板纸，630*285mm， 双面4色印刷（0-500张）</t>
  </si>
  <si>
    <t>157克铜板纸，630*285mm， 双面4色印刷（501-10000张）</t>
  </si>
  <si>
    <t>157克铜板纸，630*285mm， 双面4色印刷（10000张以上）</t>
  </si>
  <si>
    <t>单页</t>
  </si>
  <si>
    <t>157克铜板纸，210*285mm， 双面4色印刷（0-2000张）</t>
  </si>
  <si>
    <t>157克铜板纸，210*285mm， 双面4色印刷（2000张以上）</t>
  </si>
  <si>
    <t>整张餐券1.13-17日10餐，打龙线</t>
  </si>
  <si>
    <t>停车证</t>
  </si>
  <si>
    <t>200G铜版纸单面4色印刷，A4规格，塑封</t>
  </si>
  <si>
    <t>嘉宾/VIP/媒体</t>
  </si>
  <si>
    <t>指示牌</t>
  </si>
  <si>
    <t>停车场指引</t>
  </si>
  <si>
    <t>椅背贴</t>
  </si>
  <si>
    <t>嘉宾胸贴</t>
  </si>
  <si>
    <t>静电贴</t>
  </si>
  <si>
    <t>水瓶贴</t>
  </si>
  <si>
    <t>常规物料</t>
  </si>
  <si>
    <t>鲜花</t>
  </si>
  <si>
    <t>演讲台花</t>
  </si>
  <si>
    <t>接待台花</t>
  </si>
  <si>
    <t>宴会桌花</t>
  </si>
  <si>
    <t>嘉宾胸花</t>
  </si>
  <si>
    <t>接机牌</t>
  </si>
  <si>
    <t>KT版裱写真+专用金属手柄  42cm × 59.4 cm</t>
  </si>
  <si>
    <t>车牌</t>
  </si>
  <si>
    <t>KT板裱写真 42cm × 59.4 cm</t>
  </si>
  <si>
    <t>抽奖箱</t>
  </si>
  <si>
    <t>亚克力抽奖箱，成品30*30*30CM，顶部圆孔，裱写真画面</t>
  </si>
  <si>
    <t>KT板裱写真 ，成品50*50*50CM,顶部圆孔。</t>
  </si>
  <si>
    <t>麦标</t>
  </si>
  <si>
    <t>KT板</t>
  </si>
  <si>
    <t>麦套</t>
  </si>
  <si>
    <t>雪弗板</t>
  </si>
  <si>
    <t>亚克力贴画</t>
  </si>
  <si>
    <t>手环</t>
  </si>
  <si>
    <t>4色印刷</t>
  </si>
  <si>
    <t>奖品</t>
  </si>
  <si>
    <t>奖杯</t>
  </si>
  <si>
    <t>常规造型</t>
  </si>
  <si>
    <t>水晶奖杯</t>
  </si>
  <si>
    <t>金属奖杯</t>
  </si>
  <si>
    <t>奖状</t>
  </si>
  <si>
    <t>写真铜版纸定制，外部硬纸板封壳</t>
  </si>
  <si>
    <t>奖品/奖金</t>
  </si>
  <si>
    <t>服装</t>
  </si>
  <si>
    <t>工作人员服装</t>
  </si>
  <si>
    <t>全新短袖/长袖T恤，丝网印制logo</t>
  </si>
  <si>
    <t>件</t>
  </si>
  <si>
    <t>全新拉链/套头卫衣，丝网印制logo</t>
  </si>
  <si>
    <t>礼仪小姐服装</t>
  </si>
  <si>
    <t>春夏装</t>
  </si>
  <si>
    <t>秋冬装</t>
  </si>
  <si>
    <t>演出服装</t>
  </si>
  <si>
    <t>模特服装</t>
  </si>
  <si>
    <t>演艺人员服装</t>
  </si>
  <si>
    <t>人偶服装</t>
  </si>
  <si>
    <t>VIP定制手册</t>
  </si>
  <si>
    <t>形式内容待确人</t>
  </si>
  <si>
    <t>房卡套</t>
  </si>
  <si>
    <t>签到背景板-4家酒店</t>
  </si>
  <si>
    <t>异形背板，发光字等形式，与酒店氛围相结合</t>
  </si>
  <si>
    <t>司机名卡</t>
  </si>
  <si>
    <t>定制logo纸巾</t>
  </si>
  <si>
    <t>次</t>
  </si>
  <si>
    <t>5箱；用于彩排、会场、酒店等场景所有人员用餐使用，11.5*11.5cm 3层含打样、运输费</t>
  </si>
  <si>
    <t>定制logo贴纸</t>
  </si>
  <si>
    <t>5cm直径大小不干胶贴纸</t>
  </si>
  <si>
    <t>专业人员</t>
  </si>
  <si>
    <t>灯光师</t>
  </si>
  <si>
    <t>助理灯光师-初级(8小时，含餐费）</t>
  </si>
  <si>
    <t>普通灯光师-中级(8小时，含餐费）</t>
  </si>
  <si>
    <t>资深灯光师-高级(8小时，含餐费）</t>
  </si>
  <si>
    <t>知名灯光师(8小时，含餐费）</t>
  </si>
  <si>
    <t>音响师</t>
  </si>
  <si>
    <t>资深音响师-高级(8小时，含餐费）</t>
  </si>
  <si>
    <t>知名音响师(8小时，含餐费）</t>
  </si>
  <si>
    <t>视频技术员</t>
  </si>
  <si>
    <t>助理视频技术员-初级(8小时，含餐费）</t>
  </si>
  <si>
    <t>普通视频技术员-中级(8小时，含餐费）</t>
  </si>
  <si>
    <t>接机总结视频1min</t>
  </si>
  <si>
    <t>1.4日</t>
  </si>
  <si>
    <t>资深视频技术员-高级(8小时，含餐费）</t>
  </si>
  <si>
    <t>知名视频技术员(8小时，含餐费）</t>
  </si>
  <si>
    <t>技术统筹(8小时，含餐费）</t>
  </si>
  <si>
    <t>直转播技术人员(8小时，含餐费）</t>
  </si>
  <si>
    <t>电脑初级工程师(8小时，含餐费）</t>
  </si>
  <si>
    <t>电脑中级工程师(8小时，含餐费）</t>
  </si>
  <si>
    <t>电脑高级工程师(8小时，含餐费）</t>
  </si>
  <si>
    <t>AR技术人员(8小时，含餐费）</t>
  </si>
  <si>
    <t>其他技术工程师(8小时，含餐费）</t>
  </si>
  <si>
    <t>化妆造型</t>
  </si>
  <si>
    <t>助理化妆造型师-初级(8小时，含餐费）</t>
  </si>
  <si>
    <t>普通化妆造型师-中级(8小时，含餐费）</t>
  </si>
  <si>
    <t>资深化妆造型师-高级(8小时，含餐费）</t>
  </si>
  <si>
    <t>知名化妆造型师(8小时，含餐费）</t>
  </si>
  <si>
    <t>现场背景音乐剪辑</t>
  </si>
  <si>
    <t>秒</t>
  </si>
  <si>
    <t>现场背景视频剪辑</t>
  </si>
  <si>
    <t>摄像</t>
  </si>
  <si>
    <t>摄像助理-初级(8小时，含餐费）</t>
  </si>
  <si>
    <t>普通级别摄像-中级(8小时，含餐费）</t>
  </si>
  <si>
    <t>资深级别摄像-高级(8小时，含餐费）</t>
  </si>
  <si>
    <t>广州机场接机摄影</t>
  </si>
  <si>
    <t>知名摄像(8小时，含餐费）</t>
  </si>
  <si>
    <t>录音师</t>
  </si>
  <si>
    <t>录音师助理-初级(8小时，含餐费）</t>
  </si>
  <si>
    <t>普通级别录音师-中级(8小时，含餐费）</t>
  </si>
  <si>
    <t>摄影（含机器）</t>
  </si>
  <si>
    <t>摄影助理-初级(8小时，含餐费）</t>
  </si>
  <si>
    <t>普通级别摄影-中级(8小时，含餐费）</t>
  </si>
  <si>
    <t>资深级别摄影-高级(8小时，含餐费）</t>
  </si>
  <si>
    <t>知名摄影(8小时，含餐费）</t>
  </si>
  <si>
    <t>延时摄影师(8小时，含餐费）</t>
  </si>
  <si>
    <t>航拍摄影师(8小时，含餐费）</t>
  </si>
  <si>
    <t>照片后期处理(8小时，含餐费）</t>
  </si>
  <si>
    <t>图片直播</t>
  </si>
  <si>
    <t>含修图师</t>
  </si>
  <si>
    <t>其他专业人员</t>
  </si>
  <si>
    <t>普通解说(8小时，含餐费）</t>
  </si>
  <si>
    <t>资深解说(8小时，含餐费）</t>
  </si>
  <si>
    <t>裁判(8小时，含餐费）</t>
  </si>
  <si>
    <t>讲师(8小时，含餐费）</t>
  </si>
  <si>
    <t>演艺人员</t>
  </si>
  <si>
    <t>导演助理-初级</t>
  </si>
  <si>
    <t>普通导演-中级</t>
  </si>
  <si>
    <t>资深级别导演-高级</t>
  </si>
  <si>
    <t>知名导演-知名</t>
  </si>
  <si>
    <t>主持人</t>
  </si>
  <si>
    <t>普通单语主持人</t>
  </si>
  <si>
    <t>资深单语主持人</t>
  </si>
  <si>
    <t>普通双语主持人</t>
  </si>
  <si>
    <t>资深双语主持人</t>
  </si>
  <si>
    <t>著名电台级主持人</t>
  </si>
  <si>
    <t>明星电视台级主持人</t>
  </si>
  <si>
    <t>团体组合</t>
  </si>
  <si>
    <t>国内普通团体</t>
  </si>
  <si>
    <t>外籍普通团体</t>
  </si>
  <si>
    <t>国内资深团体</t>
  </si>
  <si>
    <t>外籍资深团体</t>
  </si>
  <si>
    <t>艺人</t>
  </si>
  <si>
    <t>国内普通艺人</t>
  </si>
  <si>
    <t>外籍普通艺人</t>
  </si>
  <si>
    <t>国内资深艺人</t>
  </si>
  <si>
    <t>外籍资深艺人</t>
  </si>
  <si>
    <t>二线艺人</t>
  </si>
  <si>
    <t>一线艺人</t>
  </si>
  <si>
    <t>明星艺人</t>
  </si>
  <si>
    <t>专业Cos Play演出</t>
  </si>
  <si>
    <t>模特</t>
  </si>
  <si>
    <t>国内普通模特</t>
  </si>
  <si>
    <t>国内资深模特</t>
  </si>
  <si>
    <t>外籍模特</t>
  </si>
  <si>
    <t>编舞</t>
  </si>
  <si>
    <t>普通编舞</t>
  </si>
  <si>
    <t>资深级别编舞</t>
  </si>
  <si>
    <t>知名编舞</t>
  </si>
  <si>
    <t>舞者</t>
  </si>
  <si>
    <t>国内普通舞者</t>
  </si>
  <si>
    <t>外籍普通舞者</t>
  </si>
  <si>
    <t>国内资深舞者</t>
  </si>
  <si>
    <t>外籍资深舞者</t>
  </si>
  <si>
    <t>演奏人员</t>
  </si>
  <si>
    <t>国内普通演奏</t>
  </si>
  <si>
    <t>外籍普通演奏</t>
  </si>
  <si>
    <t>国内资深演奏</t>
  </si>
  <si>
    <t>外籍资深演奏</t>
  </si>
  <si>
    <t>唱片调音师/DJ</t>
  </si>
  <si>
    <t>国内普通调音师</t>
  </si>
  <si>
    <t>外籍普通调音师</t>
  </si>
  <si>
    <t>国内资深调音师</t>
  </si>
  <si>
    <t>外籍资深调音师</t>
  </si>
  <si>
    <t>其他表演人员</t>
  </si>
  <si>
    <t>魔术表演</t>
  </si>
  <si>
    <t>杂技表演</t>
  </si>
  <si>
    <t>服务人员</t>
  </si>
  <si>
    <t>礼仪人员</t>
  </si>
  <si>
    <t>普通礼仪(8小时，含餐费）</t>
  </si>
  <si>
    <t>专业礼仪(8小时，含餐费）</t>
  </si>
  <si>
    <t>男士含服装</t>
  </si>
  <si>
    <t>一天8小时，含服装</t>
  </si>
  <si>
    <t>服务员</t>
  </si>
  <si>
    <t>调酒师(8小时，含餐费）</t>
  </si>
  <si>
    <t>工人</t>
  </si>
  <si>
    <t>工人管理人员(8小时，含餐费）</t>
  </si>
  <si>
    <t>场地搭建工人(8小时，含餐费）</t>
  </si>
  <si>
    <t>高空作业工人(8小时，含餐费）</t>
  </si>
  <si>
    <t>木工(8小时，含餐费）</t>
  </si>
  <si>
    <t>电工(8小时，含餐费）</t>
  </si>
  <si>
    <t>油漆工(8小时，含餐费）</t>
  </si>
  <si>
    <t>美工(8小时，含餐费）</t>
  </si>
  <si>
    <t>电焊工(8小时，含餐费）</t>
  </si>
  <si>
    <t>包装工(8小时，含餐费）</t>
  </si>
  <si>
    <t>打磨工(8小时，含餐费）</t>
  </si>
  <si>
    <t>值班工人(8小时，含餐费）</t>
  </si>
  <si>
    <t>搬运工人(8小时，含餐费）</t>
  </si>
  <si>
    <t>清洁工人(8小时，含餐费）</t>
  </si>
  <si>
    <t>安保人员</t>
  </si>
  <si>
    <t>普通级别(8小时，含餐费）</t>
  </si>
  <si>
    <t>高安全级别(8小时，含餐费）</t>
  </si>
  <si>
    <t>名人特殊安全级别(8小时，含餐费）</t>
  </si>
  <si>
    <t>安检人员(8小时，含餐费）</t>
  </si>
  <si>
    <t>翻译速记</t>
  </si>
  <si>
    <t>口译及交传翻译人员(8小时，含餐费）</t>
  </si>
  <si>
    <t>同声传译(8小时，含餐费）</t>
  </si>
  <si>
    <t>笔译</t>
  </si>
  <si>
    <t>千字</t>
  </si>
  <si>
    <t>速记员(8小时，含餐费）</t>
  </si>
  <si>
    <t>其他服务人员</t>
  </si>
  <si>
    <t>兼职（8小时，含餐费）</t>
  </si>
  <si>
    <t>兼职</t>
  </si>
  <si>
    <t>小时</t>
  </si>
  <si>
    <t>志愿者（8小时，含餐费）</t>
  </si>
  <si>
    <t>兼职加班费</t>
  </si>
  <si>
    <t>现场测量工程师(8小时，含餐费）</t>
  </si>
  <si>
    <t>后勤管理人员(8小时，含餐费）</t>
  </si>
  <si>
    <t>物料维护人员(8小时，含餐费）</t>
  </si>
  <si>
    <t>夜间看场</t>
  </si>
  <si>
    <t>晚</t>
  </si>
  <si>
    <t>车辆物流</t>
  </si>
  <si>
    <t>运营车辆</t>
  </si>
  <si>
    <t>豪华轿车-奥迪A6(次）</t>
  </si>
  <si>
    <t>豪华轿车-奔驰S(次）</t>
  </si>
  <si>
    <t>金主接机</t>
  </si>
  <si>
    <t>商务乘用车-GL8(次）</t>
  </si>
  <si>
    <t>金主送机</t>
  </si>
  <si>
    <t>主播&amp;公会接机</t>
  </si>
  <si>
    <t>1.14/15日接机</t>
  </si>
  <si>
    <t>主播&amp;公会送机</t>
  </si>
  <si>
    <t>1.17日送机</t>
  </si>
  <si>
    <t>观礼主播接送机</t>
  </si>
  <si>
    <t>1.15日接机，1.17日送机</t>
  </si>
  <si>
    <t>广州</t>
  </si>
  <si>
    <t>珠江新城</t>
  </si>
  <si>
    <t>广州培训主播接机</t>
  </si>
  <si>
    <t>中型车-考斯特(次）</t>
  </si>
  <si>
    <t>媒体&amp;嘉宾接送机</t>
  </si>
  <si>
    <t>机场-酒店-机场</t>
  </si>
  <si>
    <t>市内大巴(次）</t>
  </si>
  <si>
    <t>城际大巴(次）</t>
  </si>
  <si>
    <t>豪华轿车-阿尔法</t>
  </si>
  <si>
    <t>商务乘用车-GL8(天）</t>
  </si>
  <si>
    <t>金主接驳车-酒店-会场</t>
  </si>
  <si>
    <t>8小时100公里</t>
  </si>
  <si>
    <t>十大殿堂主播专车前3名</t>
  </si>
  <si>
    <t>1.13-17</t>
  </si>
  <si>
    <t>十大殿堂主播专车4-7名</t>
  </si>
  <si>
    <t>1.14-17</t>
  </si>
  <si>
    <t>领导专车</t>
  </si>
  <si>
    <t>1.15-17</t>
  </si>
  <si>
    <t>艺人专车</t>
  </si>
  <si>
    <t>酒店备车</t>
  </si>
  <si>
    <t>机场备车</t>
  </si>
  <si>
    <t>中型车-考斯特(天）-18人</t>
  </si>
  <si>
    <t>主播彩排用车</t>
  </si>
  <si>
    <t>广州市内培训用车</t>
  </si>
  <si>
    <t>中型车-考斯特(天）-30人</t>
  </si>
  <si>
    <t>50人座大巴车(金龙)</t>
  </si>
  <si>
    <t>50人座大巴车(宇通)</t>
  </si>
  <si>
    <t>50人座大巴车(现代)</t>
  </si>
  <si>
    <t>市内大巴(天）</t>
  </si>
  <si>
    <t>观礼公会酒店会场接驳车</t>
  </si>
  <si>
    <t>媒体&amp;嘉宾酒店会场接驳车</t>
  </si>
  <si>
    <t>培训主播广州至深圳</t>
  </si>
  <si>
    <t>空驶回广州</t>
  </si>
  <si>
    <t>货车-市内运输</t>
  </si>
  <si>
    <t>金杯车运输</t>
  </si>
  <si>
    <t>4.2m 货车</t>
  </si>
  <si>
    <t>6.2m 货车</t>
  </si>
  <si>
    <t xml:space="preserve">  </t>
  </si>
  <si>
    <t>7.2m 货车</t>
  </si>
  <si>
    <t>9.6m 货车</t>
  </si>
  <si>
    <t>12.5m 货车</t>
  </si>
  <si>
    <t>15m 货车</t>
  </si>
  <si>
    <t>17.5m 货车</t>
  </si>
  <si>
    <t>货车-城际运输</t>
  </si>
  <si>
    <t>公里</t>
  </si>
  <si>
    <t>运输人员</t>
  </si>
  <si>
    <t>司机</t>
  </si>
  <si>
    <t>其他交通物流费用</t>
  </si>
  <si>
    <t>超时超里程费用</t>
  </si>
  <si>
    <t>停车费</t>
  </si>
  <si>
    <t>仓储费用</t>
  </si>
  <si>
    <t>快递费用</t>
  </si>
  <si>
    <t>废料处理</t>
  </si>
  <si>
    <t>车</t>
  </si>
  <si>
    <t>公关传播服务</t>
  </si>
  <si>
    <t>传播素材</t>
  </si>
  <si>
    <t>长图</t>
  </si>
  <si>
    <t>微信/微博软文撰写</t>
  </si>
  <si>
    <t>传播素材投放</t>
  </si>
  <si>
    <t>自媒体</t>
  </si>
  <si>
    <t>网络媒体</t>
  </si>
  <si>
    <t>嘉宾邀请及管理</t>
  </si>
  <si>
    <t>KOL邀请</t>
  </si>
  <si>
    <t>其他服务费用</t>
  </si>
  <si>
    <t>活动评估报告</t>
  </si>
  <si>
    <t>评估机构聘请费</t>
  </si>
  <si>
    <t>评估报告制作费</t>
  </si>
  <si>
    <t>活动保险</t>
  </si>
  <si>
    <t>安保费用</t>
  </si>
  <si>
    <t>手持金属检测器</t>
  </si>
  <si>
    <t>安检门</t>
  </si>
  <si>
    <t>其他安保费用</t>
  </si>
  <si>
    <t>明星贴保8人，1.15-16 2天</t>
  </si>
  <si>
    <t>09:00-23:00，180元/时</t>
  </si>
  <si>
    <t>明星特保10人，1.15-16</t>
  </si>
  <si>
    <t>8小时</t>
  </si>
  <si>
    <t>金主、主播特保15人，1.15-16</t>
  </si>
  <si>
    <t>1. 一线城市包括：北京，上海，深圳，广州。二线城市包括：杭州，成都，武汉，天津，苏州，南京等。三线城市包括：嘉兴，惠州，海口，三亚，兰州，西宁，乌鲁木齐，齐齐哈尔等；
2. 本表单中的所有报价项需填写详细内容，如“飞机头等舱”，需在”供应商补充描述“中填写人员，具体行程，航班号，日期等关键信息；
3. 如果同一报价项需要重复使用，请复制整行报价项并插入复制行，以继续报价，请勿自行添加空白行进行报价；
4. 如果所需报价项不在表内，请复制表内最后一行（其他-其他-“自定义填写”）报价项并插入复制行，自行填写报价项进行报价；
5. 区域，子区域，供应商补充描述，备注为选填项，若有需求可进行选填；
6. 单位分为两组，若一个报价项包含2组单位，则务必填写2组数量分别对应相应单位。
7.供应商人员因活动出差需要两人同性之间共同分享一间房间
8.供应商人员差旅费不能收取服务费。</t>
  </si>
  <si>
    <t>供应商补充描述
（如品牌、规格、型号等）</t>
  </si>
  <si>
    <t>交通</t>
  </si>
  <si>
    <t>机票经济舱</t>
  </si>
  <si>
    <t>活动公司人员</t>
  </si>
  <si>
    <t>北京-深圳</t>
  </si>
  <si>
    <t>往返</t>
  </si>
  <si>
    <t>预估报价，以实际出票为准</t>
  </si>
  <si>
    <t>第三方人员-嘉宾</t>
  </si>
  <si>
    <t>上海-深圳</t>
  </si>
  <si>
    <t>杭州-深圳</t>
  </si>
  <si>
    <t>成都-深圳</t>
  </si>
  <si>
    <t>机票商务舱</t>
  </si>
  <si>
    <t>机票退改签</t>
  </si>
  <si>
    <t>高铁/动车商务座</t>
  </si>
  <si>
    <t>广州-深圳</t>
  </si>
  <si>
    <t>高铁/动车二等座</t>
  </si>
  <si>
    <t>第三方人员-专业人员</t>
  </si>
  <si>
    <t>第三方人员-演艺人员</t>
  </si>
  <si>
    <t>第三方人员-普通工人</t>
  </si>
  <si>
    <t>城市间长途汽车</t>
  </si>
  <si>
    <t>市内交通</t>
  </si>
  <si>
    <t>住宿</t>
  </si>
  <si>
    <t>一线城市五星</t>
  </si>
  <si>
    <t>腾讯员工标间</t>
  </si>
  <si>
    <t>中洲万豪-豪华双床</t>
  </si>
  <si>
    <t>间</t>
  </si>
  <si>
    <t>夜</t>
  </si>
  <si>
    <t>含双早；1.13-17</t>
  </si>
  <si>
    <t>腾讯员工单间-领导</t>
  </si>
  <si>
    <t>中洲万豪-豪华大床</t>
  </si>
  <si>
    <t>含单早；1.15-17</t>
  </si>
  <si>
    <t>活动公司人员标间</t>
  </si>
  <si>
    <t>会务工作人员</t>
  </si>
  <si>
    <t xml:space="preserve">含双早；执行团队1.12-1.17 </t>
  </si>
  <si>
    <t>小管家深圳住宿</t>
  </si>
  <si>
    <t>含双早；</t>
  </si>
  <si>
    <t>前期培训会务工作人员住宿</t>
  </si>
  <si>
    <t>活动公司人员单间</t>
  </si>
  <si>
    <t>第三方人员单间-金主</t>
  </si>
  <si>
    <t>四季酒店-豪华房</t>
  </si>
  <si>
    <r>
      <rPr>
        <sz val="10"/>
        <color theme="1"/>
        <rFont val="微软雅黑"/>
        <family val="2"/>
        <charset val="134"/>
      </rPr>
      <t>含单早；1.15-17
四季酒店减免</t>
    </r>
    <r>
      <rPr>
        <sz val="10"/>
        <color rgb="FFFF0000"/>
        <rFont val="微软雅黑"/>
        <family val="2"/>
        <charset val="134"/>
      </rPr>
      <t>（下同）</t>
    </r>
    <r>
      <rPr>
        <sz val="10"/>
        <color theme="1"/>
        <rFont val="微软雅黑"/>
        <family val="2"/>
        <charset val="134"/>
      </rPr>
      <t>：1月6日前可减免总房间数的10%，
1月10日前在6日取消的基础上可再取消10%，
但15&amp;16日每晚不得低于112间；</t>
    </r>
  </si>
  <si>
    <t>四季酒店-尊贵房</t>
  </si>
  <si>
    <t>四季酒店-行政客房/四季客房</t>
  </si>
  <si>
    <t>第三方人员单间-主播</t>
  </si>
  <si>
    <t>广州W酒店-高级大床</t>
  </si>
  <si>
    <t>含单早；1.4-13</t>
  </si>
  <si>
    <t>中洲万豪-豪华城市景观</t>
  </si>
  <si>
    <r>
      <rPr>
        <sz val="10"/>
        <color theme="1"/>
        <rFont val="微软雅黑"/>
        <family val="2"/>
        <charset val="134"/>
      </rPr>
      <t>含单早；1.13；
中洲万豪减免</t>
    </r>
    <r>
      <rPr>
        <sz val="10"/>
        <color rgb="FFFF0000"/>
        <rFont val="微软雅黑"/>
        <family val="2"/>
        <charset val="134"/>
      </rPr>
      <t>（下同）</t>
    </r>
    <r>
      <rPr>
        <sz val="10"/>
        <color theme="1"/>
        <rFont val="微软雅黑"/>
        <family val="2"/>
        <charset val="134"/>
      </rPr>
      <t>：1月6号可前取消总房间数的10%；
1月10日前在6日取消的基础上可再取消5%；</t>
    </r>
  </si>
  <si>
    <t>含单早；1.14-17</t>
  </si>
  <si>
    <t>第三方人员单间-公会</t>
  </si>
  <si>
    <t>深铁皇冠-行政大床房</t>
  </si>
  <si>
    <r>
      <rPr>
        <sz val="10"/>
        <color theme="1"/>
        <rFont val="微软雅黑"/>
        <family val="2"/>
        <charset val="134"/>
      </rPr>
      <t>含单早；1.14
深铁皇冠减免</t>
    </r>
    <r>
      <rPr>
        <sz val="10"/>
        <color rgb="FFFF0000"/>
        <rFont val="微软雅黑"/>
        <family val="2"/>
        <charset val="134"/>
      </rPr>
      <t>（下同）</t>
    </r>
    <r>
      <rPr>
        <sz val="10"/>
        <color theme="1"/>
        <rFont val="微软雅黑"/>
        <family val="2"/>
        <charset val="134"/>
      </rPr>
      <t>：1.8号前可取消总间夜的10% ；
1.10可在1.8变化的基础上再取消10%；
取消的房间不可大于当天房数的10%；</t>
    </r>
  </si>
  <si>
    <t>含单早；1.15</t>
  </si>
  <si>
    <t>深铁皇冠-高级大床房</t>
  </si>
  <si>
    <t>含单早；1.16</t>
  </si>
  <si>
    <t>深铁皇冠-高级双床房（标间单住）</t>
  </si>
  <si>
    <t>第三方人员单间-嘉宾</t>
  </si>
  <si>
    <t>华侨城洲际-豪华大床房-花园景观</t>
  </si>
  <si>
    <r>
      <rPr>
        <sz val="10"/>
        <rFont val="微软雅黑"/>
        <family val="2"/>
        <charset val="134"/>
      </rPr>
      <t>含单早；1.15-17
华侨城洲际减免</t>
    </r>
    <r>
      <rPr>
        <sz val="10"/>
        <color rgb="FFFF0000"/>
        <rFont val="微软雅黑"/>
        <family val="2"/>
        <charset val="134"/>
      </rPr>
      <t>（下同）</t>
    </r>
    <r>
      <rPr>
        <sz val="10"/>
        <rFont val="微软雅黑"/>
        <family val="2"/>
        <charset val="134"/>
      </rPr>
      <t>：1月10日可减少总间夜数的10%作为保底房间数；</t>
    </r>
  </si>
  <si>
    <t>第三方人员单间-艺人团队</t>
  </si>
  <si>
    <t>华侨城洲际-套房-蔡国庆</t>
  </si>
  <si>
    <t>华侨城洲际-大床-蔡国庆</t>
  </si>
  <si>
    <t>华侨城洲际-套房</t>
  </si>
  <si>
    <t>华侨城洲际-大床</t>
  </si>
  <si>
    <t>一线城市四星</t>
  </si>
  <si>
    <t>含单早</t>
  </si>
  <si>
    <t>腾讯员工单间</t>
  </si>
  <si>
    <t>第三方人员标间-嘉宾</t>
  </si>
  <si>
    <t>第三方人员套房-嘉宾</t>
  </si>
  <si>
    <t>第三方人员标间-演艺人员</t>
  </si>
  <si>
    <t>第三方人员单间-演艺人员</t>
  </si>
  <si>
    <t>第三方人员标间-专业人员</t>
  </si>
  <si>
    <t>第三方人员单间-专业人员</t>
  </si>
  <si>
    <t>一线城市其他</t>
  </si>
  <si>
    <t>第三方人员标间-普通工人</t>
  </si>
  <si>
    <t>非一线城市五星</t>
  </si>
  <si>
    <t>非一线城市四星</t>
  </si>
  <si>
    <t>非一线城市其他</t>
  </si>
  <si>
    <t>境外五星</t>
  </si>
  <si>
    <t>境外四星</t>
  </si>
  <si>
    <t>境外其他</t>
  </si>
  <si>
    <t>餐饮</t>
  </si>
  <si>
    <t>餐食</t>
  </si>
  <si>
    <t>围餐</t>
  </si>
  <si>
    <t>桌</t>
  </si>
  <si>
    <t>自助餐</t>
  </si>
  <si>
    <t>主播1.13日自助午餐</t>
  </si>
  <si>
    <t>中洲万豪</t>
  </si>
  <si>
    <t>主播1.13日自助晚餐</t>
  </si>
  <si>
    <t>主播1.14日午餐-房间点餐</t>
  </si>
  <si>
    <t>主播1.14日晚餐-房间点餐</t>
  </si>
  <si>
    <t>主播1.14日自助晚餐</t>
  </si>
  <si>
    <t>主播1.15日午餐-房间点餐</t>
  </si>
  <si>
    <t>主播1.15日晚餐-房间点餐</t>
  </si>
  <si>
    <t>主播1.16日午餐-房间点餐</t>
  </si>
  <si>
    <t>主播1.16日晚餐-房间点餐</t>
  </si>
  <si>
    <t>公会1.14日自助午餐</t>
  </si>
  <si>
    <t>深铁皇冠</t>
  </si>
  <si>
    <t>公会1.14日自助晚餐</t>
  </si>
  <si>
    <t>公会1.15日午餐-房间点餐</t>
  </si>
  <si>
    <t>公会1.15日晚餐-房间点餐</t>
  </si>
  <si>
    <t>公会1.15日自助晚餐</t>
  </si>
  <si>
    <t>公会1.16日午餐-房间点餐</t>
  </si>
  <si>
    <t>公会1.16日晚餐-房间点餐</t>
  </si>
  <si>
    <t>观礼主播1.16日午餐</t>
  </si>
  <si>
    <t>深铁皇冠 单开自助</t>
  </si>
  <si>
    <t>观礼主播1.16日晚餐</t>
  </si>
  <si>
    <t>金主1.15日自助晚餐</t>
  </si>
  <si>
    <t>金主1.16日自助午餐</t>
  </si>
  <si>
    <t>金主1.16日自助晚餐</t>
  </si>
  <si>
    <t>广州培训1.4日自助晚餐</t>
  </si>
  <si>
    <t>广州培训1.5-1.13日-房间点餐</t>
  </si>
  <si>
    <t>广州培训1.5-1.13日-外卖点餐</t>
  </si>
  <si>
    <t>金主1.16日活动日用餐</t>
  </si>
  <si>
    <t>场馆周边木棉花酒店</t>
  </si>
  <si>
    <t>酒会</t>
  </si>
  <si>
    <t>After party</t>
  </si>
  <si>
    <t>预估</t>
  </si>
  <si>
    <t>庆功宴</t>
  </si>
  <si>
    <t>茶歇</t>
  </si>
  <si>
    <t>金主定制茶歇</t>
  </si>
  <si>
    <t>预估，按实际结算</t>
  </si>
  <si>
    <t>简餐</t>
  </si>
  <si>
    <t>主播会场彩排用餐-商务简餐</t>
  </si>
  <si>
    <t>1.14-1.15</t>
  </si>
  <si>
    <t>会场活动日用餐-商务简餐</t>
  </si>
  <si>
    <t>餐</t>
  </si>
  <si>
    <t>工作人员用餐-盒餐</t>
  </si>
  <si>
    <t>酒水</t>
  </si>
  <si>
    <t>饮料</t>
  </si>
  <si>
    <t>酒</t>
  </si>
  <si>
    <t>矿泉水</t>
  </si>
  <si>
    <t>瓶</t>
  </si>
  <si>
    <t>其他餐饮</t>
  </si>
  <si>
    <t>能量补给零食</t>
  </si>
  <si>
    <t>金主会场休息区、座位区接待酒水、茶点</t>
  </si>
  <si>
    <t>差旅补贴</t>
  </si>
  <si>
    <t>餐补</t>
  </si>
  <si>
    <t>活动公司人员-普通工人级别</t>
  </si>
  <si>
    <t>活动公司人员-普通工作人员</t>
  </si>
  <si>
    <t>活动公司人员-普通经理级别</t>
  </si>
  <si>
    <t>活动公司人员-总监级别</t>
  </si>
  <si>
    <t>明星艺人餐补</t>
  </si>
  <si>
    <t>预估，实报实销</t>
  </si>
  <si>
    <t>第三方人员单间-媒体</t>
  </si>
  <si>
    <t>第三方人员标间-媒体</t>
  </si>
  <si>
    <t>媒体</t>
  </si>
  <si>
    <t>人员补贴</t>
  </si>
  <si>
    <t>前期踩点人员补贴</t>
  </si>
  <si>
    <t>10.18-10.22</t>
  </si>
  <si>
    <t>北京执行团队1.3-1.13前期培训</t>
  </si>
  <si>
    <t>北京执行团队1.12-1.17</t>
  </si>
  <si>
    <t>接机人员1.14/15</t>
  </si>
  <si>
    <t>指引/接待/物料摆放1.14/15</t>
  </si>
  <si>
    <t>市内交通补贴</t>
  </si>
  <si>
    <t>通讯费</t>
  </si>
  <si>
    <t>其他差旅接待费用</t>
  </si>
  <si>
    <t>招待费用</t>
  </si>
  <si>
    <t>导游</t>
  </si>
  <si>
    <t>门票</t>
  </si>
  <si>
    <t>领导接待</t>
  </si>
  <si>
    <t>VIP备品，VIP休息室 氛围布置</t>
  </si>
  <si>
    <t>其他招待费用</t>
  </si>
  <si>
    <t>境外费用</t>
  </si>
  <si>
    <t>签证费</t>
  </si>
  <si>
    <t>保险</t>
  </si>
  <si>
    <t>其他境外费用</t>
  </si>
  <si>
    <t>其他-前期考察费用</t>
  </si>
  <si>
    <t>前期考察差旅</t>
  </si>
  <si>
    <t>其他-伴手礼</t>
  </si>
  <si>
    <t>异形虎形象吊坠</t>
  </si>
  <si>
    <t>培训主播</t>
  </si>
  <si>
    <t>祖玛珑白陶香薰</t>
  </si>
  <si>
    <t>其他主播、公会</t>
  </si>
  <si>
    <t>祖玛珑洗护套装</t>
  </si>
  <si>
    <t>礼盒礼袋打样费</t>
  </si>
  <si>
    <t>金主吊坠打板费</t>
  </si>
  <si>
    <t>伴手礼邮寄服务</t>
  </si>
  <si>
    <t>其他-VIP通道</t>
  </si>
  <si>
    <t>2组艺人含随行人员</t>
  </si>
  <si>
    <t>其他-短信提醒服务</t>
  </si>
  <si>
    <t>短信提醒服务</t>
  </si>
  <si>
    <t>其他-小管家服务</t>
  </si>
  <si>
    <t>1.2-1.16培训主播1V2管家</t>
  </si>
  <si>
    <t>含餐补+交通补贴，每天10h</t>
  </si>
  <si>
    <t>信息收集管家：金主&amp;主播&amp;公会</t>
  </si>
  <si>
    <t>1.16日现场小管家</t>
  </si>
  <si>
    <t>其他-主播欢迎花束</t>
  </si>
  <si>
    <t>培训主播欢迎花束</t>
  </si>
  <si>
    <t>束</t>
  </si>
  <si>
    <t>主播房间欢迎花束</t>
  </si>
  <si>
    <t>其他-生日礼</t>
  </si>
  <si>
    <t>生日蛋糕</t>
  </si>
  <si>
    <t>其他-常备药品</t>
  </si>
  <si>
    <t>医药箱、常规药品</t>
  </si>
  <si>
    <t>其他-酒店防疫物料</t>
  </si>
  <si>
    <t>免洗洗手液、口罩、酒精湿巾等</t>
  </si>
  <si>
    <t>其他-房间备品</t>
  </si>
  <si>
    <t>主播房间（泡澡袋、润喉糖、浴球等）</t>
  </si>
  <si>
    <t>其他-主播杂费</t>
  </si>
  <si>
    <t>杂费预留</t>
  </si>
  <si>
    <t>其他-接机常规备品</t>
  </si>
  <si>
    <t>矿泉水、纸巾、防疫备品等</t>
  </si>
  <si>
    <t>其他-发光手举牌</t>
  </si>
  <si>
    <t>会场散场使用 4酒店*2+2</t>
  </si>
  <si>
    <t>OPTION</t>
  </si>
  <si>
    <t>其他无票事项</t>
  </si>
  <si>
    <t>其他无票事项代扣代缴税费</t>
  </si>
  <si>
    <t>1. 一线城市包括：北京，上海，深圳，广州。二线城市包括：杭州，成都，武汉，天津，苏州，南京等。三线城市包括：嘉兴，惠州，海口，三亚，兰州，西宁，乌鲁木齐，齐齐哈尔等；
2. 如果同一报价项需要重复使用，请复制整行报价项并插入复制行，以继续报价，请勿自行添加空白行进行报价；
3. 如果所需报价项不在表内，请复制表内最后一行（其他-其他-“自定义填写”）报价项并插入复制行，自行填写报价项进行报价；
4. 区域，子区域，供应商补充描述，备注为选填项，若有需求可进行选填；
5. 单位分为两组，若一个报价项包含2组单位，则务必填写2组数量分别对应相应单位。
6.场地租金注明城市、场地名称、场地规模、租赁日期。场地广告位需注明广告位置、数量等。酒店及场馆名称直接填入四级报价项；</t>
  </si>
  <si>
    <t>场地租金</t>
  </si>
  <si>
    <t>会议中心</t>
  </si>
  <si>
    <t>体育场馆</t>
  </si>
  <si>
    <t>酒店</t>
  </si>
  <si>
    <t>广州W酒店-启动仪式</t>
  </si>
  <si>
    <t>租赁</t>
  </si>
  <si>
    <t>启动仪式场租</t>
  </si>
  <si>
    <t>1.5日上午半天</t>
  </si>
  <si>
    <t>场地广告位</t>
  </si>
  <si>
    <t>管理费用</t>
  </si>
  <si>
    <t>政府监管</t>
  </si>
  <si>
    <t>场地报批</t>
  </si>
  <si>
    <t>消电检查</t>
  </si>
  <si>
    <t>场地公安报批</t>
  </si>
  <si>
    <t>场地文化报批</t>
  </si>
  <si>
    <t>搭建费用</t>
  </si>
  <si>
    <t>资质证明</t>
  </si>
  <si>
    <t>搭建安全资质证明</t>
  </si>
  <si>
    <t>防水认证</t>
  </si>
  <si>
    <t>防火认证</t>
  </si>
  <si>
    <t>场地管理</t>
  </si>
  <si>
    <t>场地管理费</t>
  </si>
  <si>
    <t>吊点费</t>
  </si>
  <si>
    <t>施工证</t>
  </si>
  <si>
    <t>车证</t>
  </si>
  <si>
    <t>专业服务</t>
  </si>
  <si>
    <t>监理</t>
  </si>
  <si>
    <t>结构审核</t>
  </si>
  <si>
    <t>其他场地费用</t>
  </si>
  <si>
    <t>水电费</t>
  </si>
  <si>
    <t>电费</t>
  </si>
  <si>
    <t>水费</t>
  </si>
  <si>
    <t>场地杂费</t>
  </si>
  <si>
    <t>1.13日中洲万豪-讨论会</t>
  </si>
  <si>
    <t>1.13日全天</t>
  </si>
  <si>
    <t>全民K歌主播王路-手机支架</t>
    <phoneticPr fontId="27" type="noConversion"/>
  </si>
  <si>
    <t>全民K歌主播王路-1月5日 酸奶</t>
    <phoneticPr fontId="27" type="noConversion"/>
  </si>
  <si>
    <t>全民K歌主播王路-1月7日 药品</t>
    <phoneticPr fontId="27" type="noConversion"/>
  </si>
  <si>
    <t>全民K歌主播王路-1月7日 袜子</t>
    <phoneticPr fontId="27" type="noConversion"/>
  </si>
  <si>
    <t>全民K歌主播王路-1月8日中午肯德基</t>
    <phoneticPr fontId="27" type="noConversion"/>
  </si>
  <si>
    <t>全民K歌主播王路-1月8日晚上肯德基</t>
    <phoneticPr fontId="27" type="noConversion"/>
  </si>
  <si>
    <t>全民K歌主播王路-1月11日中午肯德基</t>
    <phoneticPr fontId="27" type="noConversion"/>
  </si>
  <si>
    <t>全民K歌主播周子冉-1月13日午餐</t>
    <phoneticPr fontId="27" type="noConversion"/>
  </si>
  <si>
    <t>周子冉 王浩 方景杰 墨瑶 乐静 九儿 渺渺 甜蜜</t>
    <phoneticPr fontId="27" type="noConversion"/>
  </si>
  <si>
    <t>全民K歌、酷狗主播1月14日会场彩排晚餐</t>
    <phoneticPr fontId="27" type="noConversion"/>
  </si>
  <si>
    <t>三平台主播1月16日购买隐形眼镜护理液</t>
    <phoneticPr fontId="27" type="noConversion"/>
  </si>
  <si>
    <t>Q音主播云开心-1月7日摄影棚咖啡</t>
    <phoneticPr fontId="27" type="noConversion"/>
  </si>
  <si>
    <t>Q音主播云开心-1月14日晚餐点餐</t>
    <phoneticPr fontId="27" type="noConversion"/>
  </si>
  <si>
    <t>酷狗主播九儿-1月7日手机直播支架</t>
    <phoneticPr fontId="27" type="noConversion"/>
  </si>
  <si>
    <t>酷狗主播九儿-1月8日丝袜、鞋垫</t>
    <phoneticPr fontId="27" type="noConversion"/>
  </si>
  <si>
    <t>酷狗主播九儿-1月8日化妆棉</t>
    <phoneticPr fontId="27" type="noConversion"/>
  </si>
  <si>
    <t>Q音主播老谦-1月4日</t>
    <phoneticPr fontId="27" type="noConversion"/>
  </si>
  <si>
    <t>Q音主播老谦pao倪磊1月15日饮料</t>
    <phoneticPr fontId="27" type="noConversion"/>
  </si>
  <si>
    <t>酷狗主播九儿-1月8日口轻溃疡药</t>
    <phoneticPr fontId="27" type="noConversion"/>
  </si>
  <si>
    <t>Q音主播王雨嫚-1月7日采买零食</t>
    <phoneticPr fontId="27" type="noConversion"/>
  </si>
  <si>
    <t>三平台主播-1月14号会场彩排宵夜肯德基</t>
    <phoneticPr fontId="27" type="noConversion"/>
  </si>
  <si>
    <t>三平台主播-1月15号会场彩排宵夜披萨</t>
    <phoneticPr fontId="27" type="noConversion"/>
  </si>
  <si>
    <t>三平台主播-1月15号会场彩排宵夜烧烤</t>
    <phoneticPr fontId="27" type="noConversion"/>
  </si>
  <si>
    <t>三平台主播1月16日购买卸妆水</t>
    <phoneticPr fontId="27" type="noConversion"/>
  </si>
  <si>
    <t>全民K歌主播乐静-1月8日眼药水、红霉素软膏</t>
    <phoneticPr fontId="27" type="noConversion"/>
  </si>
  <si>
    <t>酷狗主播田一名-1月7日外卖</t>
    <phoneticPr fontId="27" type="noConversion"/>
  </si>
  <si>
    <t>酷狗主播田一名-1月14日外卖</t>
    <phoneticPr fontId="27" type="noConversion"/>
  </si>
  <si>
    <t>酷狗主播郑鱼-1月5日直播支架</t>
    <phoneticPr fontId="27" type="noConversion"/>
  </si>
  <si>
    <t>酷狗繁星主播三位-1月14日会场彩排宵夜</t>
    <phoneticPr fontId="27" type="noConversion"/>
  </si>
  <si>
    <t>酷狗繁星主播三位-1月15日中午会场彩排午餐</t>
    <phoneticPr fontId="27" type="noConversion"/>
  </si>
  <si>
    <t>1月10摄影棚主播3人午晚餐</t>
    <phoneticPr fontId="27" type="noConversion"/>
  </si>
  <si>
    <t>1月11摄影棚主播2人午餐</t>
    <phoneticPr fontId="27" type="noConversion"/>
  </si>
  <si>
    <t>1月8日摄影棚主播4人晚餐</t>
    <phoneticPr fontId="27" type="noConversion"/>
  </si>
  <si>
    <t>1月11摄影棚主播6人晚餐</t>
    <phoneticPr fontId="27" type="noConversion"/>
  </si>
  <si>
    <t>1月12摄影棚主播2人晚餐</t>
    <phoneticPr fontId="27" type="noConversion"/>
  </si>
  <si>
    <t>1月12摄影棚主播1人午餐</t>
    <phoneticPr fontId="27" type="noConversion"/>
  </si>
  <si>
    <t>1月7摄影棚主播水果</t>
    <phoneticPr fontId="27" type="noConversion"/>
  </si>
  <si>
    <t>1月8摄影棚主播水果</t>
    <phoneticPr fontId="27" type="noConversion"/>
  </si>
  <si>
    <t xml:space="preserve">1月10摄影棚主播水果 </t>
    <phoneticPr fontId="27" type="noConversion"/>
  </si>
  <si>
    <t>1月11摄影棚主播水果</t>
    <phoneticPr fontId="27" type="noConversion"/>
  </si>
  <si>
    <t>1月8日摄影棚主播4人午餐</t>
    <phoneticPr fontId="27" type="noConversion"/>
  </si>
  <si>
    <t>1月6日摄影棚主播6人午餐</t>
    <phoneticPr fontId="27" type="noConversion"/>
  </si>
  <si>
    <t>1月7日摄影棚主播5人午餐</t>
    <phoneticPr fontId="27" type="noConversion"/>
  </si>
  <si>
    <t>1.6-13日小天餐费共16餐</t>
    <phoneticPr fontId="27" type="noConversion"/>
  </si>
  <si>
    <t>1.5-13日墨瑶餐费共17餐</t>
    <phoneticPr fontId="27" type="noConversion"/>
  </si>
  <si>
    <t>1.14日晚会场主播休息室零食</t>
    <phoneticPr fontId="27" type="noConversion"/>
  </si>
  <si>
    <t>1.15日晚会场主播休息室扑克牌</t>
    <phoneticPr fontId="27" type="noConversion"/>
  </si>
  <si>
    <t>1.15日晚会场主播通宵录制节目日常用品</t>
    <phoneticPr fontId="27" type="noConversion"/>
  </si>
  <si>
    <t>张津涤餐费</t>
    <phoneticPr fontId="27" type="noConversion"/>
  </si>
  <si>
    <t>交通</t>
    <phoneticPr fontId="27" type="noConversion"/>
  </si>
  <si>
    <t>差旅及接待</t>
    <phoneticPr fontId="27" type="noConversion"/>
  </si>
  <si>
    <t>金主机票费用</t>
    <phoneticPr fontId="27" type="noConversion"/>
  </si>
  <si>
    <t>主播机票费用</t>
    <phoneticPr fontId="27" type="noConversion"/>
  </si>
  <si>
    <t>艺人机票费用</t>
    <phoneticPr fontId="27" type="noConversion"/>
  </si>
  <si>
    <t>项</t>
    <phoneticPr fontId="27" type="noConversion"/>
  </si>
  <si>
    <t>次</t>
    <phoneticPr fontId="27" type="noConversion"/>
  </si>
  <si>
    <t>金主往返出票为商务舱，均价约为1893元，明细另付表</t>
    <phoneticPr fontId="27" type="noConversion"/>
  </si>
  <si>
    <t>艺人出票按商务标准执行，均价约为2055元，明细另付表</t>
    <phoneticPr fontId="27" type="noConversion"/>
  </si>
  <si>
    <t>工作人员差旅</t>
    <phoneticPr fontId="27" type="noConversion"/>
  </si>
  <si>
    <t>工作人员机票款，均价约为1255元，明细另付表</t>
    <phoneticPr fontId="27" type="noConversion"/>
  </si>
  <si>
    <t>已执行</t>
    <phoneticPr fontId="27" type="noConversion"/>
  </si>
  <si>
    <t>执行状态</t>
    <phoneticPr fontId="27" type="noConversion"/>
  </si>
  <si>
    <t>供应商描述</t>
    <phoneticPr fontId="27" type="noConversion"/>
  </si>
  <si>
    <t>单价</t>
    <phoneticPr fontId="27" type="noConversion"/>
  </si>
  <si>
    <t>数量1</t>
    <phoneticPr fontId="27" type="noConversion"/>
  </si>
  <si>
    <t>单位1</t>
    <phoneticPr fontId="27" type="noConversion"/>
  </si>
  <si>
    <t>数量2</t>
    <phoneticPr fontId="27" type="noConversion"/>
  </si>
  <si>
    <t>单位2</t>
    <phoneticPr fontId="27" type="noConversion"/>
  </si>
  <si>
    <t>总价</t>
    <phoneticPr fontId="27" type="noConversion"/>
  </si>
  <si>
    <t>备注</t>
    <phoneticPr fontId="27" type="noConversion"/>
  </si>
  <si>
    <t>1.15日晚会场现场被子采买</t>
    <phoneticPr fontId="27" type="noConversion"/>
  </si>
  <si>
    <t>主播往返出票为经济舱，均价约为元920元，明细另付表</t>
    <phoneticPr fontId="27" type="noConversion"/>
  </si>
  <si>
    <t>金主高铁票及周边城市打车费</t>
    <phoneticPr fontId="27" type="noConversion"/>
  </si>
  <si>
    <t>主播&amp;公户高铁票及周边城市打车费</t>
    <phoneticPr fontId="27" type="noConversion"/>
  </si>
  <si>
    <t>部分嘉宾为广州周边城市，往返网约车出行，明细另付表</t>
    <phoneticPr fontId="27" type="noConversion"/>
  </si>
  <si>
    <t>活动公司人员</t>
    <phoneticPr fontId="27" type="noConversion"/>
  </si>
  <si>
    <t>依据实际情况调整</t>
    <phoneticPr fontId="27" type="noConversion"/>
  </si>
  <si>
    <t>1.5日全天</t>
    <phoneticPr fontId="27" type="noConversion"/>
  </si>
  <si>
    <t>因疫情活动调整至广州</t>
    <phoneticPr fontId="27" type="noConversion"/>
  </si>
  <si>
    <t>广州W酒店-主播培训</t>
    <phoneticPr fontId="27" type="noConversion"/>
  </si>
  <si>
    <t>主播排练培训场地</t>
    <phoneticPr fontId="27" type="noConversion"/>
  </si>
  <si>
    <t>1.6日全天</t>
    <phoneticPr fontId="27" type="noConversion"/>
  </si>
  <si>
    <t>新增</t>
    <phoneticPr fontId="27" type="noConversion"/>
  </si>
  <si>
    <t>广州四季酒店</t>
    <phoneticPr fontId="27" type="noConversion"/>
  </si>
  <si>
    <t>核酸检测地点</t>
    <phoneticPr fontId="27" type="noConversion"/>
  </si>
  <si>
    <t>1.15日2小时</t>
    <phoneticPr fontId="27" type="noConversion"/>
  </si>
  <si>
    <t>因疫情防控，要求参与活动嘉宾进行核酸检测</t>
    <phoneticPr fontId="27" type="noConversion"/>
  </si>
  <si>
    <t>根据实际情况调整</t>
    <phoneticPr fontId="27" type="noConversion"/>
  </si>
  <si>
    <t>全程接机培训总结视频2min</t>
    <phoneticPr fontId="27" type="noConversion"/>
  </si>
  <si>
    <t>由1min调整为2min全程总结视频，含接机、培训全程</t>
    <phoneticPr fontId="27" type="noConversion"/>
  </si>
  <si>
    <t>培训主播摄影棚、舞蹈室2条30s花絮视频</t>
    <phoneticPr fontId="27" type="noConversion"/>
  </si>
  <si>
    <t>后增加两个花絮视频提供宣传使用</t>
    <phoneticPr fontId="27" type="noConversion"/>
  </si>
  <si>
    <t>培训主播摄影棚、舞蹈室花絮视频版权音乐</t>
    <phoneticPr fontId="27" type="noConversion"/>
  </si>
  <si>
    <t>1.4-12日全程培训期间在酒店、影棚、录音师、舞蹈室分别安排摄像师拍摄</t>
    <phoneticPr fontId="27" type="noConversion"/>
  </si>
  <si>
    <t>01.04/05/06/09</t>
    <phoneticPr fontId="27" type="noConversion"/>
  </si>
  <si>
    <t>人</t>
    <phoneticPr fontId="27" type="noConversion"/>
  </si>
  <si>
    <t>天</t>
    <phoneticPr fontId="27" type="noConversion"/>
  </si>
  <si>
    <t>01.07/08</t>
    <phoneticPr fontId="27" type="noConversion"/>
  </si>
  <si>
    <t>01.10/11/12</t>
    <phoneticPr fontId="27" type="noConversion"/>
  </si>
  <si>
    <t>广州机场接机摄像</t>
    <phoneticPr fontId="27" type="noConversion"/>
  </si>
  <si>
    <t>1.4-12日全程培训期间在酒店、影棚、录音师、舞蹈室分别安排摄影师拍摄</t>
    <phoneticPr fontId="27" type="noConversion"/>
  </si>
  <si>
    <t>01.04/05/06/09/12</t>
    <phoneticPr fontId="27" type="noConversion"/>
  </si>
  <si>
    <t>机位</t>
    <phoneticPr fontId="27" type="noConversion"/>
  </si>
  <si>
    <t>01.10/11</t>
    <phoneticPr fontId="27" type="noConversion"/>
  </si>
  <si>
    <t>1.4-12日全程拍摄精修</t>
    <phoneticPr fontId="27" type="noConversion"/>
  </si>
  <si>
    <t>项</t>
    <phoneticPr fontId="27" type="noConversion"/>
  </si>
  <si>
    <t>01.04-12</t>
    <phoneticPr fontId="27" type="noConversion"/>
  </si>
  <si>
    <t>观礼现场</t>
    <phoneticPr fontId="29" type="noConversion"/>
  </si>
  <si>
    <t>AV</t>
    <phoneticPr fontId="29" type="noConversion"/>
  </si>
  <si>
    <t>设备租赁</t>
    <phoneticPr fontId="29" type="noConversion"/>
  </si>
  <si>
    <t>视频设备</t>
    <phoneticPr fontId="29" type="noConversion"/>
  </si>
  <si>
    <t>LED显示屏</t>
    <phoneticPr fontId="29" type="noConversion"/>
  </si>
  <si>
    <t>室内LED屏-P2（国产）</t>
    <phoneticPr fontId="29" type="noConversion"/>
  </si>
  <si>
    <t>5m*4.5m</t>
    <phoneticPr fontId="29" type="noConversion"/>
  </si>
  <si>
    <t>室内LED屏-P3（国产）</t>
    <phoneticPr fontId="29" type="noConversion"/>
  </si>
  <si>
    <t>室内LED屏-P4（国产）</t>
    <phoneticPr fontId="29" type="noConversion"/>
  </si>
  <si>
    <t>室内LED屏-P5（国产）</t>
    <phoneticPr fontId="29" type="noConversion"/>
  </si>
  <si>
    <t>室内LED屏-P6（国产）</t>
    <phoneticPr fontId="29" type="noConversion"/>
  </si>
  <si>
    <t>室内LED屏-P8（国产）</t>
    <phoneticPr fontId="29" type="noConversion"/>
  </si>
  <si>
    <t>室内LED屏-P10（国产）</t>
    <phoneticPr fontId="29" type="noConversion"/>
  </si>
  <si>
    <t>异形LED屏-P7-P10（国产）</t>
    <phoneticPr fontId="29" type="noConversion"/>
  </si>
  <si>
    <t>室内LED屏-P2（进口）</t>
    <phoneticPr fontId="29" type="noConversion"/>
  </si>
  <si>
    <t>室内LED屏-P3（进口）</t>
    <phoneticPr fontId="29" type="noConversion"/>
  </si>
  <si>
    <t>室内LED屏-P4（进口）</t>
    <phoneticPr fontId="29" type="noConversion"/>
  </si>
  <si>
    <t>室内LED屏-P5（进口）</t>
    <phoneticPr fontId="29" type="noConversion"/>
  </si>
  <si>
    <t>室内LED屏-P6（进口）</t>
    <phoneticPr fontId="29" type="noConversion"/>
  </si>
  <si>
    <t>室内LED屏-P8（进口）</t>
    <phoneticPr fontId="29" type="noConversion"/>
  </si>
  <si>
    <t>室内LED屏-P10（进口）</t>
    <phoneticPr fontId="29" type="noConversion"/>
  </si>
  <si>
    <t>异形LED屏-P7-P10（进口）</t>
    <phoneticPr fontId="29" type="noConversion"/>
  </si>
  <si>
    <t>室内LED透明屏（网状LED）（进口）</t>
    <phoneticPr fontId="29" type="noConversion"/>
  </si>
  <si>
    <t>户外LED显示屏 P8 （国产）</t>
    <phoneticPr fontId="29" type="noConversion"/>
  </si>
  <si>
    <t>户外LED显示屏 P10（国产）</t>
    <phoneticPr fontId="29" type="noConversion"/>
  </si>
  <si>
    <t>户外LED显示屏 P12（国产）</t>
    <phoneticPr fontId="29" type="noConversion"/>
  </si>
  <si>
    <t>户外LED显示屏 P16（国产）</t>
    <phoneticPr fontId="29" type="noConversion"/>
  </si>
  <si>
    <t>户外LED显示屏 P20（国产）</t>
    <phoneticPr fontId="29" type="noConversion"/>
  </si>
  <si>
    <t>户外LED显示屏 P8 （进口）</t>
    <phoneticPr fontId="29" type="noConversion"/>
  </si>
  <si>
    <t>户外LED显示屏 P10（进口）</t>
    <phoneticPr fontId="29" type="noConversion"/>
  </si>
  <si>
    <t>户外LED显示屏 P12（进口）</t>
    <phoneticPr fontId="29" type="noConversion"/>
  </si>
  <si>
    <t>户外LED显示屏 P16（进口）</t>
    <phoneticPr fontId="29" type="noConversion"/>
  </si>
  <si>
    <t>户外LED显示屏 P20（进口）</t>
    <phoneticPr fontId="29" type="noConversion"/>
  </si>
  <si>
    <t>LED彩幕 P3</t>
    <phoneticPr fontId="29" type="noConversion"/>
  </si>
  <si>
    <t>LED彩幕 P4</t>
    <phoneticPr fontId="29" type="noConversion"/>
  </si>
  <si>
    <t>LED彩幕 P5</t>
    <phoneticPr fontId="29" type="noConversion"/>
  </si>
  <si>
    <t>LED彩幕 P6</t>
    <phoneticPr fontId="29" type="noConversion"/>
  </si>
  <si>
    <t>LED彩幕 P8</t>
    <phoneticPr fontId="29" type="noConversion"/>
  </si>
  <si>
    <t>LED彩幕 P10</t>
    <phoneticPr fontId="29" type="noConversion"/>
  </si>
  <si>
    <t>LED彩幕 P12</t>
    <phoneticPr fontId="29" type="noConversion"/>
  </si>
  <si>
    <t>LED彩幕 P16</t>
    <phoneticPr fontId="29" type="noConversion"/>
  </si>
  <si>
    <t>LED彩幕 P20</t>
    <phoneticPr fontId="29" type="noConversion"/>
  </si>
  <si>
    <t>碳纤维LED-P3</t>
    <phoneticPr fontId="29" type="noConversion"/>
  </si>
  <si>
    <t>地屏P4</t>
    <phoneticPr fontId="27" type="noConversion"/>
  </si>
  <si>
    <t>冰屏P4</t>
    <phoneticPr fontId="27" type="noConversion"/>
  </si>
  <si>
    <t>投影设备</t>
    <phoneticPr fontId="29" type="noConversion"/>
  </si>
  <si>
    <t>2000流明投影机</t>
    <phoneticPr fontId="29" type="noConversion"/>
  </si>
  <si>
    <t>3000流明投影机</t>
    <phoneticPr fontId="29" type="noConversion"/>
  </si>
  <si>
    <t>4000流明投影机</t>
    <phoneticPr fontId="29" type="noConversion"/>
  </si>
  <si>
    <t>5000流明投影机</t>
    <phoneticPr fontId="29" type="noConversion"/>
  </si>
  <si>
    <t>6000流明投影机</t>
    <phoneticPr fontId="29" type="noConversion"/>
  </si>
  <si>
    <t>8000流明投影机</t>
    <phoneticPr fontId="29" type="noConversion"/>
  </si>
  <si>
    <t>三洋 10000流明投影</t>
    <phoneticPr fontId="29" type="noConversion"/>
  </si>
  <si>
    <t>三洋 12000流明投影</t>
    <phoneticPr fontId="29" type="noConversion"/>
  </si>
  <si>
    <t>三洋 13000流明投影</t>
    <phoneticPr fontId="29" type="noConversion"/>
  </si>
  <si>
    <t>三洋 15000流明投影</t>
    <phoneticPr fontId="29" type="noConversion"/>
  </si>
  <si>
    <t>巴可 10000流明投影</t>
    <phoneticPr fontId="29" type="noConversion"/>
  </si>
  <si>
    <t>巴可 11000流明投影</t>
    <phoneticPr fontId="29" type="noConversion"/>
  </si>
  <si>
    <t>巴可 14500流明投影</t>
    <phoneticPr fontId="29" type="noConversion"/>
  </si>
  <si>
    <t>巴可 20000流明投影</t>
    <phoneticPr fontId="29" type="noConversion"/>
  </si>
  <si>
    <t>巴可 22000流明投影</t>
    <phoneticPr fontId="29" type="noConversion"/>
  </si>
  <si>
    <t>个</t>
    <phoneticPr fontId="29" type="noConversion"/>
  </si>
  <si>
    <t>天</t>
    <phoneticPr fontId="29" type="noConversion"/>
  </si>
  <si>
    <t>巴可 26000流明投影</t>
    <phoneticPr fontId="29" type="noConversion"/>
  </si>
  <si>
    <t>巴可 30000流明投影</t>
    <phoneticPr fontId="29" type="noConversion"/>
  </si>
  <si>
    <t>巴可 35000流明投影</t>
    <phoneticPr fontId="29" type="noConversion"/>
  </si>
  <si>
    <t>巴可 40000流明投影</t>
    <phoneticPr fontId="29" type="noConversion"/>
  </si>
  <si>
    <t>松下 6000流明投影</t>
    <phoneticPr fontId="29" type="noConversion"/>
  </si>
  <si>
    <t>松下 6800流明投影</t>
    <phoneticPr fontId="29" type="noConversion"/>
  </si>
  <si>
    <t>松下 10000流明投影</t>
    <phoneticPr fontId="29" type="noConversion"/>
  </si>
  <si>
    <t>松下 15000流明投影</t>
    <phoneticPr fontId="29" type="noConversion"/>
  </si>
  <si>
    <t>松下 27000流明投影</t>
    <phoneticPr fontId="29" type="noConversion"/>
  </si>
  <si>
    <t>松下 31000流明投影</t>
    <phoneticPr fontId="29" type="noConversion"/>
  </si>
  <si>
    <t>爱普生 31000流明投影</t>
    <phoneticPr fontId="29" type="noConversion"/>
  </si>
  <si>
    <t>投影机镜头-三洋定焦</t>
    <phoneticPr fontId="29" type="noConversion"/>
  </si>
  <si>
    <t>投影机镜头-三洋定焦PLX1500C 6500Ansi</t>
    <phoneticPr fontId="27" type="noConversion"/>
  </si>
  <si>
    <t>投影机镜头-三洋定焦1.2</t>
    <phoneticPr fontId="27" type="noConversion"/>
  </si>
  <si>
    <t>投影机镜头-三洋定焦7.0</t>
    <phoneticPr fontId="27" type="noConversion"/>
  </si>
  <si>
    <t>投影机镜头-三洋定焦1.35-1.8</t>
    <phoneticPr fontId="27" type="noConversion"/>
  </si>
  <si>
    <t>投影机镜头-三洋定焦3.5-4.5</t>
    <phoneticPr fontId="27" type="noConversion"/>
  </si>
  <si>
    <t>投影机镜头-三洋定焦6.3-9.0</t>
    <phoneticPr fontId="27" type="noConversion"/>
  </si>
  <si>
    <t>投影机镜头-三洋变焦 2.0-9.0</t>
    <phoneticPr fontId="29" type="noConversion"/>
  </si>
  <si>
    <t>投影机镜头-巴可定焦 0.8-1.2</t>
    <phoneticPr fontId="29" type="noConversion"/>
  </si>
  <si>
    <t>投影机镜头-巴可变焦 1.6-5.0</t>
    <phoneticPr fontId="29" type="noConversion"/>
  </si>
  <si>
    <t>投影机镜头-巴可变焦 5.0-8.0</t>
    <phoneticPr fontId="29" type="noConversion"/>
  </si>
  <si>
    <t>投影机镜头-巴可变焦 8.0-12.0</t>
    <phoneticPr fontId="29" type="noConversion"/>
  </si>
  <si>
    <t>其他投影机镜头</t>
    <phoneticPr fontId="29" type="noConversion"/>
  </si>
  <si>
    <t>投影仪升降架</t>
    <phoneticPr fontId="29" type="noConversion"/>
  </si>
  <si>
    <t>投影幕</t>
    <phoneticPr fontId="29" type="noConversion"/>
  </si>
  <si>
    <t>100"正/背投影幕（含支架）</t>
    <phoneticPr fontId="29" type="noConversion"/>
  </si>
  <si>
    <t>120"正/背投影幕（含支架）</t>
    <phoneticPr fontId="29" type="noConversion"/>
  </si>
  <si>
    <t>150"正/背投影幕（含支架）</t>
    <phoneticPr fontId="29" type="noConversion"/>
  </si>
  <si>
    <t>180"正/背投影幕（含支架）</t>
    <phoneticPr fontId="29" type="noConversion"/>
  </si>
  <si>
    <t>200"正/背投影幕（含支架）</t>
    <phoneticPr fontId="29" type="noConversion"/>
  </si>
  <si>
    <t>250"正/背投影幕（含支架）</t>
    <phoneticPr fontId="29" type="noConversion"/>
  </si>
  <si>
    <t>300"正/背投影幕（含支架）</t>
    <phoneticPr fontId="29" type="noConversion"/>
  </si>
  <si>
    <t>400"正/背投影幕（含支架）</t>
    <phoneticPr fontId="29" type="noConversion"/>
  </si>
  <si>
    <t>超宽背投幕 3m x 8m</t>
    <phoneticPr fontId="29" type="noConversion"/>
  </si>
  <si>
    <t>超宽背投幕 3m x 12m</t>
    <phoneticPr fontId="29" type="noConversion"/>
  </si>
  <si>
    <t>超宽背投幕 3m x 26m</t>
    <phoneticPr fontId="29" type="noConversion"/>
  </si>
  <si>
    <t>超宽背投幕 4.5m x 18m</t>
    <phoneticPr fontId="29" type="noConversion"/>
  </si>
  <si>
    <t>超宽背投幕 4.5m x 24.5m</t>
    <phoneticPr fontId="29" type="noConversion"/>
  </si>
  <si>
    <t>100" 支架幕</t>
    <phoneticPr fontId="29" type="noConversion"/>
  </si>
  <si>
    <t>120" 支架幕</t>
    <phoneticPr fontId="29" type="noConversion"/>
  </si>
  <si>
    <t>120" 玻璃透明幕</t>
    <phoneticPr fontId="29" type="noConversion"/>
  </si>
  <si>
    <t>纱幕（国产）</t>
    <phoneticPr fontId="29" type="noConversion"/>
  </si>
  <si>
    <t>平米</t>
    <phoneticPr fontId="29" type="noConversion"/>
  </si>
  <si>
    <t>纱幕（进口）</t>
    <phoneticPr fontId="29" type="noConversion"/>
  </si>
  <si>
    <t>等离子/液晶电视</t>
    <phoneticPr fontId="29" type="noConversion"/>
  </si>
  <si>
    <t>等离子高清显示屏 60寸以内</t>
    <phoneticPr fontId="29" type="noConversion"/>
  </si>
  <si>
    <t>等离子高清显示屏 60寸至70寸</t>
    <phoneticPr fontId="29" type="noConversion"/>
  </si>
  <si>
    <t>等离子高清显示屏 80寸</t>
    <phoneticPr fontId="29" type="noConversion"/>
  </si>
  <si>
    <t>等离子高清显示屏 103寸</t>
    <phoneticPr fontId="29" type="noConversion"/>
  </si>
  <si>
    <t>多点触摸屏 46寸</t>
    <phoneticPr fontId="29" type="noConversion"/>
  </si>
  <si>
    <t>多点触摸屏 50寸</t>
    <phoneticPr fontId="29" type="noConversion"/>
  </si>
  <si>
    <t>多点触摸屏 55寸</t>
    <phoneticPr fontId="29" type="noConversion"/>
  </si>
  <si>
    <t>多点触摸屏 65寸</t>
    <phoneticPr fontId="29" type="noConversion"/>
  </si>
  <si>
    <t>无缝液晶拼接屏 46寸</t>
    <phoneticPr fontId="29" type="noConversion"/>
  </si>
  <si>
    <t>无缝液晶拼接屏 55寸</t>
    <phoneticPr fontId="29" type="noConversion"/>
  </si>
  <si>
    <t>无缝液晶拼接屏 50寸</t>
    <phoneticPr fontId="29" type="noConversion"/>
  </si>
  <si>
    <t>液晶电视（三星）-42寸</t>
    <phoneticPr fontId="29" type="noConversion"/>
  </si>
  <si>
    <t>液晶电视（三星）-50寸</t>
    <phoneticPr fontId="29" type="noConversion"/>
  </si>
  <si>
    <t>液晶电视（三星）-55寸</t>
    <phoneticPr fontId="29" type="noConversion"/>
  </si>
  <si>
    <t>液晶电视（三星）-60寸</t>
    <phoneticPr fontId="29" type="noConversion"/>
  </si>
  <si>
    <t>液晶电视（三星）-70寸</t>
    <phoneticPr fontId="29" type="noConversion"/>
  </si>
  <si>
    <t>液晶电视（三星）-80寸</t>
    <phoneticPr fontId="29" type="noConversion"/>
  </si>
  <si>
    <t>液晶电视（三星）-100寸</t>
    <phoneticPr fontId="29" type="noConversion"/>
  </si>
  <si>
    <t>液晶电视（松下）-42寸</t>
    <phoneticPr fontId="29" type="noConversion"/>
  </si>
  <si>
    <t>液晶电视（松下）-50寸</t>
    <phoneticPr fontId="29" type="noConversion"/>
  </si>
  <si>
    <t>液晶电视（松下）-55寸</t>
    <phoneticPr fontId="29" type="noConversion"/>
  </si>
  <si>
    <t>液晶电视（松下）-60寸</t>
    <phoneticPr fontId="29" type="noConversion"/>
  </si>
  <si>
    <t>液晶电视（松下）-70寸</t>
    <phoneticPr fontId="29" type="noConversion"/>
  </si>
  <si>
    <t>液晶电视（松下）-80寸</t>
    <phoneticPr fontId="29" type="noConversion"/>
  </si>
  <si>
    <t>液晶电视（松下）-100寸</t>
    <phoneticPr fontId="29" type="noConversion"/>
  </si>
  <si>
    <t>液晶电视（夏普）-50寸</t>
    <phoneticPr fontId="29" type="noConversion"/>
  </si>
  <si>
    <t>液晶电视（夏普）-55寸</t>
    <phoneticPr fontId="29" type="noConversion"/>
  </si>
  <si>
    <t>液晶电视（夏普）-60寸</t>
    <phoneticPr fontId="29" type="noConversion"/>
  </si>
  <si>
    <t>液晶电视（夏普）-70寸</t>
    <phoneticPr fontId="29" type="noConversion"/>
  </si>
  <si>
    <t>液晶电视（夏普）-80寸</t>
    <phoneticPr fontId="29" type="noConversion"/>
  </si>
  <si>
    <t>液晶电视（夏普）-100寸</t>
    <phoneticPr fontId="29" type="noConversion"/>
  </si>
  <si>
    <t>液晶电视（其他品牌）- 42寸以内</t>
    <phoneticPr fontId="29" type="noConversion"/>
  </si>
  <si>
    <t>液晶电视（其他品牌）- 42寸至55寸</t>
    <phoneticPr fontId="29" type="noConversion"/>
  </si>
  <si>
    <t>液晶电视（其他品牌）- 60寸以上</t>
    <phoneticPr fontId="29" type="noConversion"/>
  </si>
  <si>
    <t>显示控制设备</t>
    <phoneticPr fontId="29" type="noConversion"/>
  </si>
  <si>
    <t>LED屏幕处理器-巴可（Barco）</t>
    <phoneticPr fontId="29" type="noConversion"/>
  </si>
  <si>
    <t>LED屏幕处理器-爱思创（Extron）</t>
    <phoneticPr fontId="29" type="noConversion"/>
  </si>
  <si>
    <t>LED屏幕处理器-其他品牌</t>
    <phoneticPr fontId="29" type="noConversion"/>
  </si>
  <si>
    <t>AV控台设备NOVASTAR K16 LED ProcessorLED图像处理器</t>
    <phoneticPr fontId="29" type="noConversion"/>
  </si>
  <si>
    <t>高清视频处理器-Barco E2 高清4k处理器</t>
    <phoneticPr fontId="29" type="noConversion"/>
  </si>
  <si>
    <t>高清视频处理器-Barco EVP-05</t>
    <phoneticPr fontId="29" type="noConversion"/>
  </si>
  <si>
    <t>高清视频处理器-Barco VPX-05</t>
    <phoneticPr fontId="29" type="noConversion"/>
  </si>
  <si>
    <t>高清视频处理器-Barco E2 Jr</t>
    <phoneticPr fontId="29" type="noConversion"/>
  </si>
  <si>
    <t>高清视频处理器-Barco PDS-701 3G</t>
    <phoneticPr fontId="29" type="noConversion"/>
  </si>
  <si>
    <t>高清视频处理器-Barco EC-200</t>
    <phoneticPr fontId="29" type="noConversion"/>
  </si>
  <si>
    <t>高清视频处理器-Barco EC-50</t>
    <phoneticPr fontId="29" type="noConversion"/>
  </si>
  <si>
    <t>高清视频处理器-Barco其他</t>
    <phoneticPr fontId="29" type="noConversion"/>
  </si>
  <si>
    <t>高清视频处理器-其他品牌</t>
    <phoneticPr fontId="29" type="noConversion"/>
  </si>
  <si>
    <t>视频控制台-巴可（Barco）大型</t>
    <phoneticPr fontId="29" type="noConversion"/>
  </si>
  <si>
    <t>视频控制台-巴可（Barco）小型</t>
    <phoneticPr fontId="29" type="noConversion"/>
  </si>
  <si>
    <t>视频控制台-其他品牌</t>
    <phoneticPr fontId="29" type="noConversion"/>
  </si>
  <si>
    <t>MAGNIMAGE</t>
    <phoneticPr fontId="29" type="noConversion"/>
  </si>
  <si>
    <t>DVI光端机</t>
    <phoneticPr fontId="29" type="noConversion"/>
  </si>
  <si>
    <t>台</t>
    <phoneticPr fontId="29" type="noConversion"/>
  </si>
  <si>
    <t>Watchout系统-Video Processor 处理器</t>
    <phoneticPr fontId="29" type="noConversion"/>
  </si>
  <si>
    <t>套</t>
    <phoneticPr fontId="29" type="noConversion"/>
  </si>
  <si>
    <t>Watchout系统-Programming 编程</t>
    <phoneticPr fontId="29" type="noConversion"/>
  </si>
  <si>
    <t>Watchout系统-拼接系统</t>
    <phoneticPr fontId="29" type="noConversion"/>
  </si>
  <si>
    <t>Watchout系统</t>
    <phoneticPr fontId="29" type="noConversion"/>
  </si>
  <si>
    <t>无缝视频切换器-巴可高清</t>
    <phoneticPr fontId="29" type="noConversion"/>
  </si>
  <si>
    <t>无缝视频切换器-爱思创（Extron）</t>
    <phoneticPr fontId="29" type="noConversion"/>
  </si>
  <si>
    <t>无缝视频切换器-Folsom PresentationproVGA</t>
    <phoneticPr fontId="27" type="noConversion"/>
  </si>
  <si>
    <t>无缝视频切换器-Folsom Blendpro宽屏幕图像融合处理器</t>
    <phoneticPr fontId="27" type="noConversion"/>
  </si>
  <si>
    <t>无缝视频切换器-olsom Screenpro Seamless Graphics Switcher8入1出 高分辨率图像</t>
    <phoneticPr fontId="27" type="noConversion"/>
  </si>
  <si>
    <t>无缝视频切换器-MIG-630 CS1</t>
    <phoneticPr fontId="27" type="noConversion"/>
  </si>
  <si>
    <t>无缝视频切换器-其他品牌</t>
    <phoneticPr fontId="29" type="noConversion"/>
  </si>
  <si>
    <t>矩阵切换器-混合矩阵4×4</t>
    <phoneticPr fontId="29" type="noConversion"/>
  </si>
  <si>
    <t>矩阵切换器-混合矩阵8×8</t>
    <phoneticPr fontId="29" type="noConversion"/>
  </si>
  <si>
    <t>矩阵切换器-混合矩阵16×16</t>
    <phoneticPr fontId="29" type="noConversion"/>
  </si>
  <si>
    <t>矩阵切换器-混合矩阵32×32</t>
    <phoneticPr fontId="29" type="noConversion"/>
  </si>
  <si>
    <t>Folsom矩阵切换器-混合矩阵8×8</t>
    <phoneticPr fontId="29" type="noConversion"/>
  </si>
  <si>
    <t>Extron矩阵切换器-混合矩阵12×8--CROSSPOINT 450 PLUS 128 HV(12×8)</t>
    <phoneticPr fontId="29" type="noConversion"/>
  </si>
  <si>
    <t>Extron-矩阵切换器-混合矩阵16×16-SMX DVI88 Matrix(16×16)</t>
    <phoneticPr fontId="29" type="noConversion"/>
  </si>
  <si>
    <t>Folsom矩阵切换器-混合矩阵16×16</t>
    <phoneticPr fontId="29" type="noConversion"/>
  </si>
  <si>
    <t>Folsom矩阵切换器-混合矩阵32×32</t>
    <phoneticPr fontId="29" type="noConversion"/>
  </si>
  <si>
    <t>矩阵切换器-HDMI矩阵</t>
    <phoneticPr fontId="29" type="noConversion"/>
  </si>
  <si>
    <t>矩阵切换器-DVI矩阵</t>
    <phoneticPr fontId="29" type="noConversion"/>
  </si>
  <si>
    <t>矩阵切换器-SDI</t>
    <phoneticPr fontId="29" type="noConversion"/>
  </si>
  <si>
    <t>矩阵切换器-VGA</t>
    <phoneticPr fontId="29" type="noConversion"/>
  </si>
  <si>
    <t>矩阵切换器-AV视频矩阵</t>
    <phoneticPr fontId="29" type="noConversion"/>
  </si>
  <si>
    <t>信号转换器-SDI转换器</t>
    <phoneticPr fontId="29" type="noConversion"/>
  </si>
  <si>
    <t>信号转换器-其他转换器</t>
    <phoneticPr fontId="29" type="noConversion"/>
  </si>
  <si>
    <t>频率转换器</t>
    <phoneticPr fontId="29" type="noConversion"/>
  </si>
  <si>
    <t>频率转换器-Extron  UPS-405</t>
    <phoneticPr fontId="29" type="noConversion"/>
  </si>
  <si>
    <t xml:space="preserve">频率转换器-SONY  DSC-1024 </t>
    <phoneticPr fontId="29" type="noConversion"/>
  </si>
  <si>
    <t>高清分配器-SDI</t>
    <phoneticPr fontId="29" type="noConversion"/>
  </si>
  <si>
    <t>高清分配器-HDMI</t>
    <phoneticPr fontId="29" type="noConversion"/>
  </si>
  <si>
    <t>高清分配器-DVI</t>
    <phoneticPr fontId="29" type="noConversion"/>
  </si>
  <si>
    <t>高清分配器-VGA</t>
    <phoneticPr fontId="29" type="noConversion"/>
  </si>
  <si>
    <t>高清分配器-AV视频</t>
    <phoneticPr fontId="29" type="noConversion"/>
  </si>
  <si>
    <t>高清切换器-HDMI</t>
    <phoneticPr fontId="29" type="noConversion"/>
  </si>
  <si>
    <t>高清切换器-SDI</t>
    <phoneticPr fontId="29" type="noConversion"/>
  </si>
  <si>
    <t>电脑分配器-RGB</t>
    <phoneticPr fontId="29" type="noConversion"/>
  </si>
  <si>
    <t>信号分配放大器-VGA/XGA</t>
    <phoneticPr fontId="29" type="noConversion"/>
  </si>
  <si>
    <t>信号分配放大器-RGB</t>
    <phoneticPr fontId="29" type="noConversion"/>
  </si>
  <si>
    <t>信号分配放大器</t>
    <phoneticPr fontId="29" type="noConversion"/>
  </si>
  <si>
    <t>AV控台设备</t>
  </si>
  <si>
    <t>信号分配放大器-4路</t>
    <phoneticPr fontId="29" type="noConversion"/>
  </si>
  <si>
    <t>信号分配放大器-5路</t>
    <phoneticPr fontId="29" type="noConversion"/>
  </si>
  <si>
    <t>电源箱</t>
    <phoneticPr fontId="29" type="noConversion"/>
  </si>
  <si>
    <t>滤波器</t>
    <phoneticPr fontId="29" type="noConversion"/>
  </si>
  <si>
    <t>DVD 播放器</t>
    <phoneticPr fontId="29" type="noConversion"/>
  </si>
  <si>
    <t>翻页提示器</t>
    <phoneticPr fontId="29" type="noConversion"/>
  </si>
  <si>
    <t>监视器-15寸</t>
    <phoneticPr fontId="29" type="noConversion"/>
  </si>
  <si>
    <t>监视器-17寸</t>
    <phoneticPr fontId="29" type="noConversion"/>
  </si>
  <si>
    <t>监视器-19寸</t>
    <phoneticPr fontId="29" type="noConversion"/>
  </si>
  <si>
    <t>监视器-21寸</t>
    <phoneticPr fontId="29" type="noConversion"/>
  </si>
  <si>
    <t>监视器-24寸</t>
    <phoneticPr fontId="29" type="noConversion"/>
  </si>
  <si>
    <t>控台监视器</t>
    <phoneticPr fontId="29" type="noConversion"/>
  </si>
  <si>
    <t>42英寸 提词器</t>
    <phoneticPr fontId="29" type="noConversion"/>
  </si>
  <si>
    <t>46英寸 提词器</t>
    <phoneticPr fontId="29" type="noConversion"/>
  </si>
  <si>
    <t>50英寸 提词器</t>
    <phoneticPr fontId="29" type="noConversion"/>
  </si>
  <si>
    <t>55英寸 提词器</t>
    <phoneticPr fontId="29" type="noConversion"/>
  </si>
  <si>
    <t>61英寸 提词器</t>
    <phoneticPr fontId="29" type="noConversion"/>
  </si>
  <si>
    <t>转播设备</t>
    <phoneticPr fontId="29" type="noConversion"/>
  </si>
  <si>
    <t>高清录机</t>
    <phoneticPr fontId="29" type="noConversion"/>
  </si>
  <si>
    <t>数字切换台</t>
    <phoneticPr fontId="29" type="noConversion"/>
  </si>
  <si>
    <t>高清切换台（导播）CCU讯道系统  标清</t>
    <phoneticPr fontId="29" type="noConversion"/>
  </si>
  <si>
    <t>高清切换台（导播）CCU讯道系统  高清</t>
    <phoneticPr fontId="29" type="noConversion"/>
  </si>
  <si>
    <t>小摇臂（1-6米）</t>
    <phoneticPr fontId="29" type="noConversion"/>
  </si>
  <si>
    <t>摇臂 （6-12米）</t>
    <phoneticPr fontId="29" type="noConversion"/>
  </si>
  <si>
    <t>摇臂-12米以上</t>
    <phoneticPr fontId="29" type="noConversion"/>
  </si>
  <si>
    <t>轨道车</t>
    <phoneticPr fontId="29" type="noConversion"/>
  </si>
  <si>
    <t>滑轨</t>
    <phoneticPr fontId="29" type="noConversion"/>
  </si>
  <si>
    <t>米</t>
    <phoneticPr fontId="29" type="noConversion"/>
  </si>
  <si>
    <t>斯坦尼康稳定器</t>
    <phoneticPr fontId="29" type="noConversion"/>
  </si>
  <si>
    <t>无线微波传输器 中长距离传输 30米-80米</t>
    <phoneticPr fontId="29" type="noConversion"/>
  </si>
  <si>
    <t>无线微波传输器 超长距离传输 1公里-3公里</t>
    <phoneticPr fontId="29" type="noConversion"/>
  </si>
  <si>
    <t>专业DV摄像机</t>
    <phoneticPr fontId="29" type="noConversion"/>
  </si>
  <si>
    <t>专业Betacam摄像机</t>
    <phoneticPr fontId="29" type="noConversion"/>
  </si>
  <si>
    <t>高清HD演播室摄像机</t>
    <phoneticPr fontId="29" type="noConversion"/>
  </si>
  <si>
    <t>音频设备</t>
    <phoneticPr fontId="29" type="noConversion"/>
  </si>
  <si>
    <t>音箱</t>
    <phoneticPr fontId="29" type="noConversion"/>
  </si>
  <si>
    <t xml:space="preserve">Meyersound - 全频音箱-线阵列系统-MEYERSOUND CQ-1/2 </t>
    <phoneticPr fontId="29" type="noConversion"/>
  </si>
  <si>
    <t>Meyersound - 全频音箱-非线阵列系统-MEYERSOUND UPA-1P</t>
    <phoneticPr fontId="29" type="noConversion"/>
  </si>
  <si>
    <t>Meyersound - 全频音箱-线阵列系统-Meyersound MICA Line Array</t>
    <phoneticPr fontId="29" type="noConversion"/>
  </si>
  <si>
    <t>Meyersound - 全频音箱-非线阵列系统-MeyerSound  UPA--2P</t>
    <phoneticPr fontId="29" type="noConversion"/>
  </si>
  <si>
    <t>Meyersound - 全频音箱-其它型号</t>
    <phoneticPr fontId="29" type="noConversion"/>
  </si>
  <si>
    <t>Meyersound - 低频音箱-线阵列系统-Meyersound 700 HP</t>
    <phoneticPr fontId="29" type="noConversion"/>
  </si>
  <si>
    <t>Meyersound - 低频音箱-线阵列系统-Meyersound 600 HP</t>
    <phoneticPr fontId="29" type="noConversion"/>
  </si>
  <si>
    <t>Meyersound - 低频音箱-线阵列系统-Meyersound 500 HP</t>
    <phoneticPr fontId="29" type="noConversion"/>
  </si>
  <si>
    <t>Meyersound - 低频音箱-非线阵列系统-USW-1P</t>
    <phoneticPr fontId="29" type="noConversion"/>
  </si>
  <si>
    <t xml:space="preserve">Meyersound - 低频音箱-UPJ--1P </t>
    <phoneticPr fontId="29" type="noConversion"/>
  </si>
  <si>
    <t>Meyersound - 低频音箱-UPM-1P</t>
    <phoneticPr fontId="29" type="noConversion"/>
  </si>
  <si>
    <t>Meyersound - 低频音箱-MM4_XP</t>
    <phoneticPr fontId="29" type="noConversion"/>
  </si>
  <si>
    <t>Meyersound - 低频音箱-其它型号</t>
    <phoneticPr fontId="29" type="noConversion"/>
  </si>
  <si>
    <t>Meyersound - 监听音箱</t>
    <phoneticPr fontId="29" type="noConversion"/>
  </si>
  <si>
    <t xml:space="preserve">Meyersound - 返送音箱-非线阵列系统-UM-100P </t>
    <phoneticPr fontId="29" type="noConversion"/>
  </si>
  <si>
    <t>Meyersound - 返送音箱-非线阵列系统-USM-100P</t>
    <phoneticPr fontId="29" type="noConversion"/>
  </si>
  <si>
    <t>Meyersound - 返送音箱-其它型号</t>
    <phoneticPr fontId="29" type="noConversion"/>
  </si>
  <si>
    <t xml:space="preserve">D&amp;B - 全频音箱-线阵列系统-Q1 </t>
    <phoneticPr fontId="29" type="noConversion"/>
  </si>
  <si>
    <t xml:space="preserve">D&amp;B - 全频音箱-线阵列系统Q7 </t>
    <phoneticPr fontId="29" type="noConversion"/>
  </si>
  <si>
    <t>D&amp;B - 全频音箱-线阵列系统</t>
    <phoneticPr fontId="29" type="noConversion"/>
  </si>
  <si>
    <t>D&amp;B - 全频音箱-非线阵列-E8</t>
    <phoneticPr fontId="29" type="noConversion"/>
  </si>
  <si>
    <t>D&amp;B - 全频音箱-线阵列系统-audiotechnik Q10</t>
    <phoneticPr fontId="29" type="noConversion"/>
  </si>
  <si>
    <t>D&amp;B - 全频音箱-非线阵列系统-audiotechnik E3</t>
    <phoneticPr fontId="29" type="noConversion"/>
  </si>
  <si>
    <t>D&amp;B - 全频音箱-其它型号</t>
    <phoneticPr fontId="29" type="noConversion"/>
  </si>
  <si>
    <t xml:space="preserve">D&amp;B - 低频音箱-线阵列系统-Q-SUB </t>
    <phoneticPr fontId="29" type="noConversion"/>
  </si>
  <si>
    <t>D&amp;B - 低频音箱-线阵列系统-Vsub</t>
    <phoneticPr fontId="29" type="noConversion"/>
  </si>
  <si>
    <t>D&amp;B - 低频音箱-非线阵列-Qi-SUB</t>
    <phoneticPr fontId="29" type="noConversion"/>
  </si>
  <si>
    <t>D&amp;B - 低频音箱-其它型号</t>
    <phoneticPr fontId="29" type="noConversion"/>
  </si>
  <si>
    <t>D&amp;B - 监听音箱</t>
    <phoneticPr fontId="29" type="noConversion"/>
  </si>
  <si>
    <t>D&amp;B - 返送音箱</t>
    <phoneticPr fontId="29" type="noConversion"/>
  </si>
  <si>
    <t>D&amp;B - 返送音箱-非线阵列-MAX Monitor</t>
    <phoneticPr fontId="29" type="noConversion"/>
  </si>
  <si>
    <t>Nexo - 全频音箱</t>
    <phoneticPr fontId="29" type="noConversion"/>
  </si>
  <si>
    <t>Nexo  - 低频音箱</t>
    <phoneticPr fontId="29" type="noConversion"/>
  </si>
  <si>
    <t>Nexo  - 监听音箱</t>
    <phoneticPr fontId="29" type="noConversion"/>
  </si>
  <si>
    <t>Nexo  - 返送音箱</t>
    <phoneticPr fontId="29" type="noConversion"/>
  </si>
  <si>
    <t>RAMSA - 全频音箱</t>
    <phoneticPr fontId="29" type="noConversion"/>
  </si>
  <si>
    <t>RAMSA - 低频音箱</t>
    <phoneticPr fontId="29" type="noConversion"/>
  </si>
  <si>
    <t>RAMSA - 监听音箱</t>
    <phoneticPr fontId="29" type="noConversion"/>
  </si>
  <si>
    <t>RAMSA - 返送音箱</t>
    <phoneticPr fontId="29" type="noConversion"/>
  </si>
  <si>
    <t>JBL - 全频音箱</t>
    <phoneticPr fontId="29" type="noConversion"/>
  </si>
  <si>
    <t>JBL - 低频音箱</t>
    <phoneticPr fontId="29" type="noConversion"/>
  </si>
  <si>
    <t>JBL - 监听音箱</t>
    <phoneticPr fontId="29" type="noConversion"/>
  </si>
  <si>
    <t>JBL - 返送音箱</t>
    <phoneticPr fontId="29" type="noConversion"/>
  </si>
  <si>
    <t>Bose - 全频音箱</t>
    <phoneticPr fontId="29" type="noConversion"/>
  </si>
  <si>
    <t>Bose - 低频音箱</t>
    <phoneticPr fontId="29" type="noConversion"/>
  </si>
  <si>
    <t>Bose - 监听音箱</t>
    <phoneticPr fontId="29" type="noConversion"/>
  </si>
  <si>
    <t>Bose - 返送音箱</t>
    <phoneticPr fontId="29" type="noConversion"/>
  </si>
  <si>
    <t>EV - 全频音箱</t>
    <phoneticPr fontId="29" type="noConversion"/>
  </si>
  <si>
    <t>EV - 低频音箱</t>
    <phoneticPr fontId="29" type="noConversion"/>
  </si>
  <si>
    <t>EV - 监听音箱</t>
    <phoneticPr fontId="29" type="noConversion"/>
  </si>
  <si>
    <t>EV - 返送音箱</t>
    <phoneticPr fontId="29" type="noConversion"/>
  </si>
  <si>
    <t xml:space="preserve">LA-线阵列音箱 DV-DOSC linearray speaker </t>
    <phoneticPr fontId="18" type="noConversion"/>
  </si>
  <si>
    <t xml:space="preserve">LA-同轴监听音箱 12XT speaker </t>
    <phoneticPr fontId="18" type="noConversion"/>
  </si>
  <si>
    <t xml:space="preserve">LA-低音音箱 DV-Subwoofer speaker </t>
    <phoneticPr fontId="18" type="noConversion"/>
  </si>
  <si>
    <t xml:space="preserve">LA-低音音箱 SB 18 Subwoofer speaker </t>
    <phoneticPr fontId="18" type="noConversion"/>
  </si>
  <si>
    <t>GENELEC-监听音箱 8030 - (FOH/Backstage)</t>
    <phoneticPr fontId="29" type="noConversion"/>
  </si>
  <si>
    <t>GENELEC-监听音箱 8040 - (FOH/Backstage)</t>
    <phoneticPr fontId="29" type="noConversion"/>
  </si>
  <si>
    <t>Yamaha-监听音箱 HS-80M -(FOH/Backstage)</t>
    <phoneticPr fontId="29" type="noConversion"/>
  </si>
  <si>
    <t>Yamaha-监听音箱 HS-50M -(FOH/Backstage)</t>
    <phoneticPr fontId="29" type="noConversion"/>
  </si>
  <si>
    <t>其他品牌 - 全频音箱</t>
    <phoneticPr fontId="29" type="noConversion"/>
  </si>
  <si>
    <t>NEXO</t>
    <phoneticPr fontId="29" type="noConversion"/>
  </si>
  <si>
    <t>其他品牌 - 低频音箱</t>
    <phoneticPr fontId="29" type="noConversion"/>
  </si>
  <si>
    <t>其他品牌 - 监听音箱</t>
    <phoneticPr fontId="29" type="noConversion"/>
  </si>
  <si>
    <t>其他品牌 - 返送音箱</t>
    <phoneticPr fontId="29" type="noConversion"/>
  </si>
  <si>
    <t>线性阵列音箱 - Meyersound</t>
    <phoneticPr fontId="29" type="noConversion"/>
  </si>
  <si>
    <t>线性阵列音箱 - D&amp;B</t>
    <phoneticPr fontId="29" type="noConversion"/>
  </si>
  <si>
    <t>线性阵列音箱 - RAMSA</t>
    <phoneticPr fontId="29" type="noConversion"/>
  </si>
  <si>
    <t>线性阵列音箱 - JBL</t>
    <phoneticPr fontId="29" type="noConversion"/>
  </si>
  <si>
    <t>线性阵列音箱 - Bose</t>
    <phoneticPr fontId="29" type="noConversion"/>
  </si>
  <si>
    <t>线性阵列音箱 - EV</t>
    <phoneticPr fontId="29" type="noConversion"/>
  </si>
  <si>
    <t>线性阵列音箱 - 其他品牌</t>
    <phoneticPr fontId="29" type="noConversion"/>
  </si>
  <si>
    <t>话筒</t>
    <phoneticPr fontId="29" type="noConversion"/>
  </si>
  <si>
    <t>手持有线话筒（舒尔）</t>
    <phoneticPr fontId="29" type="noConversion"/>
  </si>
  <si>
    <t>手持有线话筒（RAMSA）</t>
    <phoneticPr fontId="29" type="noConversion"/>
  </si>
  <si>
    <t>手持有线话筒（森海塞尔）</t>
    <phoneticPr fontId="29" type="noConversion"/>
  </si>
  <si>
    <t>手持有线话筒（其他品牌）</t>
    <phoneticPr fontId="29" type="noConversion"/>
  </si>
  <si>
    <t>手持无线话筒（舒尔）-U4/Beta 58 手持话筒</t>
    <phoneticPr fontId="29" type="noConversion"/>
  </si>
  <si>
    <t xml:space="preserve">手持无线话筒（舒尔）-U2/SM 58 </t>
    <phoneticPr fontId="29" type="noConversion"/>
  </si>
  <si>
    <t>手持无线话筒（舒尔）-其它型号</t>
    <phoneticPr fontId="29" type="noConversion"/>
  </si>
  <si>
    <t>手持无线话筒（RAMSA）</t>
    <phoneticPr fontId="29" type="noConversion"/>
  </si>
  <si>
    <t>手持无线话筒（森海塞尔）</t>
    <phoneticPr fontId="29" type="noConversion"/>
  </si>
  <si>
    <t>手持无线话筒（其他品牌）</t>
    <phoneticPr fontId="29" type="noConversion"/>
  </si>
  <si>
    <t>头戴式麦克风（舒尔）-UH01 Mini-Headset 隐形头戴话筒</t>
    <phoneticPr fontId="29" type="noConversion"/>
  </si>
  <si>
    <t>头戴式麦克风（舒尔）-U2/WH 20 Headset 头戴话筒</t>
    <phoneticPr fontId="29" type="noConversion"/>
  </si>
  <si>
    <t>头戴式麦克风（舒尔）-其它型号</t>
    <phoneticPr fontId="29" type="noConversion"/>
  </si>
  <si>
    <t>头戴式麦克风（森海塞尔）</t>
    <phoneticPr fontId="29" type="noConversion"/>
  </si>
  <si>
    <t>头戴式麦克风（RAMSA）</t>
    <phoneticPr fontId="29" type="noConversion"/>
  </si>
  <si>
    <t>头戴式麦克风（其他品牌）</t>
    <phoneticPr fontId="29" type="noConversion"/>
  </si>
  <si>
    <t xml:space="preserve">无线头戴（舒尔） DPA 4088-F </t>
    <phoneticPr fontId="29" type="noConversion"/>
  </si>
  <si>
    <t xml:space="preserve">无线头戴（其它品牌） </t>
    <phoneticPr fontId="29" type="noConversion"/>
  </si>
  <si>
    <t>领夹麦（舒尔）</t>
    <phoneticPr fontId="29" type="noConversion"/>
  </si>
  <si>
    <t>领夹麦（RAMSA）</t>
    <phoneticPr fontId="29" type="noConversion"/>
  </si>
  <si>
    <t>领夹麦（其他品牌）</t>
    <phoneticPr fontId="29" type="noConversion"/>
  </si>
  <si>
    <t>讲台麦（舒尔）</t>
    <phoneticPr fontId="29" type="noConversion"/>
  </si>
  <si>
    <t>讲台麦（铁三角）</t>
    <phoneticPr fontId="29" type="noConversion"/>
  </si>
  <si>
    <t>讲台麦（其他品牌）</t>
    <phoneticPr fontId="29" type="noConversion"/>
  </si>
  <si>
    <t>乐器/舞台收音话筒（舒尔）</t>
    <phoneticPr fontId="29" type="noConversion"/>
  </si>
  <si>
    <t>乐器/舞台收音话筒（其他品牌）</t>
    <phoneticPr fontId="29" type="noConversion"/>
  </si>
  <si>
    <t>功放</t>
    <phoneticPr fontId="29" type="noConversion"/>
  </si>
  <si>
    <t>功率放大器（D&amp;B）</t>
    <phoneticPr fontId="29" type="noConversion"/>
  </si>
  <si>
    <t>功率放大器（D&amp;B）-D12</t>
    <phoneticPr fontId="29" type="noConversion"/>
  </si>
  <si>
    <t>功率放大器（L-Acoustics）-LA48A</t>
    <phoneticPr fontId="29" type="noConversion"/>
  </si>
  <si>
    <t>功率放大器（L-Acoustics）-LA4</t>
    <phoneticPr fontId="29" type="noConversion"/>
  </si>
  <si>
    <t>功率放大器（L-Acoustics）</t>
    <phoneticPr fontId="29" type="noConversion"/>
  </si>
  <si>
    <t>功率放大器（Crown）</t>
    <phoneticPr fontId="29" type="noConversion"/>
  </si>
  <si>
    <t>功率放大器（Crown）-1400</t>
    <phoneticPr fontId="29" type="noConversion"/>
  </si>
  <si>
    <t>功率放大器（Zsound）</t>
    <phoneticPr fontId="29" type="noConversion"/>
  </si>
  <si>
    <t>功率放大器（RAMSA）</t>
    <phoneticPr fontId="29" type="noConversion"/>
  </si>
  <si>
    <t>功率放大器（高峰CREST）</t>
    <phoneticPr fontId="29" type="noConversion"/>
  </si>
  <si>
    <t>功率放大器（声艺）</t>
    <phoneticPr fontId="29" type="noConversion"/>
  </si>
  <si>
    <t>功率放大器（其他品牌）</t>
    <phoneticPr fontId="29" type="noConversion"/>
  </si>
  <si>
    <t>阵列专用多接入 AMP 功放</t>
    <phoneticPr fontId="29" type="noConversion"/>
  </si>
  <si>
    <t>常规功放</t>
    <phoneticPr fontId="29" type="noConversion"/>
  </si>
  <si>
    <t>音频控制台</t>
    <phoneticPr fontId="29" type="noConversion"/>
  </si>
  <si>
    <t>数字调音台（雅马哈）-16路</t>
    <phoneticPr fontId="29" type="noConversion"/>
  </si>
  <si>
    <t>数字调音台（雅马哈）-32路</t>
    <phoneticPr fontId="29" type="noConversion"/>
  </si>
  <si>
    <t>数字调音台（雅马哈）-48路</t>
    <phoneticPr fontId="29" type="noConversion"/>
  </si>
  <si>
    <t>数字调音台（雅马哈）-52路</t>
    <phoneticPr fontId="29" type="noConversion"/>
  </si>
  <si>
    <t>数字调音台（雅马哈）-56路</t>
    <phoneticPr fontId="29" type="noConversion"/>
  </si>
  <si>
    <t>数字调音台 （RAMSA）-32路</t>
    <phoneticPr fontId="29" type="noConversion"/>
  </si>
  <si>
    <t>数字调音台 （RAMSA）-48路</t>
    <phoneticPr fontId="29" type="noConversion"/>
  </si>
  <si>
    <t>数字调音台 （RAMSA）-52路</t>
    <phoneticPr fontId="29" type="noConversion"/>
  </si>
  <si>
    <t>数字调音台 （声艺）-24路</t>
    <phoneticPr fontId="29" type="noConversion"/>
  </si>
  <si>
    <t>数字调音台 （声艺）-32路</t>
    <phoneticPr fontId="29" type="noConversion"/>
  </si>
  <si>
    <t>数字调音台 （声艺）-48路</t>
    <phoneticPr fontId="29" type="noConversion"/>
  </si>
  <si>
    <t>数字调音台 （声艺）-52路</t>
    <phoneticPr fontId="29" type="noConversion"/>
  </si>
  <si>
    <t>数字调音台 （Behringer）-32路</t>
    <phoneticPr fontId="29" type="noConversion"/>
  </si>
  <si>
    <t>数字调音台 （Behringer）-48路</t>
    <phoneticPr fontId="29" type="noConversion"/>
  </si>
  <si>
    <t>数字调音台 （Behringer）-52路</t>
    <phoneticPr fontId="29" type="noConversion"/>
  </si>
  <si>
    <t>数字调音台 （美琪）-16路</t>
    <phoneticPr fontId="29" type="noConversion"/>
  </si>
  <si>
    <t>数字调音台 （美琪）-32路</t>
    <phoneticPr fontId="29" type="noConversion"/>
  </si>
  <si>
    <t>数字调音台 （美琪）-48路</t>
    <phoneticPr fontId="29" type="noConversion"/>
  </si>
  <si>
    <t>数字调音台 （美琪）-52路</t>
    <phoneticPr fontId="29" type="noConversion"/>
  </si>
  <si>
    <t>数字调音台（其他品牌）-16路</t>
    <phoneticPr fontId="29" type="noConversion"/>
  </si>
  <si>
    <t>A&amp;H</t>
    <phoneticPr fontId="29" type="noConversion"/>
  </si>
  <si>
    <t>数字调音台（其他品牌）-32路</t>
    <phoneticPr fontId="29" type="noConversion"/>
  </si>
  <si>
    <t>数字调音台（其他品牌）-48路</t>
    <phoneticPr fontId="29" type="noConversion"/>
  </si>
  <si>
    <t>数字调音台（其他品牌）-52路</t>
    <phoneticPr fontId="29" type="noConversion"/>
  </si>
  <si>
    <t>音箱处理器</t>
    <phoneticPr fontId="29" type="noConversion"/>
  </si>
  <si>
    <t>音箱处理器（Meyersound)</t>
    <phoneticPr fontId="29" type="noConversion"/>
  </si>
  <si>
    <t>音箱处理器（Galileo)</t>
    <phoneticPr fontId="29" type="noConversion"/>
  </si>
  <si>
    <t>音箱处理器（Nexo)</t>
    <phoneticPr fontId="29" type="noConversion"/>
  </si>
  <si>
    <t>音箱处理器（EV)</t>
    <phoneticPr fontId="29" type="noConversion"/>
  </si>
  <si>
    <t>音箱处理器（Klark）</t>
    <phoneticPr fontId="29" type="noConversion"/>
  </si>
  <si>
    <t>音箱处理器（DBX）</t>
    <phoneticPr fontId="29" type="noConversion"/>
  </si>
  <si>
    <t>音箱处理器（XTA）</t>
    <phoneticPr fontId="29" type="noConversion"/>
  </si>
  <si>
    <t>音箱处理器（雅马哈）</t>
    <phoneticPr fontId="29" type="noConversion"/>
  </si>
  <si>
    <t>音箱处理器（其他品牌）</t>
    <phoneticPr fontId="29" type="noConversion"/>
  </si>
  <si>
    <t>线性阵列音箱处理器（Meyersound）</t>
    <phoneticPr fontId="29" type="noConversion"/>
  </si>
  <si>
    <t>线性阵列音箱处理器（Klark）</t>
    <phoneticPr fontId="29" type="noConversion"/>
  </si>
  <si>
    <t>线性阵列音箱处理器（DBX）</t>
    <phoneticPr fontId="29" type="noConversion"/>
  </si>
  <si>
    <t>线性阵列音箱处理器（XTA）</t>
    <phoneticPr fontId="29" type="noConversion"/>
  </si>
  <si>
    <t>线性阵列音箱处理器（其他品牌）</t>
    <phoneticPr fontId="29" type="noConversion"/>
  </si>
  <si>
    <t>音频周边设备</t>
    <phoneticPr fontId="29" type="noConversion"/>
  </si>
  <si>
    <t>信号放大器</t>
    <phoneticPr fontId="29" type="noConversion"/>
  </si>
  <si>
    <t>立体声分配放大器</t>
    <phoneticPr fontId="29" type="noConversion"/>
  </si>
  <si>
    <t>天线分配器（森海塞尔）</t>
    <phoneticPr fontId="29" type="noConversion"/>
  </si>
  <si>
    <t>天线放大器（森海塞尔）</t>
    <phoneticPr fontId="29" type="noConversion"/>
  </si>
  <si>
    <t>天线放大器（舒尔）</t>
    <phoneticPr fontId="29" type="noConversion"/>
  </si>
  <si>
    <t>天线放大器（其他品牌）</t>
    <phoneticPr fontId="29" type="noConversion"/>
  </si>
  <si>
    <t>音频滤波器</t>
    <phoneticPr fontId="29" type="noConversion"/>
  </si>
  <si>
    <t>效果器（雅马哈）</t>
    <phoneticPr fontId="29" type="noConversion"/>
  </si>
  <si>
    <t>效果器（Fostex）</t>
    <phoneticPr fontId="29" type="noConversion"/>
  </si>
  <si>
    <t>效果器（T.C Electronic）</t>
    <phoneticPr fontId="29" type="noConversion"/>
  </si>
  <si>
    <t>效果器（Lexicon）</t>
    <phoneticPr fontId="29" type="noConversion"/>
  </si>
  <si>
    <t>效果器（其他品牌）</t>
    <phoneticPr fontId="29" type="noConversion"/>
  </si>
  <si>
    <t>均衡器（雅马哈）</t>
    <phoneticPr fontId="29" type="noConversion"/>
  </si>
  <si>
    <t>均衡器（Ashly）</t>
    <phoneticPr fontId="29" type="noConversion"/>
  </si>
  <si>
    <t>均衡器（KLARK）</t>
    <phoneticPr fontId="29" type="noConversion"/>
  </si>
  <si>
    <t>均衡器（DBX）</t>
    <phoneticPr fontId="29" type="noConversion"/>
  </si>
  <si>
    <t>均衡器（RAMSA）</t>
    <phoneticPr fontId="29" type="noConversion"/>
  </si>
  <si>
    <t>均衡器（XTA）</t>
    <phoneticPr fontId="29" type="noConversion"/>
  </si>
  <si>
    <t>均衡器（Meyersound）</t>
    <phoneticPr fontId="29" type="noConversion"/>
  </si>
  <si>
    <t>均衡器（Behringer）</t>
    <phoneticPr fontId="29" type="noConversion"/>
  </si>
  <si>
    <t>均衡器（其他品牌）</t>
    <phoneticPr fontId="29" type="noConversion"/>
  </si>
  <si>
    <t>压限器（雅马哈）</t>
    <phoneticPr fontId="29" type="noConversion"/>
  </si>
  <si>
    <t>压限器（DBX）</t>
    <phoneticPr fontId="29" type="noConversion"/>
  </si>
  <si>
    <t>压限器（Drawmee）</t>
    <phoneticPr fontId="29" type="noConversion"/>
  </si>
  <si>
    <t>压限器（T.C Electronic）</t>
    <phoneticPr fontId="29" type="noConversion"/>
  </si>
  <si>
    <t>压限器（JBL）</t>
    <phoneticPr fontId="29" type="noConversion"/>
  </si>
  <si>
    <t>压限器（索尼）</t>
    <phoneticPr fontId="29" type="noConversion"/>
  </si>
  <si>
    <t>压限器（Amek）</t>
    <phoneticPr fontId="29" type="noConversion"/>
  </si>
  <si>
    <t>压限器（BSS）</t>
    <phoneticPr fontId="29" type="noConversion"/>
  </si>
  <si>
    <t>压限器（XTA）</t>
    <phoneticPr fontId="29" type="noConversion"/>
  </si>
  <si>
    <t>压限器（其他品牌）</t>
    <phoneticPr fontId="29" type="noConversion"/>
  </si>
  <si>
    <t>激励器（TBX）</t>
    <phoneticPr fontId="29" type="noConversion"/>
  </si>
  <si>
    <t>激励器（Behringer）</t>
    <phoneticPr fontId="29" type="noConversion"/>
  </si>
  <si>
    <t>激励器（BBE）</t>
    <phoneticPr fontId="29" type="noConversion"/>
  </si>
  <si>
    <t>激励器（其他品牌）</t>
    <phoneticPr fontId="29" type="noConversion"/>
  </si>
  <si>
    <t>分频器（JBL）</t>
    <phoneticPr fontId="29" type="noConversion"/>
  </si>
  <si>
    <t>分频器（DBX）</t>
    <phoneticPr fontId="29" type="noConversion"/>
  </si>
  <si>
    <t>分频器（Behringer）</t>
    <phoneticPr fontId="29" type="noConversion"/>
  </si>
  <si>
    <t>分频器（其他品牌）</t>
    <phoneticPr fontId="29" type="noConversion"/>
  </si>
  <si>
    <t>时序器（LAX）</t>
    <phoneticPr fontId="29" type="noConversion"/>
  </si>
  <si>
    <t>时序器（其他品牌）</t>
    <phoneticPr fontId="29" type="noConversion"/>
  </si>
  <si>
    <t>播放器</t>
    <phoneticPr fontId="29" type="noConversion"/>
  </si>
  <si>
    <t>录音器</t>
    <phoneticPr fontId="29" type="noConversion"/>
  </si>
  <si>
    <t>有线对讲系统</t>
    <phoneticPr fontId="29" type="noConversion"/>
  </si>
  <si>
    <t>无线对讲系统</t>
    <phoneticPr fontId="29" type="noConversion"/>
  </si>
  <si>
    <t>对讲机</t>
    <phoneticPr fontId="29" type="noConversion"/>
  </si>
  <si>
    <t>耳返（森海塞尔）</t>
    <phoneticPr fontId="29" type="noConversion"/>
  </si>
  <si>
    <t>耳返（舒尔）</t>
    <phoneticPr fontId="29" type="noConversion"/>
  </si>
  <si>
    <t>耳返（铁三角）</t>
    <phoneticPr fontId="29" type="noConversion"/>
  </si>
  <si>
    <t>耳返（JVC）</t>
    <phoneticPr fontId="29" type="noConversion"/>
  </si>
  <si>
    <t>耳返（其他品牌）</t>
    <phoneticPr fontId="29" type="noConversion"/>
  </si>
  <si>
    <t>话筒支架</t>
    <phoneticPr fontId="29" type="noConversion"/>
  </si>
  <si>
    <t>音箱支架</t>
    <phoneticPr fontId="29" type="noConversion"/>
  </si>
  <si>
    <t>线性阵列音箱吊架</t>
    <phoneticPr fontId="29" type="noConversion"/>
  </si>
  <si>
    <t>同传设备</t>
    <phoneticPr fontId="29" type="noConversion"/>
  </si>
  <si>
    <t>中央控制器</t>
    <phoneticPr fontId="29" type="noConversion"/>
  </si>
  <si>
    <t>红外接收器</t>
    <phoneticPr fontId="29" type="noConversion"/>
  </si>
  <si>
    <t>红外辐射板</t>
    <phoneticPr fontId="29" type="noConversion"/>
  </si>
  <si>
    <t>译员机</t>
    <phoneticPr fontId="29" type="noConversion"/>
  </si>
  <si>
    <t>译员耳机</t>
    <phoneticPr fontId="29" type="noConversion"/>
  </si>
  <si>
    <t>翻译器</t>
    <phoneticPr fontId="29" type="noConversion"/>
  </si>
  <si>
    <t>翻译间</t>
    <phoneticPr fontId="29" type="noConversion"/>
  </si>
  <si>
    <t>接收机及耳机</t>
    <phoneticPr fontId="29" type="noConversion"/>
  </si>
  <si>
    <t>灯光系统</t>
    <phoneticPr fontId="29" type="noConversion"/>
  </si>
  <si>
    <t>基础舞台灯光</t>
    <phoneticPr fontId="29" type="noConversion"/>
  </si>
  <si>
    <t>筒灯 Par36</t>
    <phoneticPr fontId="29" type="noConversion"/>
  </si>
  <si>
    <t>筒灯 Par56</t>
    <phoneticPr fontId="29" type="noConversion"/>
  </si>
  <si>
    <t>筒灯 Par64</t>
    <phoneticPr fontId="29" type="noConversion"/>
  </si>
  <si>
    <t>LED Par灯</t>
    <phoneticPr fontId="29" type="noConversion"/>
  </si>
  <si>
    <t>ETC Par灯</t>
    <phoneticPr fontId="29" type="noConversion"/>
  </si>
  <si>
    <t>观众灯-四眼</t>
    <phoneticPr fontId="29" type="noConversion"/>
  </si>
  <si>
    <t>观众灯-八眼</t>
    <phoneticPr fontId="29" type="noConversion"/>
  </si>
  <si>
    <t>追光灯-1200W</t>
    <phoneticPr fontId="29" type="noConversion"/>
  </si>
  <si>
    <t>追光灯-2500W</t>
    <phoneticPr fontId="29" type="noConversion"/>
  </si>
  <si>
    <t>追光灯-4000W</t>
    <phoneticPr fontId="29" type="noConversion"/>
  </si>
  <si>
    <t>聚光灯</t>
    <phoneticPr fontId="29" type="noConversion"/>
  </si>
  <si>
    <t xml:space="preserve">柔光灯（螺纹灯）-1kw </t>
    <phoneticPr fontId="29" type="noConversion"/>
  </si>
  <si>
    <t xml:space="preserve">柔光灯（螺纹灯）-2kw </t>
    <phoneticPr fontId="29" type="noConversion"/>
  </si>
  <si>
    <t>柔光灯（螺纹灯）-其它型号</t>
    <phoneticPr fontId="29" type="noConversion"/>
  </si>
  <si>
    <t>回光灯</t>
    <phoneticPr fontId="29" type="noConversion"/>
  </si>
  <si>
    <t>散光灯</t>
    <phoneticPr fontId="29" type="noConversion"/>
  </si>
  <si>
    <t>频闪灯</t>
    <phoneticPr fontId="29" type="noConversion"/>
  </si>
  <si>
    <t>ETC成像灯</t>
    <phoneticPr fontId="29" type="noConversion"/>
  </si>
  <si>
    <t>天幕灯</t>
    <phoneticPr fontId="29" type="noConversion"/>
  </si>
  <si>
    <t>幻影灯</t>
    <phoneticPr fontId="29" type="noConversion"/>
  </si>
  <si>
    <t>金属卤化物灯</t>
    <phoneticPr fontId="29" type="noConversion"/>
  </si>
  <si>
    <t>Alkalite-1M LED灯条</t>
    <phoneticPr fontId="29" type="noConversion"/>
  </si>
  <si>
    <t>Alkalite-0.5M LED灯条</t>
    <phoneticPr fontId="29" type="noConversion"/>
  </si>
  <si>
    <t>Alkalite-TP-81 LED灯条</t>
    <phoneticPr fontId="29" type="noConversion"/>
  </si>
  <si>
    <t>智能灯光</t>
    <phoneticPr fontId="29" type="noConversion"/>
  </si>
  <si>
    <t>电脑摇头光束灯-230W</t>
    <phoneticPr fontId="29" type="noConversion"/>
  </si>
  <si>
    <t>电脑摇头光束灯-300W</t>
    <phoneticPr fontId="29" type="noConversion"/>
  </si>
  <si>
    <t>电脑摇头光束灯-330W</t>
    <phoneticPr fontId="29" type="noConversion"/>
  </si>
  <si>
    <t>电脑摇头光束灯-350W</t>
    <phoneticPr fontId="29" type="noConversion"/>
  </si>
  <si>
    <t>电脑摇头光束灯-470W</t>
    <phoneticPr fontId="29" type="noConversion"/>
  </si>
  <si>
    <t>电脑摇头光束灯-1500W</t>
    <phoneticPr fontId="29" type="noConversion"/>
  </si>
  <si>
    <t>电脑摇头光束灯（ROBE）-1500w beam</t>
    <phoneticPr fontId="29" type="noConversion"/>
  </si>
  <si>
    <t>电脑摇头光束灯（ROBE）-300w beam</t>
    <phoneticPr fontId="29" type="noConversion"/>
  </si>
  <si>
    <t>电脑摇头光束灯-其他</t>
    <phoneticPr fontId="29" type="noConversion"/>
  </si>
  <si>
    <t>电脑摇头染色灯（ROBE）-1200 Wash</t>
    <phoneticPr fontId="29" type="noConversion"/>
  </si>
  <si>
    <t>电脑摇头染色灯（VARI*LITE）</t>
    <phoneticPr fontId="29" type="noConversion"/>
  </si>
  <si>
    <t>电脑摇头染色灯（VARI*LITE）-3000 Wash</t>
    <phoneticPr fontId="29" type="noConversion"/>
  </si>
  <si>
    <t>电脑摇头染色灯（VARI*LITE）-3500 Wash</t>
    <phoneticPr fontId="29" type="noConversion"/>
  </si>
  <si>
    <t>电脑摇头染色灯（MARTIN）</t>
    <phoneticPr fontId="29" type="noConversion"/>
  </si>
  <si>
    <t>电脑摇头染色灯（MARTIN）-MAC 2000 P WASH</t>
    <phoneticPr fontId="29" type="noConversion"/>
  </si>
  <si>
    <t>电脑摇头染色灯（GTD）</t>
    <phoneticPr fontId="29" type="noConversion"/>
  </si>
  <si>
    <t>电脑摇头染色灯（FINE）-1200w</t>
    <phoneticPr fontId="29" type="noConversion"/>
  </si>
  <si>
    <t>电脑摇头染色灯（FINE）-1500w</t>
    <phoneticPr fontId="29" type="noConversion"/>
  </si>
  <si>
    <t>电脑摇头染色灯（OM）</t>
    <phoneticPr fontId="29" type="noConversion"/>
  </si>
  <si>
    <t>电脑摇头染色灯（其他品牌）</t>
    <phoneticPr fontId="29" type="noConversion"/>
  </si>
  <si>
    <t>电脑摇头图案灯（ROBE）</t>
    <phoneticPr fontId="29" type="noConversion"/>
  </si>
  <si>
    <t>电脑摇头图案灯（ROBE）-1200 Spot</t>
    <phoneticPr fontId="29" type="noConversion"/>
  </si>
  <si>
    <t>电脑摇头图案灯（ROBE）-1500 Spot</t>
    <phoneticPr fontId="29" type="noConversion"/>
  </si>
  <si>
    <t>电脑摇头图案灯（VARI*LITE）</t>
    <phoneticPr fontId="29" type="noConversion"/>
  </si>
  <si>
    <t>电脑摇头图案灯（VARI*LITE）-3000 Spot</t>
    <phoneticPr fontId="29" type="noConversion"/>
  </si>
  <si>
    <t>电脑摇头图案灯（VARI*LITE）-3500 Spot</t>
    <phoneticPr fontId="29" type="noConversion"/>
  </si>
  <si>
    <t>电脑摇头图案灯（MARTIN）</t>
    <phoneticPr fontId="29" type="noConversion"/>
  </si>
  <si>
    <t>电脑摇头图案灯（MARTIN）-MAC 2000 PROFILE</t>
    <phoneticPr fontId="29" type="noConversion"/>
  </si>
  <si>
    <t xml:space="preserve">电脑摇头图案灯（MARTIN）-MAC III </t>
    <phoneticPr fontId="29" type="noConversion"/>
  </si>
  <si>
    <t>电脑摇头图案灯（GTD）</t>
    <phoneticPr fontId="29" type="noConversion"/>
  </si>
  <si>
    <t>电脑摇头图案灯（FINE）</t>
    <phoneticPr fontId="29" type="noConversion"/>
  </si>
  <si>
    <t>电脑摇头图案灯（FINE）-1200w</t>
    <phoneticPr fontId="29" type="noConversion"/>
  </si>
  <si>
    <t>电脑摇头图案灯（FINE）-1500w</t>
    <phoneticPr fontId="29" type="noConversion"/>
  </si>
  <si>
    <t>电脑摇头图案灯（OM）</t>
    <phoneticPr fontId="29" type="noConversion"/>
  </si>
  <si>
    <t>电脑摇头图案灯（其他品牌）</t>
    <phoneticPr fontId="29" type="noConversion"/>
  </si>
  <si>
    <t>三合一电脑灯</t>
    <phoneticPr fontId="29" type="noConversion"/>
  </si>
  <si>
    <t>LED摇头灯-（MAC）-  Aura Cardboard</t>
    <phoneticPr fontId="29" type="noConversion"/>
  </si>
  <si>
    <t xml:space="preserve">LED摇头灯-（Martin）- Mac 101 </t>
    <phoneticPr fontId="29" type="noConversion"/>
  </si>
  <si>
    <t>LED摇头灯（其他品牌）</t>
    <phoneticPr fontId="29" type="noConversion"/>
  </si>
  <si>
    <t>ACME 600Z</t>
    <phoneticPr fontId="29" type="noConversion"/>
  </si>
  <si>
    <t>FINE PIXE 1537</t>
    <phoneticPr fontId="29" type="noConversion"/>
  </si>
  <si>
    <t>雅江 SS646XCE</t>
    <phoneticPr fontId="29" type="noConversion"/>
  </si>
  <si>
    <t>切割灯-1400w</t>
    <phoneticPr fontId="29" type="noConversion"/>
  </si>
  <si>
    <t>激光灯</t>
    <phoneticPr fontId="29" type="noConversion"/>
  </si>
  <si>
    <t>激光灯（全彩）-2W</t>
    <phoneticPr fontId="29" type="noConversion"/>
  </si>
  <si>
    <t>激光灯（全彩）-2.5W</t>
    <phoneticPr fontId="29" type="noConversion"/>
  </si>
  <si>
    <t>激光灯（全彩）-3W</t>
    <phoneticPr fontId="29" type="noConversion"/>
  </si>
  <si>
    <t>激光灯（全彩）-11W</t>
    <phoneticPr fontId="29" type="noConversion"/>
  </si>
  <si>
    <t>激光灯（全彩）-22W</t>
    <phoneticPr fontId="29" type="noConversion"/>
  </si>
  <si>
    <t>激光灯（全彩）-30W</t>
    <phoneticPr fontId="29" type="noConversion"/>
  </si>
  <si>
    <t>激光灯（全彩）-5W</t>
    <phoneticPr fontId="29" type="noConversion"/>
  </si>
  <si>
    <t>激光灯（全彩）-20W</t>
    <phoneticPr fontId="29" type="noConversion"/>
  </si>
  <si>
    <t>激光灯（绿色）-0.5W</t>
    <phoneticPr fontId="29" type="noConversion"/>
  </si>
  <si>
    <t>激光灯（绿色）-1.5W</t>
    <phoneticPr fontId="29" type="noConversion"/>
  </si>
  <si>
    <t>激光灯（绿色）-3W</t>
    <phoneticPr fontId="29" type="noConversion"/>
  </si>
  <si>
    <t>激光灯（绿色）-5W</t>
    <phoneticPr fontId="29" type="noConversion"/>
  </si>
  <si>
    <t>激光灯（绿色）-8W</t>
    <phoneticPr fontId="29" type="noConversion"/>
  </si>
  <si>
    <t>激光灯（绿色）-12W</t>
    <phoneticPr fontId="29" type="noConversion"/>
  </si>
  <si>
    <t>Strobe light（Effect）频闪灯（效果）</t>
    <phoneticPr fontId="29" type="noConversion"/>
  </si>
  <si>
    <t>ACEM2304</t>
    <phoneticPr fontId="29" type="noConversion"/>
  </si>
  <si>
    <t>洗墙灯</t>
    <phoneticPr fontId="29" type="noConversion"/>
  </si>
  <si>
    <t>WX-X003X    /  德晟315</t>
    <phoneticPr fontId="29" type="noConversion"/>
  </si>
  <si>
    <t>Laser light (full color) 激光灯（全彩）</t>
    <phoneticPr fontId="29" type="noConversion"/>
  </si>
  <si>
    <t>欧洲RGB一20W</t>
    <phoneticPr fontId="29" type="noConversion"/>
  </si>
  <si>
    <t>灯光控制台</t>
    <phoneticPr fontId="29" type="noConversion"/>
  </si>
  <si>
    <t>灯光控制台（AVOLITES PEARL）-2004 Controller</t>
    <phoneticPr fontId="29" type="noConversion"/>
  </si>
  <si>
    <t>灯光控制台（AVOLITES PEARL）-2008 Controller</t>
    <phoneticPr fontId="29" type="noConversion"/>
  </si>
  <si>
    <t>灯光控制台（AVOLITES PEARL）2010 Controller</t>
    <phoneticPr fontId="29" type="noConversion"/>
  </si>
  <si>
    <t>灯光控制台（AVOLITES PEARL）-其它型号</t>
    <phoneticPr fontId="29" type="noConversion"/>
  </si>
  <si>
    <t>灯光控制台（飞猪）-JANDS HOGⅡCONTROLLER  JANDS飞猪Ⅱ型</t>
    <phoneticPr fontId="29" type="noConversion"/>
  </si>
  <si>
    <t>灯光控制台（飞猪）-其它型号</t>
    <phoneticPr fontId="29" type="noConversion"/>
  </si>
  <si>
    <t>灯光控制台（MA Grand）-MA grandMA2 Light Console 调光台</t>
    <phoneticPr fontId="29" type="noConversion"/>
  </si>
  <si>
    <t>灯光控制台（MA Grand）-其他型号</t>
    <phoneticPr fontId="29" type="noConversion"/>
  </si>
  <si>
    <t>灯光控制台（其他品牌）</t>
    <phoneticPr fontId="29" type="noConversion"/>
  </si>
  <si>
    <t>硅箱</t>
    <phoneticPr fontId="29" type="noConversion"/>
  </si>
  <si>
    <t>12路可控硅箱</t>
    <phoneticPr fontId="29" type="noConversion"/>
  </si>
  <si>
    <t>24路可控硅箱</t>
    <phoneticPr fontId="29" type="noConversion"/>
  </si>
  <si>
    <t>36路可控硅箱</t>
    <phoneticPr fontId="29" type="noConversion"/>
  </si>
  <si>
    <t>其他硅箱</t>
    <phoneticPr fontId="29" type="noConversion"/>
  </si>
  <si>
    <t>灯光周边设备</t>
    <phoneticPr fontId="29" type="noConversion"/>
  </si>
  <si>
    <t>信号分配放大器-DMX分配器</t>
    <phoneticPr fontId="29" type="noConversion"/>
  </si>
  <si>
    <t>信号分配放大器-AVOLITES</t>
    <phoneticPr fontId="29" type="noConversion"/>
  </si>
  <si>
    <t>信号分配放大器（其他品牌）</t>
    <phoneticPr fontId="29" type="noConversion"/>
  </si>
  <si>
    <t>换色器</t>
    <phoneticPr fontId="29" type="noConversion"/>
  </si>
  <si>
    <t>LOGO灯片(单色）</t>
    <phoneticPr fontId="29" type="noConversion"/>
  </si>
  <si>
    <t>LOGO灯片(彩色）</t>
    <phoneticPr fontId="29" type="noConversion"/>
  </si>
  <si>
    <t>球面反色镜</t>
    <phoneticPr fontId="29" type="noConversion"/>
  </si>
  <si>
    <t>吊装葫芦（手动）0.5T</t>
    <phoneticPr fontId="29" type="noConversion"/>
  </si>
  <si>
    <t>吊装葫芦（手动）1.0T</t>
    <phoneticPr fontId="29" type="noConversion"/>
  </si>
  <si>
    <t>吊装葫芦（手动）2.0T</t>
    <phoneticPr fontId="29" type="noConversion"/>
  </si>
  <si>
    <t>吊装葫芦（手动）其他</t>
    <phoneticPr fontId="29" type="noConversion"/>
  </si>
  <si>
    <t>吊装葫芦（电动）0.5T</t>
    <phoneticPr fontId="29" type="noConversion"/>
  </si>
  <si>
    <t>吊装葫芦（电动）1.0T</t>
    <phoneticPr fontId="29" type="noConversion"/>
  </si>
  <si>
    <t>吊装葫芦（电动）2.0T</t>
    <phoneticPr fontId="29" type="noConversion"/>
  </si>
  <si>
    <t>吊装葫芦（电动）其他</t>
    <phoneticPr fontId="29" type="noConversion"/>
  </si>
  <si>
    <t>电动葫芦控制器-4路</t>
    <phoneticPr fontId="29" type="noConversion"/>
  </si>
  <si>
    <t>电动葫芦控制器-8路</t>
    <phoneticPr fontId="29" type="noConversion"/>
  </si>
  <si>
    <t>舞台特效设备</t>
    <phoneticPr fontId="29" type="noConversion"/>
  </si>
  <si>
    <t>舞台常规特效设备</t>
    <phoneticPr fontId="29" type="noConversion"/>
  </si>
  <si>
    <t>烟雾机</t>
    <phoneticPr fontId="29" type="noConversion"/>
  </si>
  <si>
    <t>二氧化碳气柱</t>
    <phoneticPr fontId="29" type="noConversion"/>
  </si>
  <si>
    <t>干冰机</t>
    <phoneticPr fontId="29" type="noConversion"/>
  </si>
  <si>
    <t>彩虹机</t>
    <phoneticPr fontId="29" type="noConversion"/>
  </si>
  <si>
    <t>彩带炮</t>
    <phoneticPr fontId="29" type="noConversion"/>
  </si>
  <si>
    <t>雪花机</t>
    <phoneticPr fontId="29" type="noConversion"/>
  </si>
  <si>
    <t>泡泡机</t>
    <phoneticPr fontId="29" type="noConversion"/>
  </si>
  <si>
    <t>纸炮机</t>
    <phoneticPr fontId="29" type="noConversion"/>
  </si>
  <si>
    <t>冷焰火</t>
    <phoneticPr fontId="29" type="noConversion"/>
  </si>
  <si>
    <t>其他周边设备</t>
    <phoneticPr fontId="29" type="noConversion"/>
  </si>
  <si>
    <t>数控系统</t>
    <phoneticPr fontId="29" type="noConversion"/>
  </si>
  <si>
    <t>电动升降系统-500KG数控葫芦</t>
    <phoneticPr fontId="29" type="noConversion"/>
  </si>
  <si>
    <t>电动升降系统-2ton/主结构/50M链长</t>
    <phoneticPr fontId="29" type="noConversion"/>
  </si>
  <si>
    <t>电动升降系统-1ton/辅助结构</t>
    <phoneticPr fontId="29" type="noConversion"/>
  </si>
  <si>
    <t>电动升降系统控制系统-20CH.</t>
    <phoneticPr fontId="29" type="noConversion"/>
  </si>
  <si>
    <t>常规架体</t>
    <phoneticPr fontId="29" type="noConversion"/>
  </si>
  <si>
    <t>Truss 架 200*200MM</t>
    <phoneticPr fontId="29" type="noConversion"/>
  </si>
  <si>
    <t>Truss 架 300*300MM</t>
    <phoneticPr fontId="29" type="noConversion"/>
  </si>
  <si>
    <t>Truss 架 300*400MM</t>
    <phoneticPr fontId="29" type="noConversion"/>
  </si>
  <si>
    <t>Truss 架 400*400MM</t>
    <phoneticPr fontId="29" type="noConversion"/>
  </si>
  <si>
    <t>Truss 架 400*600MM</t>
    <phoneticPr fontId="29" type="noConversion"/>
  </si>
  <si>
    <t>Truss 架 500*500MM</t>
    <phoneticPr fontId="29" type="noConversion"/>
  </si>
  <si>
    <t>Truss 架 520*760MM</t>
    <phoneticPr fontId="29" type="noConversion"/>
  </si>
  <si>
    <t>Truss 架 520*720MM</t>
    <phoneticPr fontId="29" type="noConversion"/>
  </si>
  <si>
    <t>Truss 架 600*600MM</t>
    <phoneticPr fontId="29" type="noConversion"/>
  </si>
  <si>
    <t>Truss 架 600*800MM</t>
    <phoneticPr fontId="29" type="noConversion"/>
  </si>
  <si>
    <t>Truss 架 600*1200MM</t>
    <phoneticPr fontId="29" type="noConversion"/>
  </si>
  <si>
    <t>Truss 架 800*1200MM</t>
    <phoneticPr fontId="29" type="noConversion"/>
  </si>
  <si>
    <t>Truss 架 1100*660MM</t>
    <phoneticPr fontId="29" type="noConversion"/>
  </si>
  <si>
    <t>拱形Truss架</t>
    <phoneticPr fontId="29" type="noConversion"/>
  </si>
  <si>
    <t>圆环形Truss架</t>
    <phoneticPr fontId="29" type="noConversion"/>
  </si>
  <si>
    <t>雷亚架</t>
    <phoneticPr fontId="29" type="noConversion"/>
  </si>
  <si>
    <t>根</t>
    <phoneticPr fontId="29" type="noConversion"/>
  </si>
  <si>
    <t>H架1M*1M</t>
    <phoneticPr fontId="29" type="noConversion"/>
  </si>
  <si>
    <t xml:space="preserve"> H架(4m高)</t>
    <phoneticPr fontId="29" type="noConversion"/>
  </si>
  <si>
    <t>组</t>
    <phoneticPr fontId="27" type="noConversion"/>
  </si>
  <si>
    <t>Layer架(8m)</t>
    <phoneticPr fontId="29" type="noConversion"/>
  </si>
  <si>
    <t>T型灯光架</t>
    <phoneticPr fontId="29" type="noConversion"/>
  </si>
  <si>
    <t>支</t>
    <phoneticPr fontId="29" type="noConversion"/>
  </si>
  <si>
    <t>手摇灯光架</t>
    <phoneticPr fontId="29" type="noConversion"/>
  </si>
  <si>
    <t>电脑</t>
    <phoneticPr fontId="29" type="noConversion"/>
  </si>
  <si>
    <t>IPAD</t>
    <phoneticPr fontId="29" type="noConversion"/>
  </si>
  <si>
    <t xml:space="preserve">笔记本电脑 NoteBook </t>
    <phoneticPr fontId="29" type="noConversion"/>
  </si>
  <si>
    <t>笔记本电脑 Macbook</t>
    <phoneticPr fontId="29" type="noConversion"/>
  </si>
  <si>
    <t>一体机</t>
    <phoneticPr fontId="29" type="noConversion"/>
  </si>
  <si>
    <t>手机</t>
    <phoneticPr fontId="29" type="noConversion"/>
  </si>
  <si>
    <t>iPhone</t>
    <phoneticPr fontId="29" type="noConversion"/>
  </si>
  <si>
    <t>其他手机</t>
    <phoneticPr fontId="29" type="noConversion"/>
  </si>
  <si>
    <t>打印机</t>
    <phoneticPr fontId="29" type="noConversion"/>
  </si>
  <si>
    <t>黑白激光打印机</t>
    <phoneticPr fontId="29" type="noConversion"/>
  </si>
  <si>
    <t>彩色打印机</t>
    <phoneticPr fontId="29" type="noConversion"/>
  </si>
  <si>
    <t>照片打印机</t>
    <phoneticPr fontId="29" type="noConversion"/>
  </si>
  <si>
    <t>微信照片打印机</t>
    <phoneticPr fontId="29" type="noConversion"/>
  </si>
  <si>
    <t>二维码打印机</t>
    <phoneticPr fontId="29" type="noConversion"/>
  </si>
  <si>
    <t>复印机</t>
    <phoneticPr fontId="29" type="noConversion"/>
  </si>
  <si>
    <t>网络设备</t>
    <phoneticPr fontId="29" type="noConversion"/>
  </si>
  <si>
    <t>4G网络设备</t>
    <phoneticPr fontId="29" type="noConversion"/>
  </si>
  <si>
    <t>SIM卡</t>
    <phoneticPr fontId="29" type="noConversion"/>
  </si>
  <si>
    <t>上网卡</t>
    <phoneticPr fontId="29" type="noConversion"/>
  </si>
  <si>
    <t>电力设备</t>
    <phoneticPr fontId="29" type="noConversion"/>
  </si>
  <si>
    <t>电源机柜 Power Box</t>
    <phoneticPr fontId="29" type="noConversion"/>
  </si>
  <si>
    <t>60KW 发电车</t>
    <phoneticPr fontId="29" type="noConversion"/>
  </si>
  <si>
    <t>100KW 发电车</t>
    <phoneticPr fontId="29" type="noConversion"/>
  </si>
  <si>
    <t>150KW 发电车</t>
    <phoneticPr fontId="29" type="noConversion"/>
  </si>
  <si>
    <t>200KW 发电车</t>
    <phoneticPr fontId="29" type="noConversion"/>
  </si>
  <si>
    <t>400KW 发电车</t>
    <phoneticPr fontId="29" type="noConversion"/>
  </si>
  <si>
    <t>500KW 发电车</t>
    <phoneticPr fontId="29" type="noConversion"/>
  </si>
  <si>
    <t>电源箱三相380V150A电箱</t>
    <phoneticPr fontId="29" type="noConversion"/>
  </si>
  <si>
    <t>配电箱</t>
    <phoneticPr fontId="29" type="noConversion"/>
  </si>
  <si>
    <t>配电箱（400A）</t>
    <phoneticPr fontId="29" type="noConversion"/>
  </si>
  <si>
    <t>配电箱（其他）</t>
    <phoneticPr fontId="29" type="noConversion"/>
  </si>
  <si>
    <t>电线耗材</t>
    <phoneticPr fontId="29" type="noConversion"/>
  </si>
  <si>
    <t>国标10平方电缆</t>
    <phoneticPr fontId="29" type="noConversion"/>
  </si>
  <si>
    <t>国标16平方电缆</t>
    <phoneticPr fontId="29" type="noConversion"/>
  </si>
  <si>
    <t>国标25平方电缆</t>
    <phoneticPr fontId="29" type="noConversion"/>
  </si>
  <si>
    <t>国标50平方电缆</t>
    <phoneticPr fontId="29" type="noConversion"/>
  </si>
  <si>
    <t>国标70平方电缆</t>
    <phoneticPr fontId="29" type="noConversion"/>
  </si>
  <si>
    <t>国标95平方电缆</t>
    <phoneticPr fontId="29" type="noConversion"/>
  </si>
  <si>
    <t>国标100平方电缆</t>
    <phoneticPr fontId="29" type="noConversion"/>
  </si>
  <si>
    <t>国标120平方电缆</t>
    <phoneticPr fontId="29" type="noConversion"/>
  </si>
  <si>
    <t>其他</t>
    <phoneticPr fontId="29" type="noConversion"/>
  </si>
  <si>
    <t>项</t>
    <phoneticPr fontId="29" type="noConversion"/>
  </si>
  <si>
    <t>过桥板 电缆过线板</t>
    <phoneticPr fontId="29" type="noConversion"/>
  </si>
  <si>
    <t>U型电缆压线槽</t>
    <phoneticPr fontId="29" type="noConversion"/>
  </si>
  <si>
    <t>PVC穿线管</t>
    <phoneticPr fontId="29" type="noConversion"/>
  </si>
  <si>
    <t>五孔面板</t>
    <phoneticPr fontId="29" type="noConversion"/>
  </si>
  <si>
    <t>多功能插线板</t>
    <phoneticPr fontId="29" type="noConversion"/>
  </si>
  <si>
    <t>公牛多项插排</t>
    <phoneticPr fontId="29" type="noConversion"/>
  </si>
  <si>
    <t>包装</t>
    <phoneticPr fontId="29" type="noConversion"/>
  </si>
  <si>
    <t>航空箱</t>
    <phoneticPr fontId="29" type="noConversion"/>
  </si>
  <si>
    <t>视频控台设备诺瓦发送卡NOVASTAR MCTRL500</t>
    <phoneticPr fontId="29" type="noConversion"/>
  </si>
  <si>
    <t>Intercom主机</t>
    <phoneticPr fontId="29" type="noConversion"/>
  </si>
  <si>
    <t>Intercom耳机</t>
    <phoneticPr fontId="29" type="noConversion"/>
  </si>
  <si>
    <t>同声传译-中央控制器</t>
    <phoneticPr fontId="29" type="noConversion"/>
  </si>
  <si>
    <t>博世（BOSCH）中央控制器  DNC-CCU</t>
    <phoneticPr fontId="29" type="noConversion"/>
  </si>
  <si>
    <t>同声传译-红外发射机</t>
    <phoneticPr fontId="29" type="noConversion"/>
  </si>
  <si>
    <t>INT-TX08</t>
    <phoneticPr fontId="29" type="noConversion"/>
  </si>
  <si>
    <t>同声传译-红外辐射板</t>
    <phoneticPr fontId="29" type="noConversion"/>
  </si>
  <si>
    <t>LBB4512/00</t>
    <phoneticPr fontId="29" type="noConversion"/>
  </si>
  <si>
    <t>同声传译-译员机</t>
    <phoneticPr fontId="29" type="noConversion"/>
  </si>
  <si>
    <t>DCN-MICS</t>
    <phoneticPr fontId="29" type="noConversion"/>
  </si>
  <si>
    <t>部</t>
    <phoneticPr fontId="29" type="noConversion"/>
  </si>
  <si>
    <t>同声传译-译员耳机</t>
    <phoneticPr fontId="29" type="noConversion"/>
  </si>
  <si>
    <t>LBB9590/30</t>
    <phoneticPr fontId="29" type="noConversion"/>
  </si>
  <si>
    <t>同声传译-线材配件</t>
    <phoneticPr fontId="29" type="noConversion"/>
  </si>
  <si>
    <t>同声传译-翻译间</t>
    <phoneticPr fontId="29" type="noConversion"/>
  </si>
  <si>
    <t>1.6*1.6m</t>
    <phoneticPr fontId="29" type="noConversion"/>
  </si>
  <si>
    <t>间</t>
    <phoneticPr fontId="29" type="noConversion"/>
  </si>
  <si>
    <t>同声传译-接收机及耳机</t>
    <phoneticPr fontId="29" type="noConversion"/>
  </si>
  <si>
    <t>LBB4540/04</t>
    <phoneticPr fontId="29" type="noConversion"/>
  </si>
  <si>
    <t>D-6效果摇头灯</t>
    <phoneticPr fontId="29" type="noConversion"/>
  </si>
  <si>
    <t>水雾机</t>
    <rPh sb="0" eb="2">
      <t>shui wu j</t>
    </rPh>
    <phoneticPr fontId="29" type="noConversion"/>
  </si>
  <si>
    <t>新增，第二现场妃吧设备搭建</t>
    <phoneticPr fontId="27" type="noConversion"/>
  </si>
  <si>
    <t>观礼现场</t>
    <phoneticPr fontId="31" type="noConversion"/>
  </si>
  <si>
    <t>AV</t>
    <phoneticPr fontId="31" type="noConversion"/>
  </si>
  <si>
    <t>第三方人员及服务</t>
    <phoneticPr fontId="29" type="noConversion"/>
  </si>
  <si>
    <t>专业人员</t>
    <phoneticPr fontId="29" type="noConversion"/>
  </si>
  <si>
    <t>音响师</t>
    <phoneticPr fontId="29" type="noConversion"/>
  </si>
  <si>
    <t>助理音响师-初级(8小时，含餐费）</t>
    <phoneticPr fontId="29" type="noConversion"/>
  </si>
  <si>
    <t>人</t>
    <phoneticPr fontId="31" type="noConversion"/>
  </si>
  <si>
    <t>普通音响师-中级(8小时，含餐费）</t>
    <phoneticPr fontId="29" type="noConversion"/>
  </si>
  <si>
    <t>vip区域高清电视</t>
    <phoneticPr fontId="27" type="noConversion"/>
  </si>
  <si>
    <t>第二现场妃吧音响师</t>
    <phoneticPr fontId="27" type="noConversion"/>
  </si>
  <si>
    <t>视频技术员</t>
    <phoneticPr fontId="29" type="noConversion"/>
  </si>
  <si>
    <t>助理视频技术员-初级(8小时，含餐费）</t>
    <phoneticPr fontId="29" type="noConversion"/>
  </si>
  <si>
    <t>普通视频技术员-中级(8小时，含餐费）</t>
    <phoneticPr fontId="29" type="noConversion"/>
  </si>
  <si>
    <t>第二现场妃吧视频师</t>
    <phoneticPr fontId="27" type="noConversion"/>
  </si>
  <si>
    <t>新增第二现场妃吧技术人员</t>
    <phoneticPr fontId="27" type="noConversion"/>
  </si>
  <si>
    <t>新增第二现场妃吧摄像老师</t>
    <phoneticPr fontId="27" type="noConversion"/>
  </si>
  <si>
    <t>1月16日活动日，1人1天</t>
    <phoneticPr fontId="27" type="noConversion"/>
  </si>
  <si>
    <t>新增第二现场妃吧摄影老师</t>
    <phoneticPr fontId="27" type="noConversion"/>
  </si>
  <si>
    <t>搭建</t>
    <phoneticPr fontId="31" type="noConversion"/>
  </si>
  <si>
    <t>服务人员</t>
    <phoneticPr fontId="29" type="noConversion"/>
  </si>
  <si>
    <t>工人</t>
    <phoneticPr fontId="29" type="noConversion"/>
  </si>
  <si>
    <t>设备搭建工人(8小时，含餐费）</t>
    <phoneticPr fontId="29" type="noConversion"/>
  </si>
  <si>
    <t>撤场工人(8小时，含餐费）</t>
    <phoneticPr fontId="29" type="noConversion"/>
  </si>
  <si>
    <t>新增第二现场妃吧搭建人员</t>
    <phoneticPr fontId="27" type="noConversion"/>
  </si>
  <si>
    <t>新增第二现场妃吧撤场工人</t>
    <phoneticPr fontId="27" type="noConversion"/>
  </si>
  <si>
    <t>1.15日晚进场</t>
    <phoneticPr fontId="27" type="noConversion"/>
  </si>
  <si>
    <t>1.16日晚撤场</t>
    <phoneticPr fontId="27" type="noConversion"/>
  </si>
  <si>
    <t>车辆物流</t>
    <phoneticPr fontId="29" type="noConversion"/>
  </si>
  <si>
    <t>货车-市内运输</t>
    <phoneticPr fontId="29" type="noConversion"/>
  </si>
  <si>
    <t>6.2m 货车</t>
    <phoneticPr fontId="29" type="noConversion"/>
  </si>
  <si>
    <t>次</t>
    <phoneticPr fontId="31" type="noConversion"/>
  </si>
  <si>
    <t>辆</t>
    <phoneticPr fontId="27" type="noConversion"/>
  </si>
  <si>
    <t>新增第二现场妃吧搭建用车</t>
    <phoneticPr fontId="27" type="noConversion"/>
  </si>
  <si>
    <t>1.15-16日搭建货车</t>
    <phoneticPr fontId="27" type="noConversion"/>
  </si>
  <si>
    <t>新增金主及主播保险购买</t>
    <phoneticPr fontId="27" type="noConversion"/>
  </si>
  <si>
    <t>摄影摄像</t>
    <phoneticPr fontId="31" type="noConversion"/>
  </si>
  <si>
    <t>项</t>
    <phoneticPr fontId="31" type="noConversion"/>
  </si>
  <si>
    <t>1.16日第二现场妃吧60s花絮视频</t>
    <phoneticPr fontId="31" type="noConversion"/>
  </si>
  <si>
    <t>新增第二现场妃吧花絮视频</t>
    <phoneticPr fontId="27" type="noConversion"/>
  </si>
  <si>
    <t>活动期间主播及金主意外保险</t>
    <phoneticPr fontId="27" type="noConversion"/>
  </si>
  <si>
    <t>观礼现场</t>
    <phoneticPr fontId="27" type="noConversion"/>
  </si>
  <si>
    <t>AV</t>
    <phoneticPr fontId="27" type="noConversion"/>
  </si>
  <si>
    <t>差旅及接待</t>
    <phoneticPr fontId="29" type="noConversion"/>
  </si>
  <si>
    <t>差旅补贴</t>
    <phoneticPr fontId="29" type="noConversion"/>
  </si>
  <si>
    <t>餐补</t>
    <phoneticPr fontId="29" type="noConversion"/>
  </si>
  <si>
    <t>第三方人员-普通工人</t>
    <phoneticPr fontId="29" type="noConversion"/>
  </si>
  <si>
    <t>新增第二现场妃吧工作人员餐补</t>
    <phoneticPr fontId="27" type="noConversion"/>
  </si>
  <si>
    <t>市内交通补贴</t>
    <phoneticPr fontId="29" type="noConversion"/>
  </si>
  <si>
    <t>新增第二现场妃吧工作人员交通补贴</t>
    <phoneticPr fontId="27" type="noConversion"/>
  </si>
  <si>
    <t>已执行</t>
    <phoneticPr fontId="27" type="noConversion"/>
  </si>
  <si>
    <t>每辆车左右两侧</t>
    <phoneticPr fontId="27" type="noConversion"/>
  </si>
  <si>
    <t>车身贴
考斯特：5m*0.5m  30张
GL8：2.2m*0.5m 80张
奔驰S：1.7m*0.5m 40张
人像车身贴：十大殿堂主播 10张</t>
    <phoneticPr fontId="27" type="noConversion"/>
  </si>
  <si>
    <t>木质背板裱写真5*3</t>
    <phoneticPr fontId="27" type="noConversion"/>
  </si>
  <si>
    <t>接机牌（VIP/嘉宾）、引领牌</t>
    <phoneticPr fontId="27" type="noConversion"/>
  </si>
  <si>
    <t>接机牌（VIP/嘉宾）、引领牌（W酒店、四季酒店）</t>
    <phoneticPr fontId="27" type="noConversion"/>
  </si>
  <si>
    <t>广州W酒店签到背板
前期培训签到背板：含5个射灯，人员、安装及撤场
酒店红毯拍照背板：含5个射灯，人员、安装及撤场</t>
    <phoneticPr fontId="27" type="noConversion"/>
  </si>
  <si>
    <t>车头牌 A3塑封</t>
    <phoneticPr fontId="27" type="noConversion"/>
  </si>
  <si>
    <t>VIP车头牌10张，主播车头牌20张
摄影棚、舞蹈室、录音师共6张
车头牌过塑250g铜版纸</t>
    <phoneticPr fontId="27" type="noConversion"/>
  </si>
  <si>
    <t>VIP宴请函（信封烫金+300g铜版纸覆膜）</t>
    <phoneticPr fontId="27" type="noConversion"/>
  </si>
  <si>
    <t>更新为第二现场观礼邀请函</t>
    <phoneticPr fontId="27" type="noConversion"/>
  </si>
  <si>
    <t>新增</t>
    <phoneticPr fontId="27" type="noConversion"/>
  </si>
  <si>
    <t>广州</t>
    <phoneticPr fontId="27" type="noConversion"/>
  </si>
  <si>
    <t>天河区</t>
    <phoneticPr fontId="27" type="noConversion"/>
  </si>
  <si>
    <t>签到处+核酸检测处</t>
    <phoneticPr fontId="27" type="noConversion"/>
  </si>
  <si>
    <t>定制logo贴纸（4平台logo各100张，主视觉logo500张）</t>
    <phoneticPr fontId="27" type="noConversion"/>
  </si>
  <si>
    <t>两家酒店签到处2套+核酸检测处2套+核酸检测流程2套</t>
    <phoneticPr fontId="27" type="noConversion"/>
  </si>
  <si>
    <t>金主伴手礼卡片</t>
    <phoneticPr fontId="27" type="noConversion"/>
  </si>
  <si>
    <t>个</t>
    <phoneticPr fontId="27" type="noConversion"/>
  </si>
  <si>
    <t>欢迎花束卡片</t>
    <phoneticPr fontId="27" type="noConversion"/>
  </si>
  <si>
    <t>金主礼盒礼袋</t>
    <phoneticPr fontId="27" type="noConversion"/>
  </si>
  <si>
    <t>主播伴手礼卡片</t>
    <phoneticPr fontId="27" type="noConversion"/>
  </si>
  <si>
    <t>新增定制卡片</t>
    <phoneticPr fontId="27" type="noConversion"/>
  </si>
  <si>
    <t>新增房间点餐菜单</t>
    <phoneticPr fontId="27" type="noConversion"/>
  </si>
  <si>
    <t>广州W酒店-主播房间定制点餐菜单，双面</t>
    <phoneticPr fontId="27" type="noConversion"/>
  </si>
  <si>
    <t>张</t>
    <phoneticPr fontId="27" type="noConversion"/>
  </si>
  <si>
    <t>前期培训、活动期间定制菜单不同</t>
    <phoneticPr fontId="27" type="noConversion"/>
  </si>
  <si>
    <t>房间定制菜单</t>
    <phoneticPr fontId="27" type="noConversion"/>
  </si>
  <si>
    <t>房间logo花摆放异形模具</t>
    <phoneticPr fontId="27" type="noConversion"/>
  </si>
  <si>
    <t>前期培训主播房间logo花摆放异形模具，3平台各4个</t>
    <phoneticPr fontId="27" type="noConversion"/>
  </si>
  <si>
    <t>保持logo完整度</t>
    <phoneticPr fontId="27" type="noConversion"/>
  </si>
  <si>
    <t>已执行</t>
    <phoneticPr fontId="27" type="noConversion"/>
  </si>
  <si>
    <t>新增第二现场进场手环</t>
    <phoneticPr fontId="27" type="noConversion"/>
  </si>
  <si>
    <t>定制手环-第二现场妃吧进场凭证</t>
    <phoneticPr fontId="27" type="noConversion"/>
  </si>
  <si>
    <t>第二现场进场按各平台颜色划分
3平台logo+主logo各50张</t>
    <phoneticPr fontId="27" type="noConversion"/>
  </si>
  <si>
    <t>主播礼袋卡片</t>
    <phoneticPr fontId="27" type="noConversion"/>
  </si>
  <si>
    <t>主播伴手礼礼袋</t>
    <phoneticPr fontId="27" type="noConversion"/>
  </si>
  <si>
    <t>金主礼盒礼袋，新增4个logo珐琅彩冰箱贴</t>
    <phoneticPr fontId="27" type="noConversion"/>
  </si>
  <si>
    <t>金主定制礼盒封套烫金80元，礼袋20元，4个logo珐琅彩徽章18元/个</t>
    <phoneticPr fontId="27" type="noConversion"/>
  </si>
  <si>
    <t>一天8小时，含服装</t>
    <phoneticPr fontId="27" type="noConversion"/>
  </si>
  <si>
    <t>专业礼仪(8小时，含餐费）-1.4日机场接机13:30-21:30</t>
    <phoneticPr fontId="27" type="noConversion"/>
  </si>
  <si>
    <t>专业礼仪(8小时，含餐费）-1.5日机场接机10:30-17:00</t>
    <phoneticPr fontId="27" type="noConversion"/>
  </si>
  <si>
    <t>专业礼仪(8小时，含餐费）-1.6日机场接机08:30-20:30，超时4小时200元</t>
    <phoneticPr fontId="27" type="noConversion"/>
  </si>
  <si>
    <t>明星特保2人，1.15日会场</t>
    <phoneticPr fontId="27" type="noConversion"/>
  </si>
  <si>
    <t>依据实际情况调整</t>
    <phoneticPr fontId="27" type="noConversion"/>
  </si>
  <si>
    <t>After party-2家酒吧</t>
    <phoneticPr fontId="27" type="noConversion"/>
  </si>
  <si>
    <t>After party-1家酒吧</t>
    <phoneticPr fontId="27" type="noConversion"/>
  </si>
  <si>
    <t>CASK酒吧&amp;DOUBLE酒吧</t>
    <phoneticPr fontId="27" type="noConversion"/>
  </si>
  <si>
    <t>L7酒吧</t>
    <phoneticPr fontId="27" type="noConversion"/>
  </si>
  <si>
    <t>其他-踩点门票</t>
    <phoneticPr fontId="27" type="noConversion"/>
  </si>
  <si>
    <t>1.8日莲花山踩点门票</t>
    <phoneticPr fontId="27" type="noConversion"/>
  </si>
  <si>
    <t>9人，54元/人，大巴车进入35元/次</t>
    <phoneticPr fontId="27" type="noConversion"/>
  </si>
  <si>
    <t>间</t>
    <phoneticPr fontId="27" type="noConversion"/>
  </si>
  <si>
    <t>小管家广州W酒店周边住宿1.4日</t>
    <phoneticPr fontId="27" type="noConversion"/>
  </si>
  <si>
    <t>小管家广州W酒店周边住宿1.5日-13日</t>
    <phoneticPr fontId="27" type="noConversion"/>
  </si>
  <si>
    <t>小管家广州W酒店周边住宿1.14日</t>
    <phoneticPr fontId="27" type="noConversion"/>
  </si>
  <si>
    <t>含双早；前期培训主播小管家</t>
    <phoneticPr fontId="27" type="noConversion"/>
  </si>
  <si>
    <t>小管家广州W酒店周边住宿1.15日</t>
    <phoneticPr fontId="27" type="noConversion"/>
  </si>
  <si>
    <t>含双早；活动期间主播小管家</t>
    <phoneticPr fontId="27" type="noConversion"/>
  </si>
  <si>
    <t>谢霆锋团队北京VIP通道</t>
    <phoneticPr fontId="27" type="noConversion"/>
  </si>
  <si>
    <t>使用团队北京的机场卡，比市场价优惠</t>
    <phoneticPr fontId="27" type="noConversion"/>
  </si>
  <si>
    <t>谢霆锋团队广州VIP通道</t>
    <phoneticPr fontId="27" type="noConversion"/>
  </si>
  <si>
    <t>已执行</t>
    <phoneticPr fontId="27" type="noConversion"/>
  </si>
  <si>
    <t>前期培训主播-广州W酒店-1.2日高级大床</t>
    <phoneticPr fontId="27" type="noConversion"/>
  </si>
  <si>
    <t>前期培训主播-广州W酒店-1.3日高级大床</t>
    <phoneticPr fontId="27" type="noConversion"/>
  </si>
  <si>
    <t>前期培训主播-广州W酒店-1.4日高级大床</t>
    <phoneticPr fontId="27" type="noConversion"/>
  </si>
  <si>
    <t>前期培训主播-广州W酒店-1.4日高级双床</t>
    <phoneticPr fontId="27" type="noConversion"/>
  </si>
  <si>
    <t>前期培训主播-广州W酒店-1.5日高级大床</t>
    <phoneticPr fontId="27" type="noConversion"/>
  </si>
  <si>
    <t>前期培训主播-广州W酒店-1.5日高级双床</t>
    <phoneticPr fontId="27" type="noConversion"/>
  </si>
  <si>
    <t>前期培训主播-广州W酒店-1.6-10日高级大床</t>
    <phoneticPr fontId="27" type="noConversion"/>
  </si>
  <si>
    <t>含单早，1.6-10日高级大床</t>
    <phoneticPr fontId="27" type="noConversion"/>
  </si>
  <si>
    <t>含双早，1.6-10日高级双床</t>
    <phoneticPr fontId="27" type="noConversion"/>
  </si>
  <si>
    <t>前期培训主播-广州W酒店-1.6-10日高级双床</t>
    <phoneticPr fontId="27" type="noConversion"/>
  </si>
  <si>
    <t>前期培训主播-广州W酒店-1.11-13日高级大床</t>
    <phoneticPr fontId="27" type="noConversion"/>
  </si>
  <si>
    <t>前期培训主播-广州W酒店-1.11-13日高级双床</t>
    <phoneticPr fontId="27" type="noConversion"/>
  </si>
  <si>
    <t>含单早，1.11-13日高级大床</t>
    <phoneticPr fontId="27" type="noConversion"/>
  </si>
  <si>
    <t>含双早，1.11-13日高级双床</t>
    <phoneticPr fontId="27" type="noConversion"/>
  </si>
  <si>
    <t>含单早，1.2日高级大床</t>
    <phoneticPr fontId="27" type="noConversion"/>
  </si>
  <si>
    <t>含单早，1.3日高级大床</t>
    <phoneticPr fontId="27" type="noConversion"/>
  </si>
  <si>
    <t>含单早，1.4日高级大床</t>
    <phoneticPr fontId="27" type="noConversion"/>
  </si>
  <si>
    <t>含双早，1.4日高级双床</t>
    <phoneticPr fontId="27" type="noConversion"/>
  </si>
  <si>
    <t>含单早，1.5日高级大床</t>
    <phoneticPr fontId="27" type="noConversion"/>
  </si>
  <si>
    <t>含双早，1.5日高级双床</t>
    <phoneticPr fontId="27" type="noConversion"/>
  </si>
  <si>
    <t>因疫情，活动落地至广州，取消深圳的住宿</t>
    <phoneticPr fontId="27" type="noConversion"/>
  </si>
  <si>
    <t>因疫情，活动落地至广州，金主住宿广州四季酒店，取消深圳的住宿</t>
    <phoneticPr fontId="27" type="noConversion"/>
  </si>
  <si>
    <t>广州</t>
    <phoneticPr fontId="27" type="noConversion"/>
  </si>
  <si>
    <t>天河区</t>
  </si>
  <si>
    <t>天河区</t>
    <phoneticPr fontId="27" type="noConversion"/>
  </si>
  <si>
    <t>间</t>
    <phoneticPr fontId="27" type="noConversion"/>
  </si>
  <si>
    <t>含双早；1.1-4日</t>
    <phoneticPr fontId="27" type="noConversion"/>
  </si>
  <si>
    <t>含双早；1.13-17日</t>
    <phoneticPr fontId="27" type="noConversion"/>
  </si>
  <si>
    <t>金主住宿-广州四季酒店-1.15日大床房</t>
    <phoneticPr fontId="27" type="noConversion"/>
  </si>
  <si>
    <t>金主住宿-广州四季酒店-1.16日大床房</t>
    <phoneticPr fontId="27" type="noConversion"/>
  </si>
  <si>
    <t>金主住宿-广州四季酒店-1.15-16日双床房</t>
    <phoneticPr fontId="27" type="noConversion"/>
  </si>
  <si>
    <t>金主住宿-广州四季酒店-1.15-16日双床房单住</t>
    <phoneticPr fontId="27" type="noConversion"/>
  </si>
  <si>
    <t>因疫情，活动落地至广州，主播住宿广州W酒店，取消深圳的住宿</t>
    <phoneticPr fontId="27" type="noConversion"/>
  </si>
  <si>
    <t>因疫情，活动落地至广州，公会住宿广州W酒店，取消深圳的住宿</t>
    <phoneticPr fontId="27" type="noConversion"/>
  </si>
  <si>
    <t>因疫情，活动落地至广州，嘉宾住宿广州W酒店，取消深圳的住宿</t>
    <phoneticPr fontId="27" type="noConversion"/>
  </si>
  <si>
    <t>广州W酒店住宿</t>
    <phoneticPr fontId="27" type="noConversion"/>
  </si>
  <si>
    <t>广州四季酒店</t>
    <phoneticPr fontId="27" type="noConversion"/>
  </si>
  <si>
    <t>广州四季酒店住宿</t>
    <phoneticPr fontId="27" type="noConversion"/>
  </si>
  <si>
    <t>主播公会住宿-广州W酒店-1.15日大床房</t>
    <phoneticPr fontId="27" type="noConversion"/>
  </si>
  <si>
    <t>房间含单早、欢迎水果、首晚mini吧</t>
    <phoneticPr fontId="27" type="noConversion"/>
  </si>
  <si>
    <t>房间含双早、欢迎水果、首晚mini吧</t>
    <phoneticPr fontId="27" type="noConversion"/>
  </si>
  <si>
    <t>主播公会住宿-广州W酒店-1.13日大床房</t>
    <phoneticPr fontId="27" type="noConversion"/>
  </si>
  <si>
    <t>主播公会住宿-广州W酒店-1.14日大床房</t>
    <phoneticPr fontId="27" type="noConversion"/>
  </si>
  <si>
    <t>主播公会住宿-广州W酒店-1.13-14日双床房</t>
    <phoneticPr fontId="27" type="noConversion"/>
  </si>
  <si>
    <t>主播公会住宿-广州W酒店-1.16日大床房</t>
    <phoneticPr fontId="27" type="noConversion"/>
  </si>
  <si>
    <t>主播公会住宿-广州W酒店-1.15-16日双床房</t>
    <phoneticPr fontId="27" type="noConversion"/>
  </si>
  <si>
    <t>主播公会住宿-广州W酒店-1.17日大床房</t>
    <phoneticPr fontId="27" type="noConversion"/>
  </si>
  <si>
    <t>主播公会住宿-广州W酒店-1.17日双床房</t>
    <phoneticPr fontId="27" type="noConversion"/>
  </si>
  <si>
    <t>项</t>
    <phoneticPr fontId="27" type="noConversion"/>
  </si>
  <si>
    <t>次</t>
    <phoneticPr fontId="27" type="noConversion"/>
  </si>
  <si>
    <t>主播房间杂费</t>
    <phoneticPr fontId="27" type="noConversion"/>
  </si>
  <si>
    <t>洗衣费</t>
    <phoneticPr fontId="27" type="noConversion"/>
  </si>
  <si>
    <t>广州华侨城洲际酒店</t>
    <phoneticPr fontId="27" type="noConversion"/>
  </si>
  <si>
    <t>艺人住宿-广州保利洲际酒店-1.14日住宿-珠江景观套房</t>
    <phoneticPr fontId="27" type="noConversion"/>
  </si>
  <si>
    <t>艺人住宿-广州保利洲际酒店-1.14日住宿-城景双床房</t>
    <phoneticPr fontId="27" type="noConversion"/>
  </si>
  <si>
    <t>艺人住宿-广州保利洲际酒店-1.15日住宿-珠江景观套房</t>
    <phoneticPr fontId="27" type="noConversion"/>
  </si>
  <si>
    <t>艺人住宿-广州保利洲际酒店-1.15日住宿-城景大床房</t>
    <phoneticPr fontId="27" type="noConversion"/>
  </si>
  <si>
    <t>艺人住宿-广州保利洲际酒店-1.15日住宿-城景双床房</t>
    <phoneticPr fontId="27" type="noConversion"/>
  </si>
  <si>
    <t>艺人住宿-广州保利洲际酒店-1.16日住宿-珠江景观套房</t>
    <phoneticPr fontId="27" type="noConversion"/>
  </si>
  <si>
    <t>艺人住宿-广州保利洲际酒店-1.16日住宿-城景大床房</t>
    <phoneticPr fontId="27" type="noConversion"/>
  </si>
  <si>
    <t>艺人住宿-广州保利洲际酒店-1.16日住宿-城景双床房</t>
    <phoneticPr fontId="27" type="noConversion"/>
  </si>
  <si>
    <t>广州莲花山度假酒店</t>
    <phoneticPr fontId="27" type="noConversion"/>
  </si>
  <si>
    <t>谢霆锋团队住宿-1.15-17日海景套房</t>
    <phoneticPr fontId="27" type="noConversion"/>
  </si>
  <si>
    <t>谢霆锋团队住宿-1.15-17日随行人员-海景大床</t>
    <phoneticPr fontId="27" type="noConversion"/>
  </si>
  <si>
    <t>谢霆锋团队住宿-1.15-17日随行人员-海景双床</t>
    <phoneticPr fontId="27" type="noConversion"/>
  </si>
  <si>
    <t>谢霆锋团队房间杂费</t>
    <phoneticPr fontId="27" type="noConversion"/>
  </si>
  <si>
    <t>广州W酒店</t>
    <phoneticPr fontId="27" type="noConversion"/>
  </si>
  <si>
    <t>因疫情，活动落地至广州，主播用餐于广州W酒店，取消深圳的餐饮</t>
    <phoneticPr fontId="27" type="noConversion"/>
  </si>
  <si>
    <t>增加多种餐饮选择</t>
  </si>
  <si>
    <t>周六价格</t>
  </si>
  <si>
    <t>周日价格</t>
  </si>
  <si>
    <t>主播&amp;公会-广州W酒店-1.13日自助晚餐</t>
    <phoneticPr fontId="27" type="noConversion"/>
  </si>
  <si>
    <t>主播&amp;公会-广州W酒店-1.13日房间点餐</t>
    <phoneticPr fontId="27" type="noConversion"/>
  </si>
  <si>
    <t>主播&amp;公会-广州W酒店-1.14日自助午餐</t>
    <phoneticPr fontId="27" type="noConversion"/>
  </si>
  <si>
    <t>主播&amp;公会-广州W酒店-1.14日日式午餐</t>
    <phoneticPr fontId="27" type="noConversion"/>
  </si>
  <si>
    <t>主播&amp;公会-广州W酒店-1.14日自助晚餐</t>
    <phoneticPr fontId="27" type="noConversion"/>
  </si>
  <si>
    <t>主播&amp;公会-广州W酒店-1.14日日式晚餐</t>
    <phoneticPr fontId="27" type="noConversion"/>
  </si>
  <si>
    <t>主播&amp;公会-广州W酒店-1.14日房间点餐</t>
    <phoneticPr fontId="27" type="noConversion"/>
  </si>
  <si>
    <t>主播&amp;公会-广州W酒店-1.15日自助午餐</t>
    <phoneticPr fontId="27" type="noConversion"/>
  </si>
  <si>
    <t>主播&amp;公会-广州W酒店-1.15日日式午餐</t>
    <phoneticPr fontId="27" type="noConversion"/>
  </si>
  <si>
    <t>主播&amp;公会-广州W酒店-1.15日自助晚餐</t>
    <phoneticPr fontId="27" type="noConversion"/>
  </si>
  <si>
    <t>主播&amp;公会-广州W酒店-1.15日日式晚餐</t>
    <phoneticPr fontId="27" type="noConversion"/>
  </si>
  <si>
    <t>主播&amp;公会-广州W酒店-1.15日房间点餐</t>
    <phoneticPr fontId="27" type="noConversion"/>
  </si>
  <si>
    <t>主播&amp;公会-广州W酒店-1.16日自助午餐</t>
    <phoneticPr fontId="27" type="noConversion"/>
  </si>
  <si>
    <t>主播&amp;公会-广州W酒店-1.16日日式午餐</t>
    <phoneticPr fontId="27" type="noConversion"/>
  </si>
  <si>
    <t>主播&amp;公会-广州W酒店-1.16日自助晚餐</t>
    <phoneticPr fontId="27" type="noConversion"/>
  </si>
  <si>
    <t>主播&amp;公会-广州W酒店-1.16日日式晚餐</t>
    <phoneticPr fontId="27" type="noConversion"/>
  </si>
  <si>
    <t>主播&amp;公会-广州W酒店-1.16日房间点餐</t>
    <phoneticPr fontId="27" type="noConversion"/>
  </si>
  <si>
    <t>主播&amp;公会-广州W酒店-1.17日自助午餐</t>
    <phoneticPr fontId="27" type="noConversion"/>
  </si>
  <si>
    <t>餐</t>
    <phoneticPr fontId="27" type="noConversion"/>
  </si>
  <si>
    <t>金主用餐-广州四季酒店-1.15日自助午餐</t>
    <phoneticPr fontId="27" type="noConversion"/>
  </si>
  <si>
    <t>金主用餐-广州四季酒店-1.15日自助晚餐</t>
    <phoneticPr fontId="27" type="noConversion"/>
  </si>
  <si>
    <t>金主用餐-广州四季酒店-1.16日自助午餐</t>
    <phoneticPr fontId="27" type="noConversion"/>
  </si>
  <si>
    <t>金主用餐-广州四季酒店-1.17日房间点餐</t>
    <phoneticPr fontId="27" type="noConversion"/>
  </si>
  <si>
    <t>因疫情，活动落地至广州，金主用餐于广州四季酒店，取消深圳的餐饮</t>
    <phoneticPr fontId="27" type="noConversion"/>
  </si>
  <si>
    <t>因疫情，取消媒体出行</t>
    <phoneticPr fontId="27" type="noConversion"/>
  </si>
  <si>
    <t>主播：甜蜜且乖</t>
  </si>
  <si>
    <t>前期培训主播-广州W酒店-1.4日自助晚餐</t>
    <phoneticPr fontId="27" type="noConversion"/>
  </si>
  <si>
    <t>前期培训主播-广州W酒店-1.4日房间点餐</t>
    <phoneticPr fontId="27" type="noConversion"/>
  </si>
  <si>
    <t>前期培训主播-广州W酒店-1.5日自助午餐</t>
    <phoneticPr fontId="27" type="noConversion"/>
  </si>
  <si>
    <t>前期培训主播-广州W酒店-1.5日午餐桌餐</t>
    <phoneticPr fontId="27" type="noConversion"/>
  </si>
  <si>
    <t>前期培训主播-广州W酒店-1.5日自助午餐-新增3份汤</t>
    <phoneticPr fontId="27" type="noConversion"/>
  </si>
  <si>
    <t>前期培训主播-广州W酒店-1.5日自助晚餐</t>
    <phoneticPr fontId="27" type="noConversion"/>
  </si>
  <si>
    <t>前期培训主播-广州W酒店-1.5日房间点餐</t>
    <phoneticPr fontId="27" type="noConversion"/>
  </si>
  <si>
    <t>前期培训主播-广州W酒店-1.6日自助午餐</t>
    <phoneticPr fontId="27" type="noConversion"/>
  </si>
  <si>
    <t>前期培训主播-广州W酒店-1.6日自助晚餐</t>
    <phoneticPr fontId="27" type="noConversion"/>
  </si>
  <si>
    <t>前期培训主播-广州W酒店-1.6日房间点餐</t>
    <phoneticPr fontId="27" type="noConversion"/>
  </si>
  <si>
    <t>前期培训主播-广州W酒店-1.7日自助午餐</t>
    <phoneticPr fontId="27" type="noConversion"/>
  </si>
  <si>
    <t>前期培训主播-广州W酒店-1.7日自助晚餐</t>
    <phoneticPr fontId="27" type="noConversion"/>
  </si>
  <si>
    <t>前期培训主播-广州W酒店-1.7日房间点餐</t>
    <phoneticPr fontId="27" type="noConversion"/>
  </si>
  <si>
    <t>前期培训主播-广州W酒店-1.8日自助午餐</t>
    <phoneticPr fontId="27" type="noConversion"/>
  </si>
  <si>
    <t>前期培训主播-广州W酒店-1.8日自助晚餐</t>
    <phoneticPr fontId="27" type="noConversion"/>
  </si>
  <si>
    <t>前期培训主播-广州W酒店-1.8日房间点餐</t>
    <phoneticPr fontId="27" type="noConversion"/>
  </si>
  <si>
    <t>前期培训主播-广州W酒店-1.9日自助午餐</t>
    <phoneticPr fontId="27" type="noConversion"/>
  </si>
  <si>
    <t>前期培训主播-广州W酒店-1.9日自助晚餐</t>
    <phoneticPr fontId="27" type="noConversion"/>
  </si>
  <si>
    <t>前期培训主播-广州W酒店-1.9日房间点餐</t>
    <phoneticPr fontId="27" type="noConversion"/>
  </si>
  <si>
    <t>前期培训主播-广州W酒店-1.10日自助午餐</t>
    <phoneticPr fontId="27" type="noConversion"/>
  </si>
  <si>
    <t>前期培训主播-广州W酒店-1.10日自助晚餐</t>
    <phoneticPr fontId="27" type="noConversion"/>
  </si>
  <si>
    <t>前期培训主播-广州W酒店-1.10日房间点餐</t>
    <phoneticPr fontId="27" type="noConversion"/>
  </si>
  <si>
    <t>前期培训主播-广州W酒店-1.11日自助午餐</t>
    <phoneticPr fontId="27" type="noConversion"/>
  </si>
  <si>
    <t>前期培训主播-广州W酒店-1.11日自助晚餐</t>
    <phoneticPr fontId="27" type="noConversion"/>
  </si>
  <si>
    <t>前期培训主播-广州W酒店-1.11日房间点餐</t>
    <phoneticPr fontId="27" type="noConversion"/>
  </si>
  <si>
    <t>前期培训主播-广州W酒店-1.12日自助午餐</t>
    <phoneticPr fontId="27" type="noConversion"/>
  </si>
  <si>
    <t>前期培训主播-广州W酒店-1.12日自助晚餐</t>
    <phoneticPr fontId="27" type="noConversion"/>
  </si>
  <si>
    <t>前期培训主播-广州W酒店-1.12日房间点餐</t>
    <phoneticPr fontId="27" type="noConversion"/>
  </si>
  <si>
    <t>前期培训主播-广州W酒店-1.13日自助午餐</t>
    <phoneticPr fontId="27" type="noConversion"/>
  </si>
  <si>
    <t>前期培训主播-广州W酒店-1.13日房间点餐</t>
    <phoneticPr fontId="27" type="noConversion"/>
  </si>
  <si>
    <t>前期培训主播-广州W酒店-1.13日房间姜茶</t>
    <phoneticPr fontId="27" type="noConversion"/>
  </si>
  <si>
    <t>桌</t>
    <phoneticPr fontId="27" type="noConversion"/>
  </si>
  <si>
    <t>新增</t>
    <phoneticPr fontId="27" type="noConversion"/>
  </si>
  <si>
    <t>1.16日第二现场观礼-广州W酒店·妃吧</t>
    <phoneticPr fontId="27" type="noConversion"/>
  </si>
  <si>
    <t xml:space="preserve">项 </t>
    <phoneticPr fontId="27" type="noConversion"/>
  </si>
  <si>
    <t>含场地费及250人酒水、软饮、自助、茶歇、小食畅饮</t>
    <phoneticPr fontId="27" type="noConversion"/>
  </si>
  <si>
    <t>已执行，按商务标准执行</t>
    <phoneticPr fontId="27" type="noConversion"/>
  </si>
  <si>
    <t>1.15日-洲际酒店-毛不易团队酒店用餐</t>
    <phoneticPr fontId="27" type="noConversion"/>
  </si>
  <si>
    <t>1.15日-洲际酒店-蔡国庆团队酒店用餐</t>
    <phoneticPr fontId="27" type="noConversion"/>
  </si>
  <si>
    <t>1.15日-洲际酒店-泰山乐队团队酒店用餐</t>
    <phoneticPr fontId="27" type="noConversion"/>
  </si>
  <si>
    <t>1.15日-洲际酒店-赵让团队酒店用餐</t>
    <phoneticPr fontId="27" type="noConversion"/>
  </si>
  <si>
    <t>1.16日-洲际酒店-毛不易团队酒店用餐</t>
    <phoneticPr fontId="27" type="noConversion"/>
  </si>
  <si>
    <t>1.16日-洲际酒店-蔡国庆团队酒店用餐</t>
    <phoneticPr fontId="27" type="noConversion"/>
  </si>
  <si>
    <t>1.16日-洲际酒店-泰山乐队团队酒店用餐</t>
    <phoneticPr fontId="27" type="noConversion"/>
  </si>
  <si>
    <t>1.16日-洲际酒店-赵让团队酒店用餐</t>
    <phoneticPr fontId="27" type="noConversion"/>
  </si>
  <si>
    <t>毛不易团队餐费报销</t>
    <phoneticPr fontId="27" type="noConversion"/>
  </si>
  <si>
    <t>酒店内用餐</t>
    <phoneticPr fontId="27" type="noConversion"/>
  </si>
  <si>
    <t>艺人提供发票报销</t>
    <phoneticPr fontId="27" type="noConversion"/>
  </si>
  <si>
    <t>蔡国庆团队餐费报销</t>
    <phoneticPr fontId="27" type="noConversion"/>
  </si>
  <si>
    <t>泰山团队餐费报销</t>
    <phoneticPr fontId="27" type="noConversion"/>
  </si>
  <si>
    <t>赵让团队餐费报销</t>
    <phoneticPr fontId="27" type="noConversion"/>
  </si>
  <si>
    <t>谢霆锋团队餐费报销</t>
    <phoneticPr fontId="27" type="noConversion"/>
  </si>
  <si>
    <t>1.15日-莲花山酒店-谢霆锋团队晚餐桌餐</t>
    <phoneticPr fontId="27" type="noConversion"/>
  </si>
  <si>
    <t>广州</t>
    <phoneticPr fontId="27" type="noConversion"/>
  </si>
  <si>
    <t>天河区</t>
    <phoneticPr fontId="27" type="noConversion"/>
  </si>
  <si>
    <t>已执行，根据实际情况调整</t>
    <phoneticPr fontId="27" type="noConversion"/>
  </si>
  <si>
    <t>依据实际情况调整，因疫情，活动落地至广州</t>
    <phoneticPr fontId="27" type="noConversion"/>
  </si>
  <si>
    <t>新增广州接机</t>
    <phoneticPr fontId="27" type="noConversion"/>
  </si>
  <si>
    <t>广州白云机场-广州四季酒店</t>
    <phoneticPr fontId="27" type="noConversion"/>
  </si>
  <si>
    <t>金主接机-奔驰S</t>
    <phoneticPr fontId="27" type="noConversion"/>
  </si>
  <si>
    <t>广州W酒店接工作人员-广州白云机场-广州四季酒店</t>
    <phoneticPr fontId="27" type="noConversion"/>
  </si>
  <si>
    <t>豪华轿车-奥迪A6(天）</t>
    <phoneticPr fontId="27" type="noConversion"/>
  </si>
  <si>
    <t>新增广州送机</t>
    <phoneticPr fontId="27" type="noConversion"/>
  </si>
  <si>
    <t>金主送机-GL8</t>
    <phoneticPr fontId="27" type="noConversion"/>
  </si>
  <si>
    <t>新增广州送站</t>
    <phoneticPr fontId="27" type="noConversion"/>
  </si>
  <si>
    <t>金主送站-GL8</t>
    <phoneticPr fontId="27" type="noConversion"/>
  </si>
  <si>
    <t>广州四季酒店-广州白云机场</t>
    <phoneticPr fontId="27" type="noConversion"/>
  </si>
  <si>
    <t>广州四季酒店-广州高铁站</t>
    <phoneticPr fontId="27" type="noConversion"/>
  </si>
  <si>
    <t>天</t>
    <phoneticPr fontId="27" type="noConversion"/>
  </si>
  <si>
    <t>全天用车</t>
    <phoneticPr fontId="27" type="noConversion"/>
  </si>
  <si>
    <t>新增广州接站</t>
    <phoneticPr fontId="27" type="noConversion"/>
  </si>
  <si>
    <t>主播接机-GL8</t>
    <phoneticPr fontId="27" type="noConversion"/>
  </si>
  <si>
    <t>主播接站-GL8</t>
    <phoneticPr fontId="27" type="noConversion"/>
  </si>
  <si>
    <t>主播送机-GL8</t>
    <phoneticPr fontId="27" type="noConversion"/>
  </si>
  <si>
    <t>主播送站-GL8</t>
    <phoneticPr fontId="27" type="noConversion"/>
  </si>
  <si>
    <t>广州高铁站-广州W酒店</t>
    <phoneticPr fontId="27" type="noConversion"/>
  </si>
  <si>
    <t>广州白云机场-广州W酒店</t>
    <phoneticPr fontId="27" type="noConversion"/>
  </si>
  <si>
    <t>广州W酒店-广州白云机场</t>
    <phoneticPr fontId="27" type="noConversion"/>
  </si>
  <si>
    <t>广州W酒店-广州高铁站</t>
    <phoneticPr fontId="27" type="noConversion"/>
  </si>
  <si>
    <t>深圳-广州</t>
    <phoneticPr fontId="27" type="noConversion"/>
  </si>
  <si>
    <t>广州-深圳</t>
    <phoneticPr fontId="27" type="noConversion"/>
  </si>
  <si>
    <t>主播深圳接至广州-GL8</t>
    <phoneticPr fontId="27" type="noConversion"/>
  </si>
  <si>
    <t>主播广州送至深圳-GL8</t>
    <phoneticPr fontId="27" type="noConversion"/>
  </si>
  <si>
    <t>领导用车-GL8</t>
    <phoneticPr fontId="27" type="noConversion"/>
  </si>
  <si>
    <t>深圳-广州-深圳</t>
    <phoneticPr fontId="27" type="noConversion"/>
  </si>
  <si>
    <t>新增领导广州用车</t>
    <phoneticPr fontId="27" type="noConversion"/>
  </si>
  <si>
    <t>新增广州主播专车</t>
    <phoneticPr fontId="27" type="noConversion"/>
  </si>
  <si>
    <t>十大殿堂主播专车-GL8（1.14-15日黑墨、张津涤、VS七秒、GY渺渺）</t>
    <phoneticPr fontId="27" type="noConversion"/>
  </si>
  <si>
    <t>十大殿堂主播专车-GL8（1.16日黑墨、张津涤、VS七秒、GY渺渺）</t>
    <phoneticPr fontId="27" type="noConversion"/>
  </si>
  <si>
    <t>因16日凌晨连夜录制，超时20小时使用</t>
    <phoneticPr fontId="27" type="noConversion"/>
  </si>
  <si>
    <t>新增广州金主接驳车</t>
    <phoneticPr fontId="27" type="noConversion"/>
  </si>
  <si>
    <t>依据实际情况调整，因疫情活动落地至广州</t>
    <phoneticPr fontId="27" type="noConversion"/>
  </si>
  <si>
    <t>金主接驳车：广州四季酒店-广州W酒店-广州四季酒店</t>
    <phoneticPr fontId="27" type="noConversion"/>
  </si>
  <si>
    <t>1.16日晚至广州W酒店·妃吧第二现场观礼</t>
    <phoneticPr fontId="27" type="noConversion"/>
  </si>
  <si>
    <t>新增广州会场接驳车</t>
    <phoneticPr fontId="27" type="noConversion"/>
  </si>
  <si>
    <t>会场彩排接驳车-GL8-半日</t>
    <phoneticPr fontId="27" type="noConversion"/>
  </si>
  <si>
    <t>会场彩排接驳车-GL8</t>
    <phoneticPr fontId="27" type="noConversion"/>
  </si>
  <si>
    <t>1.14日5辆；1.15日12辆</t>
    <phoneticPr fontId="27" type="noConversion"/>
  </si>
  <si>
    <t>1.14/15/16日每天各1辆</t>
    <phoneticPr fontId="27" type="noConversion"/>
  </si>
  <si>
    <t>广州酒店备车</t>
    <phoneticPr fontId="27" type="noConversion"/>
  </si>
  <si>
    <t>广州机场备车</t>
    <phoneticPr fontId="27" type="noConversion"/>
  </si>
  <si>
    <t>广州W酒店-扬思开会</t>
    <phoneticPr fontId="27" type="noConversion"/>
  </si>
  <si>
    <t>广州酒店备车-GL8-1.4日半日备车</t>
    <phoneticPr fontId="27" type="noConversion"/>
  </si>
  <si>
    <t>广州酒店备车-GL8-1.6日半日备车</t>
    <phoneticPr fontId="27" type="noConversion"/>
  </si>
  <si>
    <t>广州酒店备车-GL8-1.10日半日备车</t>
    <phoneticPr fontId="27" type="noConversion"/>
  </si>
  <si>
    <t>次</t>
    <phoneticPr fontId="27" type="noConversion"/>
  </si>
  <si>
    <t>广州白云机场备车-GL8-1.4日全天</t>
    <phoneticPr fontId="27" type="noConversion"/>
  </si>
  <si>
    <t>广州白云机场备车-GL8-1.13日全天</t>
    <phoneticPr fontId="27" type="noConversion"/>
  </si>
  <si>
    <t>广州白云机场备车-GL8-1.14日全天</t>
    <phoneticPr fontId="27" type="noConversion"/>
  </si>
  <si>
    <t>广州酒店备车-GL8-1.6日全天备车</t>
    <phoneticPr fontId="27" type="noConversion"/>
  </si>
  <si>
    <t>广州酒店备车-GL8-1.7日全天备车</t>
    <phoneticPr fontId="27" type="noConversion"/>
  </si>
  <si>
    <t>广州酒店备车-GL8-1.8日全天备车</t>
    <phoneticPr fontId="27" type="noConversion"/>
  </si>
  <si>
    <t>广州酒店备车-GL8-1.9日全天备车</t>
    <phoneticPr fontId="27" type="noConversion"/>
  </si>
  <si>
    <t>广州酒店备车-GL8-1.10日全天备车</t>
    <phoneticPr fontId="27" type="noConversion"/>
  </si>
  <si>
    <t>广州酒店备车-GL8-1.11日全天备车</t>
    <phoneticPr fontId="27" type="noConversion"/>
  </si>
  <si>
    <t>广州酒店备车-GL8-1.12日全天备车</t>
    <phoneticPr fontId="27" type="noConversion"/>
  </si>
  <si>
    <t>广州酒店备车-GL8-1.13日全天备车</t>
    <phoneticPr fontId="27" type="noConversion"/>
  </si>
  <si>
    <t>广州酒店备车-GL8-1.14日全天备车</t>
    <phoneticPr fontId="27" type="noConversion"/>
  </si>
  <si>
    <t>广州酒店备车-GL8-1.15日全天备车</t>
    <phoneticPr fontId="27" type="noConversion"/>
  </si>
  <si>
    <t>广州酒店备车-GL8-1.17日全天备车</t>
    <phoneticPr fontId="27" type="noConversion"/>
  </si>
  <si>
    <t>前期培训备车（酒店-影棚/录音棚/舞蹈室往返）</t>
    <phoneticPr fontId="27" type="noConversion"/>
  </si>
  <si>
    <t>实际备用GL8</t>
    <phoneticPr fontId="27" type="noConversion"/>
  </si>
  <si>
    <t>酒店-会场彩排备车</t>
    <phoneticPr fontId="27" type="noConversion"/>
  </si>
  <si>
    <t>广州亚运城会场备车-GL8-1.15日全天备车</t>
    <phoneticPr fontId="27" type="noConversion"/>
  </si>
  <si>
    <t>会场备车，因连夜录制，超时使用20小时</t>
    <phoneticPr fontId="27" type="noConversion"/>
  </si>
  <si>
    <t>新增广州艺人专车</t>
    <phoneticPr fontId="27" type="noConversion"/>
  </si>
  <si>
    <t>新增广州艺人接送机</t>
    <phoneticPr fontId="27" type="noConversion"/>
  </si>
  <si>
    <t>1.14/15日接机8趟，1.16/17日送机9趟</t>
    <phoneticPr fontId="27" type="noConversion"/>
  </si>
  <si>
    <t>艺人接送机-GL8-单次</t>
    <phoneticPr fontId="27" type="noConversion"/>
  </si>
  <si>
    <t>艺人团队专车-GL8-全天</t>
    <phoneticPr fontId="27" type="noConversion"/>
  </si>
  <si>
    <t>酒店-培训场地/会场-酒店</t>
    <phoneticPr fontId="27" type="noConversion"/>
  </si>
  <si>
    <t>主播1.6-16日接驳车-考斯特</t>
    <phoneticPr fontId="27" type="noConversion"/>
  </si>
  <si>
    <t>1月15日晚上连夜录制，临时增加备车；</t>
    <phoneticPr fontId="27" type="noConversion"/>
  </si>
  <si>
    <t>主播1.15日接驳车-考斯特</t>
    <phoneticPr fontId="27" type="noConversion"/>
  </si>
  <si>
    <t>车辆使用超时超公里</t>
    <phoneticPr fontId="27" type="noConversion"/>
  </si>
  <si>
    <t>金主/主播/公会/艺人整体用车高速费、停车费、超时费、超公里费</t>
    <phoneticPr fontId="27" type="noConversion"/>
  </si>
  <si>
    <t>详见车辆明细表</t>
    <phoneticPr fontId="27" type="noConversion"/>
  </si>
  <si>
    <t>否</t>
    <phoneticPr fontId="27" type="noConversion"/>
  </si>
  <si>
    <t>其他-踩点午餐</t>
    <phoneticPr fontId="27" type="noConversion"/>
  </si>
  <si>
    <t>1.8日莲花山踩点午餐</t>
    <phoneticPr fontId="27" type="noConversion"/>
  </si>
  <si>
    <t>金主-定制logo金饰</t>
    <phoneticPr fontId="27" type="noConversion"/>
  </si>
  <si>
    <t>新增金饰加急费</t>
    <phoneticPr fontId="27" type="noConversion"/>
  </si>
  <si>
    <t>金主-定制logo金饰加急费</t>
    <phoneticPr fontId="27" type="noConversion"/>
  </si>
  <si>
    <t>次</t>
    <phoneticPr fontId="27" type="noConversion"/>
  </si>
  <si>
    <t>因活动中途改变logo，增加加急费保证到货时间</t>
    <phoneticPr fontId="27" type="noConversion"/>
  </si>
  <si>
    <t>培训主播伴手礼</t>
    <phoneticPr fontId="27" type="noConversion"/>
  </si>
  <si>
    <t>其他主播、公会伴手礼</t>
    <phoneticPr fontId="27" type="noConversion"/>
  </si>
  <si>
    <t>礼盒礼袋打样费</t>
    <phoneticPr fontId="27" type="noConversion"/>
  </si>
  <si>
    <t>广州</t>
    <phoneticPr fontId="27" type="noConversion"/>
  </si>
  <si>
    <t>天河区</t>
    <phoneticPr fontId="27" type="noConversion"/>
  </si>
  <si>
    <t>Iphone 13pro 手机3个</t>
  </si>
  <si>
    <t>戴森吹风机 3个</t>
  </si>
  <si>
    <t>帕尔马之水香水 3个</t>
  </si>
  <si>
    <t>现金抽奖软件</t>
  </si>
  <si>
    <t>1.16日晚第二现场抽奖奖品</t>
    <phoneticPr fontId="27" type="noConversion"/>
  </si>
  <si>
    <t>1.16日晚第二现场现金抽奖及抽奖软件</t>
    <phoneticPr fontId="27" type="noConversion"/>
  </si>
  <si>
    <t>QQ音乐公会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</si>
</sst>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#,##0.000_);[Red]\(#,##0.000\)"/>
    <numFmt numFmtId="177" formatCode="_(* #,##0.00_);_(* \(#,##0.00\);_(* &quot;-&quot;??_);_(@_)"/>
    <numFmt numFmtId="178" formatCode="[$-F800]dddd\,\ mmmm\ dd\,\ yyyy"/>
    <numFmt numFmtId="179" formatCode="_-* #,##0_-;\-* #,##0_-;_-* &quot;-&quot;_-;_-@_-"/>
    <numFmt numFmtId="180" formatCode="0_);[Red]\(0\)"/>
    <numFmt numFmtId="181" formatCode="#,##0.00_ "/>
    <numFmt numFmtId="182" formatCode="0.000%"/>
    <numFmt numFmtId="183" formatCode="0.0_);[Red]\(0.0\)"/>
  </numFmts>
  <fonts count="35">
    <font>
      <sz val="11"/>
      <color theme="1"/>
      <name val="宋体"/>
      <charset val="134"/>
      <scheme val="minor"/>
    </font>
    <font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rgb="FF444444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theme="1"/>
      <name val="Microsoft YaHei UI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name val="µ¸"/>
      <charset val="134"/>
    </font>
    <font>
      <sz val="11"/>
      <name val="돋움"/>
      <charset val="134"/>
    </font>
    <font>
      <sz val="11"/>
      <color indexed="8"/>
      <name val="宋体"/>
      <family val="3"/>
      <charset val="134"/>
    </font>
    <font>
      <b/>
      <sz val="10"/>
      <color rgb="FFC00000"/>
      <name val="Microsoft YaHei UI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theme="1"/>
      <name val="Microsoft YaHei"/>
      <family val="2"/>
      <charset val="134"/>
    </font>
    <font>
      <sz val="8"/>
      <name val="돋움"/>
      <family val="2"/>
      <charset val="134"/>
    </font>
    <font>
      <sz val="10"/>
      <color theme="0"/>
      <name val="微软雅黑"/>
      <family val="2"/>
      <charset val="134"/>
    </font>
    <font>
      <sz val="12"/>
      <color theme="0"/>
      <name val="微软雅黑"/>
      <family val="2"/>
      <charset val="134"/>
    </font>
    <font>
      <sz val="10"/>
      <color rgb="FF00B050"/>
      <name val="微软雅黑"/>
      <family val="2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lightUp">
        <fgColor theme="2" tint="-0.499984740745262"/>
        <bgColor indexed="65"/>
      </patternFill>
    </fill>
    <fill>
      <patternFill patternType="solid">
        <fgColor indexed="65"/>
        <bgColor theme="1" tint="0.499984740745262"/>
      </patternFill>
    </fill>
    <fill>
      <patternFill patternType="solid">
        <fgColor theme="0"/>
        <bgColor theme="1" tint="0.499984740745262"/>
      </patternFill>
    </fill>
    <fill>
      <patternFill patternType="lightUp">
        <fgColor theme="2" tint="-0.499984740745262"/>
        <bgColor theme="0"/>
      </patternFill>
    </fill>
    <fill>
      <patternFill patternType="lightUp">
        <fgColor theme="1" tint="0.499984740745262"/>
        <bgColor indexed="65"/>
      </patternFill>
    </fill>
    <fill>
      <patternFill patternType="lightUp">
        <fgColor theme="1" tint="0.499984740745262"/>
        <bgColor theme="0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auto="1"/>
        <bgColor theme="1" tint="0.49998474074526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1" tint="0.499984740745262"/>
      </patternFill>
    </fill>
    <fill>
      <patternFill patternType="lightUp">
        <fgColor theme="2" tint="-0.499984740745262"/>
        <bgColor theme="5" tint="0.59999389629810485"/>
      </patternFill>
    </fill>
    <fill>
      <patternFill patternType="lightUp">
        <fgColor theme="1" tint="0.499984740745262"/>
        <bgColor theme="5" tint="0.59999389629810485"/>
      </patternFill>
    </fill>
  </fills>
  <borders count="5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177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8" fillId="0" borderId="0" applyProtection="0">
      <alignment vertical="center"/>
    </xf>
    <xf numFmtId="0" fontId="26" fillId="0" borderId="0"/>
    <xf numFmtId="178" fontId="19" fillId="0" borderId="0">
      <alignment vertical="center"/>
    </xf>
    <xf numFmtId="178" fontId="20" fillId="0" borderId="0">
      <alignment vertical="center"/>
    </xf>
    <xf numFmtId="0" fontId="20" fillId="0" borderId="0"/>
    <xf numFmtId="0" fontId="18" fillId="0" borderId="0"/>
    <xf numFmtId="0" fontId="20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1" fillId="0" borderId="0"/>
    <xf numFmtId="0" fontId="22" fillId="0" borderId="0" applyFill="0">
      <alignment vertical="center"/>
    </xf>
    <xf numFmtId="179" fontId="23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0" fontId="23" fillId="0" borderId="0"/>
  </cellStyleXfs>
  <cellXfs count="630">
    <xf numFmtId="0" fontId="0" fillId="0" borderId="0" xfId="0"/>
    <xf numFmtId="0" fontId="1" fillId="0" borderId="0" xfId="11" applyFont="1" applyBorder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13" applyFont="1" applyFill="1" applyBorder="1" applyProtection="1">
      <alignment vertical="center"/>
      <protection locked="0"/>
    </xf>
    <xf numFmtId="0" fontId="4" fillId="2" borderId="0" xfId="13" applyFont="1" applyFill="1" applyBorder="1" applyProtection="1">
      <alignment vertical="center"/>
      <protection locked="0"/>
    </xf>
    <xf numFmtId="0" fontId="3" fillId="0" borderId="0" xfId="13" applyFont="1" applyBorder="1" applyAlignment="1" applyProtection="1">
      <alignment horizontal="center" vertical="center"/>
      <protection locked="0"/>
    </xf>
    <xf numFmtId="0" fontId="3" fillId="0" borderId="0" xfId="13" applyFont="1" applyBorder="1" applyAlignment="1" applyProtection="1">
      <alignment horizontal="left" vertical="center"/>
      <protection locked="0"/>
    </xf>
    <xf numFmtId="0" fontId="3" fillId="0" borderId="0" xfId="13" applyFont="1" applyBorder="1" applyAlignment="1" applyProtection="1">
      <alignment horizontal="left" vertical="center" wrapText="1"/>
      <protection locked="0"/>
    </xf>
    <xf numFmtId="0" fontId="3" fillId="0" borderId="0" xfId="13" applyFont="1" applyBorder="1" applyProtection="1">
      <alignment vertical="center"/>
      <protection locked="0"/>
    </xf>
    <xf numFmtId="0" fontId="3" fillId="0" borderId="0" xfId="13" applyFont="1" applyBorder="1" applyAlignment="1" applyProtection="1">
      <alignment vertical="center" wrapText="1"/>
      <protection locked="0"/>
    </xf>
    <xf numFmtId="176" fontId="3" fillId="0" borderId="0" xfId="13" applyNumberFormat="1" applyFont="1" applyBorder="1" applyAlignment="1" applyProtection="1">
      <alignment horizontal="center" vertical="center"/>
      <protection locked="0"/>
    </xf>
    <xf numFmtId="180" fontId="3" fillId="0" borderId="0" xfId="13" applyNumberFormat="1" applyFont="1" applyBorder="1" applyAlignment="1" applyProtection="1">
      <alignment horizontal="center" vertical="center"/>
      <protection locked="0"/>
    </xf>
    <xf numFmtId="180" fontId="3" fillId="0" borderId="0" xfId="13" applyNumberFormat="1" applyFont="1" applyBorder="1" applyProtection="1">
      <alignment vertical="center"/>
      <protection locked="0"/>
    </xf>
    <xf numFmtId="176" fontId="3" fillId="0" borderId="0" xfId="13" applyNumberFormat="1" applyFont="1" applyBorder="1" applyAlignment="1" applyProtection="1">
      <alignment horizontal="left" vertical="center"/>
      <protection locked="0"/>
    </xf>
    <xf numFmtId="0" fontId="1" fillId="0" borderId="0" xfId="11" applyFont="1" applyBorder="1" applyAlignment="1" applyProtection="1">
      <alignment horizontal="left" vertical="center"/>
    </xf>
    <xf numFmtId="0" fontId="1" fillId="0" borderId="0" xfId="11" applyFont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0" borderId="3" xfId="13" applyFont="1" applyFill="1" applyBorder="1" applyAlignment="1" applyProtection="1">
      <alignment horizontal="center" vertical="center"/>
      <protection locked="0"/>
    </xf>
    <xf numFmtId="0" fontId="3" fillId="0" borderId="3" xfId="13" applyFont="1" applyFill="1" applyBorder="1" applyAlignment="1" applyProtection="1">
      <alignment vertical="center" wrapText="1"/>
      <protection locked="0"/>
    </xf>
    <xf numFmtId="0" fontId="3" fillId="0" borderId="3" xfId="13" applyFont="1" applyFill="1" applyBorder="1" applyProtection="1">
      <alignment vertical="center"/>
      <protection locked="0"/>
    </xf>
    <xf numFmtId="0" fontId="4" fillId="0" borderId="3" xfId="13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13" applyFont="1" applyFill="1" applyBorder="1" applyAlignment="1" applyProtection="1">
      <alignment horizontal="left" vertical="center" wrapText="1"/>
      <protection locked="0"/>
    </xf>
    <xf numFmtId="0" fontId="4" fillId="2" borderId="3" xfId="13" applyFont="1" applyFill="1" applyBorder="1" applyAlignment="1" applyProtection="1">
      <alignment horizontal="center" vertical="center"/>
      <protection locked="0"/>
    </xf>
    <xf numFmtId="0" fontId="4" fillId="2" borderId="3" xfId="13" applyFont="1" applyFill="1" applyBorder="1" applyAlignment="1" applyProtection="1">
      <alignment vertical="center" wrapText="1"/>
      <protection locked="0"/>
    </xf>
    <xf numFmtId="0" fontId="4" fillId="2" borderId="3" xfId="13" applyFont="1" applyFill="1" applyBorder="1" applyAlignment="1" applyProtection="1">
      <alignment horizontal="left" vertical="center" wrapText="1"/>
      <protection locked="0"/>
    </xf>
    <xf numFmtId="0" fontId="4" fillId="2" borderId="3" xfId="13" applyFont="1" applyFill="1" applyBorder="1" applyProtection="1">
      <alignment vertical="center"/>
      <protection locked="0"/>
    </xf>
    <xf numFmtId="0" fontId="4" fillId="2" borderId="3" xfId="13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3" xfId="13" applyFont="1" applyFill="1" applyBorder="1" applyProtection="1">
      <alignment vertical="center"/>
      <protection locked="0"/>
    </xf>
    <xf numFmtId="0" fontId="3" fillId="0" borderId="3" xfId="13" applyFont="1" applyBorder="1" applyAlignment="1" applyProtection="1">
      <alignment horizontal="center" vertical="center"/>
      <protection locked="0"/>
    </xf>
    <xf numFmtId="0" fontId="3" fillId="0" borderId="3" xfId="13" applyFont="1" applyBorder="1" applyAlignment="1" applyProtection="1">
      <alignment horizontal="left" vertical="center"/>
      <protection locked="0"/>
    </xf>
    <xf numFmtId="0" fontId="3" fillId="0" borderId="3" xfId="13" applyFont="1" applyBorder="1" applyAlignment="1" applyProtection="1">
      <alignment horizontal="left" vertical="center" wrapText="1"/>
      <protection locked="0"/>
    </xf>
    <xf numFmtId="0" fontId="3" fillId="0" borderId="3" xfId="13" applyFont="1" applyBorder="1" applyProtection="1">
      <alignment vertical="center"/>
      <protection locked="0"/>
    </xf>
    <xf numFmtId="176" fontId="1" fillId="0" borderId="0" xfId="11" applyNumberFormat="1" applyFont="1" applyBorder="1" applyAlignment="1" applyProtection="1">
      <alignment horizontal="center" vertical="center"/>
    </xf>
    <xf numFmtId="180" fontId="1" fillId="0" borderId="0" xfId="11" applyNumberFormat="1" applyFont="1" applyBorder="1" applyAlignment="1" applyProtection="1">
      <alignment horizontal="center" vertical="center"/>
    </xf>
    <xf numFmtId="180" fontId="1" fillId="0" borderId="0" xfId="11" applyNumberFormat="1" applyFont="1" applyBorder="1" applyProtection="1">
      <alignment vertical="center"/>
    </xf>
    <xf numFmtId="176" fontId="1" fillId="0" borderId="0" xfId="11" applyNumberFormat="1" applyFont="1" applyBorder="1" applyAlignment="1" applyProtection="1">
      <alignment horizontal="left" vertical="center"/>
    </xf>
    <xf numFmtId="176" fontId="1" fillId="0" borderId="1" xfId="0" applyNumberFormat="1" applyFont="1" applyBorder="1" applyAlignment="1" applyProtection="1">
      <alignment vertical="top" wrapText="1"/>
    </xf>
    <xf numFmtId="176" fontId="2" fillId="3" borderId="2" xfId="1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176" fontId="2" fillId="3" borderId="7" xfId="0" applyNumberFormat="1" applyFont="1" applyFill="1" applyBorder="1" applyAlignment="1" applyProtection="1">
      <alignment horizontal="center" vertical="center" wrapText="1"/>
    </xf>
    <xf numFmtId="181" fontId="3" fillId="0" borderId="3" xfId="13" applyNumberFormat="1" applyFont="1" applyFill="1" applyBorder="1" applyProtection="1">
      <alignment vertical="center"/>
      <protection locked="0"/>
    </xf>
    <xf numFmtId="176" fontId="3" fillId="0" borderId="8" xfId="13" applyNumberFormat="1" applyFont="1" applyFill="1" applyBorder="1" applyProtection="1">
      <alignment vertical="center"/>
      <protection locked="0"/>
    </xf>
    <xf numFmtId="180" fontId="3" fillId="0" borderId="9" xfId="13" applyNumberFormat="1" applyFont="1" applyFill="1" applyBorder="1" applyProtection="1">
      <alignment vertical="center"/>
      <protection locked="0"/>
    </xf>
    <xf numFmtId="0" fontId="3" fillId="0" borderId="6" xfId="13" applyFont="1" applyFill="1" applyBorder="1" applyAlignment="1" applyProtection="1">
      <alignment horizontal="center" vertical="center"/>
      <protection locked="0"/>
    </xf>
    <xf numFmtId="180" fontId="3" fillId="4" borderId="5" xfId="13" applyNumberFormat="1" applyFont="1" applyFill="1" applyBorder="1" applyAlignment="1" applyProtection="1">
      <alignment horizontal="center" vertical="center"/>
      <protection locked="0"/>
    </xf>
    <xf numFmtId="0" fontId="3" fillId="4" borderId="6" xfId="13" applyFont="1" applyFill="1" applyBorder="1" applyAlignment="1" applyProtection="1">
      <alignment horizontal="center" vertical="center"/>
      <protection locked="0"/>
    </xf>
    <xf numFmtId="176" fontId="3" fillId="0" borderId="5" xfId="0" applyNumberFormat="1" applyFont="1" applyFill="1" applyBorder="1" applyAlignment="1" applyProtection="1">
      <alignment vertical="center"/>
      <protection locked="0"/>
    </xf>
    <xf numFmtId="180" fontId="3" fillId="0" borderId="5" xfId="13" applyNumberFormat="1" applyFont="1" applyFill="1" applyBorder="1" applyAlignment="1" applyProtection="1">
      <alignment horizontal="center" vertical="center"/>
      <protection locked="0"/>
    </xf>
    <xf numFmtId="176" fontId="4" fillId="2" borderId="8" xfId="13" applyNumberFormat="1" applyFont="1" applyFill="1" applyBorder="1" applyAlignment="1" applyProtection="1">
      <alignment horizontal="center" vertical="center"/>
      <protection locked="0"/>
    </xf>
    <xf numFmtId="180" fontId="4" fillId="2" borderId="9" xfId="13" applyNumberFormat="1" applyFont="1" applyFill="1" applyBorder="1" applyAlignment="1" applyProtection="1">
      <alignment horizontal="center" vertical="center"/>
      <protection locked="0"/>
    </xf>
    <xf numFmtId="0" fontId="4" fillId="2" borderId="6" xfId="13" applyFont="1" applyFill="1" applyBorder="1" applyAlignment="1" applyProtection="1">
      <alignment horizontal="center" vertical="center"/>
      <protection locked="0"/>
    </xf>
    <xf numFmtId="176" fontId="4" fillId="2" borderId="5" xfId="0" applyNumberFormat="1" applyFont="1" applyFill="1" applyBorder="1" applyAlignment="1" applyProtection="1">
      <alignment vertical="center"/>
      <protection locked="0"/>
    </xf>
    <xf numFmtId="0" fontId="3" fillId="0" borderId="3" xfId="13" applyFont="1" applyBorder="1" applyAlignment="1" applyProtection="1">
      <alignment vertical="center" wrapText="1"/>
      <protection locked="0"/>
    </xf>
    <xf numFmtId="176" fontId="3" fillId="0" borderId="8" xfId="13" applyNumberFormat="1" applyFont="1" applyBorder="1" applyAlignment="1" applyProtection="1">
      <alignment horizontal="center" vertical="center"/>
      <protection locked="0"/>
    </xf>
    <xf numFmtId="180" fontId="3" fillId="0" borderId="9" xfId="13" applyNumberFormat="1" applyFont="1" applyBorder="1" applyAlignment="1" applyProtection="1">
      <alignment horizontal="center" vertical="center"/>
      <protection locked="0"/>
    </xf>
    <xf numFmtId="0" fontId="3" fillId="0" borderId="6" xfId="13" applyFont="1" applyBorder="1" applyAlignment="1" applyProtection="1">
      <alignment horizontal="center" vertical="center"/>
      <protection locked="0"/>
    </xf>
    <xf numFmtId="180" fontId="3" fillId="0" borderId="9" xfId="13" applyNumberFormat="1" applyFont="1" applyBorder="1" applyProtection="1">
      <alignment vertical="center"/>
      <protection locked="0"/>
    </xf>
    <xf numFmtId="0" fontId="3" fillId="0" borderId="6" xfId="13" applyFont="1" applyBorder="1" applyProtection="1">
      <alignment vertical="center"/>
      <protection locked="0"/>
    </xf>
    <xf numFmtId="180" fontId="3" fillId="0" borderId="10" xfId="13" applyNumberFormat="1" applyFont="1" applyBorder="1" applyAlignment="1" applyProtection="1">
      <alignment horizontal="center" vertical="center"/>
      <protection locked="0"/>
    </xf>
    <xf numFmtId="0" fontId="3" fillId="0" borderId="11" xfId="13" applyFont="1" applyBorder="1" applyAlignment="1" applyProtection="1">
      <alignment horizontal="center" vertical="center"/>
      <protection locked="0"/>
    </xf>
    <xf numFmtId="180" fontId="3" fillId="0" borderId="10" xfId="13" applyNumberFormat="1" applyFont="1" applyBorder="1" applyProtection="1">
      <alignment vertical="center"/>
      <protection locked="0"/>
    </xf>
    <xf numFmtId="0" fontId="3" fillId="0" borderId="11" xfId="13" applyFont="1" applyBorder="1" applyProtection="1">
      <alignment vertical="center"/>
      <protection locked="0"/>
    </xf>
    <xf numFmtId="0" fontId="1" fillId="0" borderId="1" xfId="0" applyFont="1" applyBorder="1" applyAlignment="1" applyProtection="1">
      <alignment vertical="top" wrapText="1"/>
    </xf>
    <xf numFmtId="0" fontId="0" fillId="0" borderId="0" xfId="0" applyAlignment="1" applyProtection="1">
      <alignment horizontal="center" vertical="center"/>
    </xf>
    <xf numFmtId="0" fontId="3" fillId="0" borderId="0" xfId="11" applyFont="1" applyFill="1" applyBorder="1" applyProtection="1">
      <alignment vertical="center"/>
      <protection locked="0"/>
    </xf>
    <xf numFmtId="0" fontId="4" fillId="0" borderId="0" xfId="13" applyFont="1" applyFill="1" applyBorder="1" applyProtection="1">
      <alignment vertical="center"/>
      <protection locked="0"/>
    </xf>
    <xf numFmtId="180" fontId="3" fillId="0" borderId="0" xfId="13" applyNumberFormat="1" applyFont="1" applyBorder="1" applyAlignment="1" applyProtection="1">
      <alignment horizontal="right" vertical="center"/>
      <protection locked="0"/>
    </xf>
    <xf numFmtId="0" fontId="2" fillId="3" borderId="3" xfId="0" applyFont="1" applyFill="1" applyBorder="1" applyAlignment="1" applyProtection="1">
      <alignment horizontal="center" vertical="center"/>
    </xf>
    <xf numFmtId="180" fontId="1" fillId="0" borderId="0" xfId="11" applyNumberFormat="1" applyFont="1" applyBorder="1" applyAlignment="1" applyProtection="1">
      <alignment horizontal="right" vertical="center"/>
    </xf>
    <xf numFmtId="176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right" vertical="center" wrapText="1"/>
    </xf>
    <xf numFmtId="180" fontId="3" fillId="0" borderId="14" xfId="13" applyNumberFormat="1" applyFont="1" applyFill="1" applyBorder="1" applyProtection="1">
      <alignment vertical="center"/>
      <protection locked="0"/>
    </xf>
    <xf numFmtId="0" fontId="3" fillId="0" borderId="15" xfId="13" applyFont="1" applyFill="1" applyBorder="1" applyAlignment="1" applyProtection="1">
      <alignment horizontal="center" vertical="center"/>
      <protection locked="0"/>
    </xf>
    <xf numFmtId="180" fontId="3" fillId="0" borderId="14" xfId="13" applyNumberFormat="1" applyFont="1" applyFill="1" applyBorder="1" applyAlignment="1" applyProtection="1">
      <alignment horizontal="right" vertical="center"/>
      <protection locked="0"/>
    </xf>
    <xf numFmtId="180" fontId="3" fillId="0" borderId="9" xfId="13" applyNumberFormat="1" applyFont="1" applyFill="1" applyBorder="1" applyAlignment="1" applyProtection="1">
      <alignment horizontal="right" vertical="center"/>
      <protection locked="0"/>
    </xf>
    <xf numFmtId="0" fontId="4" fillId="0" borderId="3" xfId="13" applyFont="1" applyFill="1" applyBorder="1" applyAlignment="1" applyProtection="1">
      <alignment vertical="center" wrapText="1"/>
      <protection locked="0"/>
    </xf>
    <xf numFmtId="180" fontId="4" fillId="0" borderId="9" xfId="13" applyNumberFormat="1" applyFont="1" applyFill="1" applyBorder="1" applyAlignment="1" applyProtection="1">
      <alignment horizontal="right" vertical="center"/>
      <protection locked="0"/>
    </xf>
    <xf numFmtId="0" fontId="4" fillId="0" borderId="6" xfId="13" applyFont="1" applyFill="1" applyBorder="1" applyAlignment="1" applyProtection="1">
      <alignment horizontal="center" vertical="center"/>
      <protection locked="0"/>
    </xf>
    <xf numFmtId="176" fontId="4" fillId="0" borderId="5" xfId="0" applyNumberFormat="1" applyFont="1" applyFill="1" applyBorder="1" applyAlignment="1" applyProtection="1">
      <alignment vertical="center"/>
      <protection locked="0"/>
    </xf>
    <xf numFmtId="0" fontId="3" fillId="0" borderId="3" xfId="11" applyFont="1" applyFill="1" applyBorder="1" applyAlignment="1" applyProtection="1">
      <alignment vertical="center" wrapText="1"/>
      <protection locked="0"/>
    </xf>
    <xf numFmtId="0" fontId="3" fillId="0" borderId="3" xfId="11" applyFont="1" applyFill="1" applyBorder="1" applyAlignment="1" applyProtection="1">
      <alignment horizontal="left" vertical="center" wrapText="1"/>
      <protection locked="0"/>
    </xf>
    <xf numFmtId="0" fontId="3" fillId="0" borderId="3" xfId="11" applyFont="1" applyFill="1" applyBorder="1" applyProtection="1">
      <alignment vertical="center"/>
      <protection locked="0"/>
    </xf>
    <xf numFmtId="0" fontId="4" fillId="0" borderId="3" xfId="11" applyFont="1" applyFill="1" applyBorder="1" applyAlignment="1" applyProtection="1">
      <alignment horizontal="left" vertical="center"/>
      <protection locked="0"/>
    </xf>
    <xf numFmtId="0" fontId="4" fillId="0" borderId="3" xfId="13" applyFont="1" applyFill="1" applyBorder="1" applyAlignment="1" applyProtection="1">
      <alignment horizontal="left" vertical="center" wrapText="1"/>
      <protection locked="0"/>
    </xf>
    <xf numFmtId="0" fontId="4" fillId="0" borderId="3" xfId="13" applyFont="1" applyFill="1" applyBorder="1" applyAlignment="1" applyProtection="1">
      <alignment horizontal="center" vertical="center"/>
      <protection locked="0"/>
    </xf>
    <xf numFmtId="181" fontId="4" fillId="0" borderId="3" xfId="13" applyNumberFormat="1" applyFont="1" applyFill="1" applyBorder="1" applyProtection="1">
      <alignment vertical="center"/>
      <protection locked="0"/>
    </xf>
    <xf numFmtId="176" fontId="4" fillId="0" borderId="8" xfId="13" applyNumberFormat="1" applyFont="1" applyFill="1" applyBorder="1" applyProtection="1">
      <alignment vertical="center"/>
      <protection locked="0"/>
    </xf>
    <xf numFmtId="180" fontId="4" fillId="0" borderId="9" xfId="13" applyNumberFormat="1" applyFont="1" applyFill="1" applyBorder="1" applyProtection="1">
      <alignment vertical="center"/>
      <protection locked="0"/>
    </xf>
    <xf numFmtId="181" fontId="4" fillId="0" borderId="3" xfId="11" applyNumberFormat="1" applyFont="1" applyFill="1" applyBorder="1" applyProtection="1">
      <alignment vertical="center"/>
      <protection locked="0"/>
    </xf>
    <xf numFmtId="176" fontId="3" fillId="0" borderId="8" xfId="11" applyNumberFormat="1" applyFont="1" applyFill="1" applyBorder="1" applyProtection="1">
      <alignment vertical="center"/>
      <protection locked="0"/>
    </xf>
    <xf numFmtId="180" fontId="3" fillId="0" borderId="9" xfId="11" applyNumberFormat="1" applyFont="1" applyFill="1" applyBorder="1" applyProtection="1">
      <alignment vertical="center"/>
      <protection locked="0"/>
    </xf>
    <xf numFmtId="0" fontId="3" fillId="0" borderId="6" xfId="11" applyFont="1" applyFill="1" applyBorder="1" applyAlignment="1" applyProtection="1">
      <alignment horizontal="center" vertical="center"/>
      <protection locked="0"/>
    </xf>
    <xf numFmtId="180" fontId="3" fillId="0" borderId="9" xfId="11" applyNumberFormat="1" applyFont="1" applyFill="1" applyBorder="1" applyAlignment="1" applyProtection="1">
      <alignment horizontal="right" vertical="center"/>
      <protection locked="0"/>
    </xf>
    <xf numFmtId="180" fontId="4" fillId="0" borderId="9" xfId="13" applyNumberFormat="1" applyFont="1" applyFill="1" applyBorder="1" applyAlignment="1" applyProtection="1">
      <alignment horizontal="center" vertical="center"/>
      <protection locked="0"/>
    </xf>
    <xf numFmtId="176" fontId="4" fillId="0" borderId="8" xfId="13" applyNumberFormat="1" applyFont="1" applyFill="1" applyBorder="1" applyAlignment="1" applyProtection="1">
      <alignment horizontal="center" vertical="center"/>
      <protection locked="0"/>
    </xf>
    <xf numFmtId="176" fontId="4" fillId="0" borderId="8" xfId="11" applyNumberFormat="1" applyFont="1" applyFill="1" applyBorder="1" applyProtection="1">
      <alignment vertical="center"/>
      <protection locked="0"/>
    </xf>
    <xf numFmtId="180" fontId="4" fillId="0" borderId="9" xfId="11" applyNumberFormat="1" applyFont="1" applyFill="1" applyBorder="1" applyProtection="1">
      <alignment vertical="center"/>
      <protection locked="0"/>
    </xf>
    <xf numFmtId="0" fontId="4" fillId="0" borderId="6" xfId="11" applyFont="1" applyFill="1" applyBorder="1" applyAlignment="1" applyProtection="1">
      <alignment horizontal="center" vertical="center"/>
      <protection locked="0"/>
    </xf>
    <xf numFmtId="180" fontId="4" fillId="0" borderId="9" xfId="11" applyNumberFormat="1" applyFont="1" applyFill="1" applyBorder="1" applyAlignment="1" applyProtection="1">
      <alignment horizontal="right" vertical="center"/>
      <protection locked="0"/>
    </xf>
    <xf numFmtId="0" fontId="3" fillId="0" borderId="3" xfId="11" applyFont="1" applyFill="1" applyBorder="1" applyAlignment="1" applyProtection="1">
      <alignment horizontal="left" vertical="center"/>
      <protection locked="0"/>
    </xf>
    <xf numFmtId="180" fontId="4" fillId="0" borderId="16" xfId="13" applyNumberFormat="1" applyFont="1" applyFill="1" applyBorder="1" applyProtection="1">
      <alignment vertical="center"/>
      <protection locked="0"/>
    </xf>
    <xf numFmtId="0" fontId="4" fillId="0" borderId="17" xfId="13" applyFont="1" applyFill="1" applyBorder="1" applyAlignment="1" applyProtection="1">
      <alignment horizontal="center" vertical="center"/>
      <protection locked="0"/>
    </xf>
    <xf numFmtId="180" fontId="4" fillId="0" borderId="16" xfId="13" applyNumberFormat="1" applyFont="1" applyFill="1" applyBorder="1" applyAlignment="1" applyProtection="1">
      <alignment horizontal="right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176" fontId="3" fillId="0" borderId="6" xfId="13" applyNumberFormat="1" applyFont="1" applyFill="1" applyBorder="1" applyProtection="1">
      <alignment vertical="center"/>
      <protection locked="0"/>
    </xf>
    <xf numFmtId="180" fontId="3" fillId="0" borderId="10" xfId="13" applyNumberFormat="1" applyFont="1" applyFill="1" applyBorder="1" applyProtection="1">
      <alignment vertical="center"/>
      <protection locked="0"/>
    </xf>
    <xf numFmtId="0" fontId="3" fillId="0" borderId="11" xfId="13" applyFont="1" applyFill="1" applyBorder="1" applyAlignment="1" applyProtection="1">
      <alignment horizontal="center" vertical="center"/>
      <protection locked="0"/>
    </xf>
    <xf numFmtId="180" fontId="3" fillId="2" borderId="10" xfId="13" applyNumberFormat="1" applyFont="1" applyFill="1" applyBorder="1" applyAlignment="1" applyProtection="1">
      <alignment horizontal="right" vertical="center"/>
      <protection locked="0"/>
    </xf>
    <xf numFmtId="0" fontId="3" fillId="2" borderId="11" xfId="13" applyFont="1" applyFill="1" applyBorder="1" applyAlignment="1" applyProtection="1">
      <alignment horizontal="left" vertical="center"/>
      <protection locked="0"/>
    </xf>
    <xf numFmtId="176" fontId="3" fillId="0" borderId="18" xfId="13" applyNumberFormat="1" applyFont="1" applyBorder="1" applyAlignment="1" applyProtection="1">
      <alignment horizontal="left" vertical="center"/>
      <protection locked="0"/>
    </xf>
    <xf numFmtId="0" fontId="4" fillId="0" borderId="0" xfId="11" applyFont="1" applyFill="1" applyBorder="1" applyProtection="1">
      <alignment vertical="center"/>
      <protection locked="0"/>
    </xf>
    <xf numFmtId="0" fontId="3" fillId="2" borderId="0" xfId="13" applyFont="1" applyFill="1" applyBorder="1" applyProtection="1">
      <alignment vertical="center"/>
      <protection locked="0"/>
    </xf>
    <xf numFmtId="180" fontId="3" fillId="0" borderId="0" xfId="13" applyNumberFormat="1" applyFont="1" applyBorder="1" applyAlignment="1" applyProtection="1">
      <alignment horizontal="left" vertical="center"/>
      <protection locked="0"/>
    </xf>
    <xf numFmtId="180" fontId="1" fillId="0" borderId="0" xfId="11" applyNumberFormat="1" applyFont="1" applyBorder="1" applyAlignment="1" applyProtection="1">
      <alignment horizontal="left" vertical="center"/>
    </xf>
    <xf numFmtId="176" fontId="2" fillId="3" borderId="5" xfId="0" applyNumberFormat="1" applyFont="1" applyFill="1" applyBorder="1" applyAlignment="1" applyProtection="1">
      <alignment horizontal="center" vertical="center" wrapText="1"/>
    </xf>
    <xf numFmtId="0" fontId="3" fillId="5" borderId="6" xfId="13" applyFont="1" applyFill="1" applyBorder="1" applyAlignment="1" applyProtection="1">
      <alignment horizontal="center" vertical="center"/>
      <protection locked="0"/>
    </xf>
    <xf numFmtId="181" fontId="4" fillId="2" borderId="3" xfId="13" applyNumberFormat="1" applyFont="1" applyFill="1" applyBorder="1" applyProtection="1">
      <alignment vertical="center"/>
      <protection locked="0"/>
    </xf>
    <xf numFmtId="176" fontId="4" fillId="2" borderId="8" xfId="13" applyNumberFormat="1" applyFont="1" applyFill="1" applyBorder="1" applyProtection="1">
      <alignment vertical="center"/>
      <protection locked="0"/>
    </xf>
    <xf numFmtId="180" fontId="4" fillId="2" borderId="9" xfId="13" applyNumberFormat="1" applyFont="1" applyFill="1" applyBorder="1" applyProtection="1">
      <alignment vertical="center"/>
      <protection locked="0"/>
    </xf>
    <xf numFmtId="0" fontId="4" fillId="6" borderId="6" xfId="13" applyFont="1" applyFill="1" applyBorder="1" applyAlignment="1" applyProtection="1">
      <alignment horizontal="center" vertical="center"/>
      <protection locked="0"/>
    </xf>
    <xf numFmtId="180" fontId="4" fillId="7" borderId="5" xfId="13" applyNumberFormat="1" applyFont="1" applyFill="1" applyBorder="1" applyAlignment="1" applyProtection="1">
      <alignment horizontal="center" vertical="center"/>
      <protection locked="0"/>
    </xf>
    <xf numFmtId="0" fontId="4" fillId="7" borderId="6" xfId="13" applyFont="1" applyFill="1" applyBorder="1" applyAlignment="1" applyProtection="1">
      <alignment horizontal="center" vertical="center"/>
      <protection locked="0"/>
    </xf>
    <xf numFmtId="0" fontId="4" fillId="2" borderId="0" xfId="11" applyFont="1" applyFill="1" applyBorder="1" applyAlignment="1" applyProtection="1">
      <alignment vertical="center" wrapText="1"/>
      <protection locked="0"/>
    </xf>
    <xf numFmtId="0" fontId="4" fillId="0" borderId="3" xfId="11" applyFont="1" applyFill="1" applyBorder="1" applyAlignment="1" applyProtection="1">
      <alignment horizontal="center" vertical="center"/>
      <protection locked="0"/>
    </xf>
    <xf numFmtId="0" fontId="4" fillId="0" borderId="3" xfId="11" applyFont="1" applyFill="1" applyBorder="1" applyAlignment="1" applyProtection="1">
      <alignment vertical="center" wrapText="1"/>
      <protection locked="0"/>
    </xf>
    <xf numFmtId="0" fontId="4" fillId="0" borderId="3" xfId="11" applyFont="1" applyFill="1" applyBorder="1" applyAlignment="1" applyProtection="1">
      <alignment horizontal="left" vertical="center" wrapText="1"/>
      <protection locked="0"/>
    </xf>
    <xf numFmtId="0" fontId="4" fillId="0" borderId="3" xfId="11" applyFont="1" applyFill="1" applyBorder="1" applyProtection="1">
      <alignment vertical="center"/>
      <protection locked="0"/>
    </xf>
    <xf numFmtId="0" fontId="1" fillId="0" borderId="3" xfId="11" applyFont="1" applyFill="1" applyBorder="1" applyAlignment="1" applyProtection="1">
      <alignment horizontal="center" vertical="center"/>
      <protection locked="0"/>
    </xf>
    <xf numFmtId="0" fontId="3" fillId="2" borderId="3" xfId="13" applyFont="1" applyFill="1" applyBorder="1" applyAlignment="1" applyProtection="1">
      <alignment vertical="center" wrapText="1"/>
      <protection locked="0"/>
    </xf>
    <xf numFmtId="0" fontId="3" fillId="2" borderId="3" xfId="13" applyFont="1" applyFill="1" applyBorder="1" applyAlignment="1" applyProtection="1">
      <alignment horizontal="left" vertical="center" wrapText="1"/>
      <protection locked="0"/>
    </xf>
    <xf numFmtId="0" fontId="3" fillId="2" borderId="3" xfId="13" applyFont="1" applyFill="1" applyBorder="1" applyProtection="1">
      <alignment vertical="center"/>
      <protection locked="0"/>
    </xf>
    <xf numFmtId="181" fontId="3" fillId="0" borderId="3" xfId="11" applyNumberFormat="1" applyFont="1" applyFill="1" applyBorder="1" applyProtection="1">
      <alignment vertical="center"/>
      <protection locked="0"/>
    </xf>
    <xf numFmtId="0" fontId="1" fillId="2" borderId="3" xfId="13" applyFont="1" applyFill="1" applyBorder="1" applyAlignment="1" applyProtection="1">
      <alignment horizontal="center" vertical="center"/>
      <protection locked="0"/>
    </xf>
    <xf numFmtId="181" fontId="3" fillId="2" borderId="3" xfId="13" applyNumberFormat="1" applyFont="1" applyFill="1" applyBorder="1" applyProtection="1">
      <alignment vertical="center"/>
      <protection locked="0"/>
    </xf>
    <xf numFmtId="176" fontId="3" fillId="2" borderId="8" xfId="13" applyNumberFormat="1" applyFont="1" applyFill="1" applyBorder="1" applyProtection="1">
      <alignment vertical="center"/>
      <protection locked="0"/>
    </xf>
    <xf numFmtId="180" fontId="3" fillId="2" borderId="9" xfId="13" applyNumberFormat="1" applyFont="1" applyFill="1" applyBorder="1" applyProtection="1">
      <alignment vertical="center"/>
      <protection locked="0"/>
    </xf>
    <xf numFmtId="0" fontId="3" fillId="2" borderId="6" xfId="13" applyFont="1" applyFill="1" applyBorder="1" applyAlignment="1" applyProtection="1">
      <alignment horizontal="center" vertical="center"/>
      <protection locked="0"/>
    </xf>
    <xf numFmtId="0" fontId="3" fillId="6" borderId="6" xfId="13" applyFont="1" applyFill="1" applyBorder="1" applyAlignment="1" applyProtection="1">
      <alignment horizontal="center" vertical="center"/>
      <protection locked="0"/>
    </xf>
    <xf numFmtId="176" fontId="3" fillId="2" borderId="5" xfId="0" applyNumberFormat="1" applyFont="1" applyFill="1" applyBorder="1" applyAlignment="1" applyProtection="1">
      <alignment vertical="center"/>
      <protection locked="0"/>
    </xf>
    <xf numFmtId="180" fontId="4" fillId="2" borderId="5" xfId="13" applyNumberFormat="1" applyFont="1" applyFill="1" applyBorder="1" applyProtection="1">
      <alignment vertical="center"/>
      <protection locked="0"/>
    </xf>
    <xf numFmtId="180" fontId="3" fillId="0" borderId="9" xfId="13" applyNumberFormat="1" applyFont="1" applyBorder="1" applyAlignment="1" applyProtection="1">
      <alignment horizontal="left" vertical="center"/>
      <protection locked="0"/>
    </xf>
    <xf numFmtId="180" fontId="3" fillId="0" borderId="10" xfId="13" applyNumberFormat="1" applyFont="1" applyBorder="1" applyAlignment="1" applyProtection="1">
      <alignment horizontal="left" vertical="center"/>
      <protection locked="0"/>
    </xf>
    <xf numFmtId="176" fontId="3" fillId="0" borderId="0" xfId="13" applyNumberFormat="1" applyFont="1" applyBorder="1" applyProtection="1">
      <alignment vertical="center"/>
      <protection locked="0"/>
    </xf>
    <xf numFmtId="176" fontId="1" fillId="0" borderId="0" xfId="11" applyNumberFormat="1" applyFont="1" applyBorder="1" applyProtection="1">
      <alignment vertical="center"/>
    </xf>
    <xf numFmtId="0" fontId="3" fillId="0" borderId="6" xfId="13" applyFont="1" applyFill="1" applyBorder="1" applyProtection="1">
      <alignment vertical="center"/>
      <protection locked="0"/>
    </xf>
    <xf numFmtId="180" fontId="3" fillId="8" borderId="9" xfId="13" applyNumberFormat="1" applyFont="1" applyFill="1" applyBorder="1" applyProtection="1">
      <alignment vertical="center"/>
      <protection locked="0"/>
    </xf>
    <xf numFmtId="0" fontId="3" fillId="8" borderId="6" xfId="13" applyFont="1" applyFill="1" applyBorder="1" applyAlignment="1" applyProtection="1">
      <alignment horizontal="center" vertical="center"/>
      <protection locked="0"/>
    </xf>
    <xf numFmtId="0" fontId="4" fillId="2" borderId="6" xfId="13" applyFont="1" applyFill="1" applyBorder="1" applyProtection="1">
      <alignment vertical="center"/>
      <protection locked="0"/>
    </xf>
    <xf numFmtId="180" fontId="4" fillId="9" borderId="9" xfId="13" applyNumberFormat="1" applyFont="1" applyFill="1" applyBorder="1" applyProtection="1">
      <alignment vertical="center"/>
      <protection locked="0"/>
    </xf>
    <xf numFmtId="0" fontId="4" fillId="9" borderId="6" xfId="13" applyFont="1" applyFill="1" applyBorder="1" applyAlignment="1" applyProtection="1">
      <alignment horizontal="center" vertical="center"/>
      <protection locked="0"/>
    </xf>
    <xf numFmtId="0" fontId="4" fillId="0" borderId="6" xfId="13" applyFont="1" applyFill="1" applyBorder="1" applyProtection="1">
      <alignment vertical="center"/>
      <protection locked="0"/>
    </xf>
    <xf numFmtId="0" fontId="1" fillId="0" borderId="0" xfId="11" applyFont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2" borderId="0" xfId="11" applyFont="1" applyFill="1" applyBorder="1" applyAlignment="1" applyProtection="1">
      <alignment vertical="center"/>
      <protection locked="0"/>
    </xf>
    <xf numFmtId="0" fontId="3" fillId="0" borderId="0" xfId="13" applyFont="1" applyFill="1" applyBorder="1" applyAlignment="1" applyProtection="1">
      <alignment vertical="center"/>
      <protection locked="0"/>
    </xf>
    <xf numFmtId="0" fontId="3" fillId="0" borderId="0" xfId="13" applyFont="1" applyFill="1" applyBorder="1" applyAlignment="1" applyProtection="1">
      <alignment vertical="center" wrapText="1"/>
      <protection locked="0"/>
    </xf>
    <xf numFmtId="0" fontId="4" fillId="2" borderId="0" xfId="11" applyFont="1" applyFill="1" applyBorder="1" applyProtection="1">
      <alignment vertical="center"/>
      <protection locked="0"/>
    </xf>
    <xf numFmtId="0" fontId="4" fillId="2" borderId="0" xfId="13" applyFont="1" applyFill="1" applyBorder="1" applyAlignment="1" applyProtection="1">
      <alignment vertical="center" wrapText="1"/>
      <protection locked="0"/>
    </xf>
    <xf numFmtId="0" fontId="4" fillId="2" borderId="5" xfId="13" applyFont="1" applyFill="1" applyBorder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3" fillId="0" borderId="0" xfId="11" applyFont="1" applyBorder="1" applyAlignment="1" applyProtection="1">
      <alignment horizontal="center"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3" fillId="0" borderId="0" xfId="11" applyFont="1" applyBorder="1" applyAlignment="1" applyProtection="1">
      <alignment horizontal="left" vertical="center" wrapText="1"/>
      <protection locked="0"/>
    </xf>
    <xf numFmtId="0" fontId="3" fillId="0" borderId="0" xfId="11" applyFont="1" applyBorder="1" applyProtection="1">
      <alignment vertical="center"/>
      <protection locked="0"/>
    </xf>
    <xf numFmtId="176" fontId="3" fillId="0" borderId="0" xfId="11" applyNumberFormat="1" applyFont="1" applyBorder="1" applyAlignment="1" applyProtection="1">
      <alignment horizontal="center" vertical="center"/>
      <protection locked="0"/>
    </xf>
    <xf numFmtId="180" fontId="3" fillId="0" borderId="0" xfId="11" applyNumberFormat="1" applyFont="1" applyBorder="1" applyAlignment="1" applyProtection="1">
      <alignment horizontal="center" vertical="center"/>
      <protection locked="0"/>
    </xf>
    <xf numFmtId="0" fontId="3" fillId="0" borderId="0" xfId="11" applyFont="1" applyBorder="1" applyAlignment="1" applyProtection="1">
      <alignment vertical="center"/>
      <protection locked="0"/>
    </xf>
    <xf numFmtId="180" fontId="3" fillId="0" borderId="0" xfId="11" applyNumberFormat="1" applyFont="1" applyBorder="1" applyProtection="1">
      <alignment vertical="center"/>
      <protection locked="0"/>
    </xf>
    <xf numFmtId="176" fontId="3" fillId="0" borderId="0" xfId="11" applyNumberFormat="1" applyFont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49" fontId="4" fillId="0" borderId="8" xfId="0" applyNumberFormat="1" applyFont="1" applyFill="1" applyBorder="1" applyAlignment="1" applyProtection="1">
      <alignment horizontal="left" vertical="center"/>
      <protection locked="0"/>
    </xf>
    <xf numFmtId="178" fontId="4" fillId="0" borderId="3" xfId="11" applyNumberFormat="1" applyFont="1" applyFill="1" applyBorder="1" applyAlignment="1" applyProtection="1">
      <alignment horizontal="left" vertical="center"/>
      <protection locked="0"/>
    </xf>
    <xf numFmtId="178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176" fontId="2" fillId="3" borderId="6" xfId="0" applyNumberFormat="1" applyFont="1" applyFill="1" applyBorder="1" applyAlignment="1" applyProtection="1">
      <alignment horizontal="center" vertical="center" wrapText="1"/>
    </xf>
    <xf numFmtId="176" fontId="4" fillId="0" borderId="8" xfId="11" applyNumberFormat="1" applyFont="1" applyFill="1" applyBorder="1" applyAlignment="1" applyProtection="1">
      <alignment horizontal="center" vertical="center"/>
      <protection locked="0"/>
    </xf>
    <xf numFmtId="180" fontId="4" fillId="0" borderId="14" xfId="11" applyNumberFormat="1" applyFont="1" applyFill="1" applyBorder="1" applyAlignment="1" applyProtection="1">
      <alignment horizontal="center" vertical="center"/>
      <protection locked="0"/>
    </xf>
    <xf numFmtId="0" fontId="4" fillId="0" borderId="15" xfId="11" applyFont="1" applyFill="1" applyBorder="1" applyAlignment="1" applyProtection="1">
      <alignment vertical="center"/>
      <protection locked="0"/>
    </xf>
    <xf numFmtId="180" fontId="4" fillId="0" borderId="14" xfId="11" applyNumberFormat="1" applyFont="1" applyFill="1" applyBorder="1" applyProtection="1">
      <alignment vertical="center"/>
      <protection locked="0"/>
    </xf>
    <xf numFmtId="0" fontId="4" fillId="0" borderId="15" xfId="11" applyFont="1" applyFill="1" applyBorder="1" applyProtection="1">
      <alignment vertical="center"/>
      <protection locked="0"/>
    </xf>
    <xf numFmtId="180" fontId="4" fillId="0" borderId="9" xfId="11" applyNumberFormat="1" applyFont="1" applyFill="1" applyBorder="1" applyAlignment="1" applyProtection="1">
      <alignment horizontal="center" vertical="center"/>
      <protection locked="0"/>
    </xf>
    <xf numFmtId="0" fontId="4" fillId="0" borderId="6" xfId="11" applyFont="1" applyFill="1" applyBorder="1" applyAlignment="1" applyProtection="1">
      <alignment vertical="center"/>
      <protection locked="0"/>
    </xf>
    <xf numFmtId="0" fontId="4" fillId="0" borderId="6" xfId="11" applyFont="1" applyFill="1" applyBorder="1" applyProtection="1">
      <alignment vertical="center"/>
      <protection locked="0"/>
    </xf>
    <xf numFmtId="178" fontId="4" fillId="0" borderId="6" xfId="11" applyNumberFormat="1" applyFont="1" applyFill="1" applyBorder="1" applyAlignment="1" applyProtection="1">
      <alignment vertical="top" wrapText="1"/>
      <protection locked="0"/>
    </xf>
    <xf numFmtId="180" fontId="4" fillId="0" borderId="6" xfId="11" applyNumberFormat="1" applyFont="1" applyFill="1" applyBorder="1" applyProtection="1">
      <alignment vertical="center"/>
      <protection locked="0"/>
    </xf>
    <xf numFmtId="178" fontId="4" fillId="0" borderId="6" xfId="6" applyNumberFormat="1" applyFont="1" applyFill="1" applyBorder="1" applyAlignment="1" applyProtection="1">
      <alignment vertical="top" wrapText="1"/>
      <protection locked="0"/>
    </xf>
    <xf numFmtId="178" fontId="4" fillId="0" borderId="6" xfId="11" applyNumberFormat="1" applyFont="1" applyFill="1" applyBorder="1" applyAlignment="1" applyProtection="1">
      <alignment vertical="center" wrapText="1"/>
      <protection locked="0"/>
    </xf>
    <xf numFmtId="178" fontId="4" fillId="0" borderId="6" xfId="6" applyNumberFormat="1" applyFont="1" applyFill="1" applyBorder="1" applyAlignment="1" applyProtection="1">
      <alignment vertical="center" wrapText="1"/>
      <protection locked="0"/>
    </xf>
    <xf numFmtId="178" fontId="4" fillId="0" borderId="3" xfId="11" applyNumberFormat="1" applyFont="1" applyFill="1" applyBorder="1" applyAlignment="1" applyProtection="1">
      <alignment vertical="center"/>
      <protection locked="0"/>
    </xf>
    <xf numFmtId="180" fontId="4" fillId="0" borderId="16" xfId="11" applyNumberFormat="1" applyFont="1" applyFill="1" applyBorder="1" applyProtection="1">
      <alignment vertical="center"/>
      <protection locked="0"/>
    </xf>
    <xf numFmtId="0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3" xfId="11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49" fontId="4" fillId="0" borderId="3" xfId="0" applyNumberFormat="1" applyFont="1" applyFill="1" applyBorder="1" applyAlignment="1" applyProtection="1">
      <alignment horizontal="left" vertical="center"/>
      <protection locked="0"/>
    </xf>
    <xf numFmtId="178" fontId="4" fillId="0" borderId="6" xfId="10" applyNumberFormat="1" applyFont="1" applyFill="1" applyBorder="1" applyAlignment="1" applyProtection="1">
      <alignment vertical="center" wrapText="1"/>
      <protection locked="0"/>
    </xf>
    <xf numFmtId="176" fontId="4" fillId="0" borderId="3" xfId="11" applyNumberFormat="1" applyFont="1" applyFill="1" applyBorder="1" applyAlignment="1" applyProtection="1">
      <alignment horizontal="center" vertical="center"/>
      <protection locked="0"/>
    </xf>
    <xf numFmtId="178" fontId="4" fillId="0" borderId="3" xfId="5" applyNumberFormat="1" applyFont="1" applyFill="1" applyBorder="1" applyAlignment="1" applyProtection="1">
      <alignment horizontal="left" vertical="center" wrapText="1"/>
      <protection locked="0"/>
    </xf>
    <xf numFmtId="0" fontId="4" fillId="0" borderId="3" xfId="10" applyNumberFormat="1" applyFont="1" applyFill="1" applyBorder="1" applyAlignment="1" applyProtection="1">
      <alignment horizontal="left" vertical="center"/>
      <protection locked="0"/>
    </xf>
    <xf numFmtId="0" fontId="4" fillId="0" borderId="3" xfId="1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11" applyFont="1" applyBorder="1" applyAlignment="1" applyProtection="1">
      <alignment horizontal="center" vertical="center"/>
      <protection locked="0"/>
    </xf>
    <xf numFmtId="0" fontId="3" fillId="0" borderId="3" xfId="11" applyFont="1" applyBorder="1" applyAlignment="1" applyProtection="1">
      <alignment horizontal="left" vertical="center"/>
      <protection locked="0"/>
    </xf>
    <xf numFmtId="0" fontId="3" fillId="0" borderId="3" xfId="11" applyFont="1" applyBorder="1" applyAlignment="1" applyProtection="1">
      <alignment horizontal="left" vertical="center" wrapText="1"/>
      <protection locked="0"/>
    </xf>
    <xf numFmtId="0" fontId="3" fillId="0" borderId="3" xfId="11" applyFont="1" applyBorder="1" applyProtection="1">
      <alignment vertical="center"/>
      <protection locked="0"/>
    </xf>
    <xf numFmtId="180" fontId="3" fillId="0" borderId="3" xfId="11" applyNumberFormat="1" applyFont="1" applyBorder="1" applyAlignment="1" applyProtection="1">
      <alignment horizontal="center" vertical="center"/>
      <protection locked="0"/>
    </xf>
    <xf numFmtId="180" fontId="3" fillId="8" borderId="9" xfId="11" applyNumberFormat="1" applyFont="1" applyFill="1" applyBorder="1" applyAlignment="1" applyProtection="1">
      <alignment horizontal="center" vertical="center"/>
      <protection locked="0"/>
    </xf>
    <xf numFmtId="0" fontId="3" fillId="8" borderId="6" xfId="11" applyFont="1" applyFill="1" applyBorder="1" applyAlignment="1" applyProtection="1">
      <alignment horizontal="center" vertical="center"/>
      <protection locked="0"/>
    </xf>
    <xf numFmtId="180" fontId="3" fillId="0" borderId="9" xfId="11" applyNumberFormat="1" applyFont="1" applyFill="1" applyBorder="1" applyAlignment="1" applyProtection="1">
      <alignment horizontal="center" vertical="center"/>
      <protection locked="0"/>
    </xf>
    <xf numFmtId="176" fontId="3" fillId="0" borderId="3" xfId="11" applyNumberFormat="1" applyFont="1" applyBorder="1" applyAlignment="1" applyProtection="1">
      <alignment vertical="center"/>
      <protection locked="0"/>
    </xf>
    <xf numFmtId="176" fontId="3" fillId="0" borderId="3" xfId="11" applyNumberFormat="1" applyFont="1" applyBorder="1" applyAlignment="1" applyProtection="1">
      <alignment horizontal="center" vertical="center"/>
      <protection locked="0"/>
    </xf>
    <xf numFmtId="180" fontId="4" fillId="0" borderId="10" xfId="11" applyNumberFormat="1" applyFont="1" applyFill="1" applyBorder="1" applyAlignment="1" applyProtection="1">
      <alignment horizontal="center" vertical="center"/>
      <protection locked="0"/>
    </xf>
    <xf numFmtId="180" fontId="4" fillId="0" borderId="11" xfId="11" applyNumberFormat="1" applyFont="1" applyFill="1" applyBorder="1" applyProtection="1">
      <alignment vertical="center"/>
      <protection locked="0"/>
    </xf>
    <xf numFmtId="180" fontId="4" fillId="0" borderId="10" xfId="11" applyNumberFormat="1" applyFont="1" applyFill="1" applyBorder="1" applyProtection="1">
      <alignment vertical="center"/>
      <protection locked="0"/>
    </xf>
    <xf numFmtId="0" fontId="1" fillId="0" borderId="0" xfId="11" applyFont="1" applyBorder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80" fontId="4" fillId="6" borderId="9" xfId="13" applyNumberFormat="1" applyFont="1" applyFill="1" applyBorder="1" applyProtection="1">
      <alignment vertical="center"/>
      <protection locked="0"/>
    </xf>
    <xf numFmtId="0" fontId="4" fillId="2" borderId="3" xfId="13" applyNumberFormat="1" applyFont="1" applyFill="1" applyBorder="1" applyAlignment="1" applyProtection="1">
      <alignment horizontal="left" vertical="center"/>
      <protection locked="0"/>
    </xf>
    <xf numFmtId="180" fontId="4" fillId="7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7" fillId="0" borderId="3" xfId="13" applyFont="1" applyBorder="1" applyAlignment="1" applyProtection="1">
      <alignment horizontal="left" vertical="center" wrapText="1"/>
      <protection locked="0"/>
    </xf>
    <xf numFmtId="0" fontId="8" fillId="2" borderId="3" xfId="13" applyFont="1" applyFill="1" applyBorder="1" applyAlignment="1" applyProtection="1">
      <alignment horizontal="left" vertical="center" wrapText="1"/>
      <protection locked="0"/>
    </xf>
    <xf numFmtId="180" fontId="4" fillId="7" borderId="9" xfId="0" applyNumberFormat="1" applyFont="1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180" fontId="4" fillId="2" borderId="20" xfId="13" applyNumberFormat="1" applyFont="1" applyFill="1" applyBorder="1" applyProtection="1">
      <alignment vertical="center"/>
      <protection locked="0"/>
    </xf>
    <xf numFmtId="180" fontId="4" fillId="2" borderId="16" xfId="13" applyNumberFormat="1" applyFont="1" applyFill="1" applyBorder="1" applyProtection="1">
      <alignment vertical="center"/>
      <protection locked="0"/>
    </xf>
    <xf numFmtId="0" fontId="4" fillId="2" borderId="3" xfId="0" applyNumberFormat="1" applyFont="1" applyFill="1" applyBorder="1" applyAlignment="1" applyProtection="1">
      <alignment horizontal="left" vertical="center"/>
      <protection locked="0"/>
    </xf>
    <xf numFmtId="0" fontId="4" fillId="2" borderId="3" xfId="10" applyNumberFormat="1" applyFont="1" applyFill="1" applyBorder="1" applyAlignment="1" applyProtection="1">
      <alignment vertical="center" wrapText="1"/>
      <protection locked="0"/>
    </xf>
    <xf numFmtId="0" fontId="4" fillId="2" borderId="3" xfId="13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/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21" xfId="0" applyFont="1" applyFill="1" applyBorder="1" applyAlignment="1" applyProtection="1">
      <alignment horizontal="left" vertical="center"/>
      <protection locked="0"/>
    </xf>
    <xf numFmtId="0" fontId="4" fillId="2" borderId="3" xfId="13" applyNumberFormat="1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180" fontId="4" fillId="2" borderId="0" xfId="13" applyNumberFormat="1" applyFont="1" applyFill="1" applyBorder="1" applyProtection="1">
      <alignment vertical="center"/>
      <protection locked="0"/>
    </xf>
    <xf numFmtId="0" fontId="4" fillId="2" borderId="17" xfId="13" applyFont="1" applyFill="1" applyBorder="1" applyAlignment="1" applyProtection="1">
      <alignment horizontal="center" vertical="center"/>
      <protection locked="0"/>
    </xf>
    <xf numFmtId="176" fontId="3" fillId="0" borderId="8" xfId="13" applyNumberFormat="1" applyFont="1" applyBorder="1" applyProtection="1">
      <alignment vertical="center"/>
      <protection locked="0"/>
    </xf>
    <xf numFmtId="0" fontId="3" fillId="0" borderId="6" xfId="13" applyFont="1" applyBorder="1" applyAlignment="1" applyProtection="1">
      <alignment horizontal="left" vertical="center"/>
      <protection locked="0"/>
    </xf>
    <xf numFmtId="0" fontId="3" fillId="0" borderId="11" xfId="13" applyFont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176" fontId="0" fillId="2" borderId="0" xfId="0" applyNumberFormat="1" applyFill="1" applyProtection="1"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176" fontId="1" fillId="2" borderId="0" xfId="0" applyNumberFormat="1" applyFont="1" applyFill="1" applyBorder="1" applyAlignment="1" applyProtection="1">
      <alignment vertical="center"/>
    </xf>
    <xf numFmtId="176" fontId="1" fillId="0" borderId="1" xfId="0" applyNumberFormat="1" applyFont="1" applyBorder="1" applyAlignment="1" applyProtection="1">
      <alignment horizontal="left" vertical="top" wrapText="1"/>
    </xf>
    <xf numFmtId="176" fontId="3" fillId="0" borderId="6" xfId="0" applyNumberFormat="1" applyFont="1" applyFill="1" applyBorder="1" applyAlignment="1" applyProtection="1">
      <alignment vertical="center"/>
      <protection locked="0"/>
    </xf>
    <xf numFmtId="180" fontId="3" fillId="0" borderId="5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180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76" fontId="3" fillId="0" borderId="8" xfId="0" applyNumberFormat="1" applyFont="1" applyFill="1" applyBorder="1" applyAlignment="1" applyProtection="1">
      <alignment vertical="center"/>
      <protection locked="0"/>
    </xf>
    <xf numFmtId="180" fontId="3" fillId="0" borderId="16" xfId="0" applyNumberFormat="1" applyFont="1" applyFill="1" applyBorder="1" applyAlignment="1" applyProtection="1">
      <alignment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176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7" fillId="0" borderId="0" xfId="14" applyFont="1" applyAlignment="1" applyProtection="1">
      <alignment vertical="center"/>
      <protection locked="0"/>
    </xf>
    <xf numFmtId="0" fontId="7" fillId="0" borderId="0" xfId="11" applyFont="1" applyProtection="1">
      <alignment vertical="center"/>
      <protection locked="0"/>
    </xf>
    <xf numFmtId="0" fontId="7" fillId="0" borderId="0" xfId="14" applyFont="1" applyProtection="1">
      <alignment vertical="center"/>
      <protection locked="0"/>
    </xf>
    <xf numFmtId="0" fontId="7" fillId="0" borderId="0" xfId="14" applyFont="1" applyAlignment="1" applyProtection="1">
      <alignment horizontal="center" vertical="center"/>
      <protection locked="0"/>
    </xf>
    <xf numFmtId="0" fontId="7" fillId="0" borderId="0" xfId="14" applyFont="1" applyProtection="1">
      <alignment vertical="center"/>
    </xf>
    <xf numFmtId="0" fontId="10" fillId="0" borderId="0" xfId="14" applyFont="1" applyBorder="1" applyAlignment="1" applyProtection="1">
      <alignment horizontal="left" vertical="center"/>
    </xf>
    <xf numFmtId="0" fontId="11" fillId="0" borderId="0" xfId="14" applyFont="1" applyProtection="1">
      <alignment vertical="center"/>
    </xf>
    <xf numFmtId="0" fontId="12" fillId="0" borderId="0" xfId="14" applyFont="1" applyFill="1" applyBorder="1" applyAlignment="1" applyProtection="1"/>
    <xf numFmtId="0" fontId="3" fillId="0" borderId="0" xfId="14" applyFont="1" applyAlignment="1" applyProtection="1">
      <alignment horizontal="center" vertical="center"/>
    </xf>
    <xf numFmtId="0" fontId="13" fillId="0" borderId="0" xfId="14" applyFont="1" applyBorder="1" applyAlignment="1" applyProtection="1">
      <alignment vertical="center"/>
    </xf>
    <xf numFmtId="0" fontId="7" fillId="0" borderId="0" xfId="14" applyFont="1" applyFill="1" applyBorder="1" applyAlignment="1" applyProtection="1">
      <alignment vertical="center"/>
      <protection locked="0"/>
    </xf>
    <xf numFmtId="0" fontId="14" fillId="0" borderId="26" xfId="14" applyFont="1" applyBorder="1" applyAlignment="1" applyProtection="1">
      <alignment horizontal="center" vertical="center"/>
    </xf>
    <xf numFmtId="49" fontId="3" fillId="0" borderId="27" xfId="14" applyNumberFormat="1" applyFont="1" applyFill="1" applyBorder="1" applyAlignment="1" applyProtection="1">
      <alignment horizontal="center" vertical="center" wrapText="1"/>
      <protection locked="0"/>
    </xf>
    <xf numFmtId="0" fontId="14" fillId="0" borderId="27" xfId="14" applyFont="1" applyBorder="1" applyAlignment="1" applyProtection="1">
      <alignment horizontal="center" vertical="center"/>
    </xf>
    <xf numFmtId="49" fontId="3" fillId="0" borderId="15" xfId="14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14" applyFont="1" applyBorder="1" applyAlignment="1" applyProtection="1">
      <alignment horizontal="center" vertical="center"/>
    </xf>
    <xf numFmtId="0" fontId="3" fillId="0" borderId="3" xfId="14" applyFont="1" applyFill="1" applyBorder="1" applyAlignment="1" applyProtection="1">
      <alignment horizontal="center" vertical="center" wrapText="1"/>
      <protection locked="0"/>
    </xf>
    <xf numFmtId="0" fontId="14" fillId="0" borderId="3" xfId="14" applyFont="1" applyBorder="1" applyAlignment="1" applyProtection="1">
      <alignment horizontal="center" vertical="center"/>
    </xf>
    <xf numFmtId="0" fontId="3" fillId="0" borderId="6" xfId="14" applyFont="1" applyFill="1" applyBorder="1" applyAlignment="1" applyProtection="1">
      <alignment horizontal="center" vertical="center" wrapText="1"/>
      <protection locked="0"/>
    </xf>
    <xf numFmtId="0" fontId="14" fillId="0" borderId="0" xfId="14" applyFont="1" applyFill="1" applyBorder="1" applyAlignment="1" applyProtection="1">
      <alignment vertical="center"/>
      <protection locked="0"/>
    </xf>
    <xf numFmtId="43" fontId="8" fillId="0" borderId="0" xfId="19" applyFont="1" applyFill="1" applyBorder="1" applyAlignment="1" applyProtection="1">
      <alignment vertical="center"/>
      <protection locked="0"/>
    </xf>
    <xf numFmtId="0" fontId="14" fillId="0" borderId="7" xfId="14" applyFont="1" applyBorder="1" applyAlignment="1" applyProtection="1">
      <alignment horizontal="center" vertical="center"/>
    </xf>
    <xf numFmtId="14" fontId="3" fillId="0" borderId="2" xfId="14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14" applyFont="1" applyBorder="1" applyAlignment="1" applyProtection="1">
      <alignment horizontal="center" vertical="center"/>
    </xf>
    <xf numFmtId="14" fontId="3" fillId="0" borderId="11" xfId="1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4" applyFont="1" applyAlignment="1" applyProtection="1">
      <alignment vertical="center"/>
    </xf>
    <xf numFmtId="0" fontId="13" fillId="0" borderId="0" xfId="14" applyFont="1" applyAlignment="1" applyProtection="1">
      <alignment vertical="center"/>
      <protection locked="0"/>
    </xf>
    <xf numFmtId="0" fontId="14" fillId="10" borderId="33" xfId="14" applyFont="1" applyFill="1" applyBorder="1" applyAlignment="1" applyProtection="1">
      <alignment horizontal="center" vertical="center"/>
    </xf>
    <xf numFmtId="0" fontId="15" fillId="0" borderId="26" xfId="11" applyFont="1" applyBorder="1" applyAlignment="1" applyProtection="1">
      <alignment horizontal="center" vertical="center"/>
    </xf>
    <xf numFmtId="176" fontId="16" fillId="0" borderId="27" xfId="18" applyNumberFormat="1" applyFont="1" applyBorder="1" applyAlignment="1" applyProtection="1">
      <alignment horizontal="center" vertical="center"/>
    </xf>
    <xf numFmtId="43" fontId="8" fillId="0" borderId="0" xfId="18" applyFont="1" applyFill="1" applyBorder="1" applyAlignment="1" applyProtection="1">
      <alignment vertical="center"/>
      <protection locked="0"/>
    </xf>
    <xf numFmtId="0" fontId="15" fillId="0" borderId="5" xfId="11" applyFont="1" applyBorder="1" applyAlignment="1" applyProtection="1">
      <alignment horizontal="center" vertical="center"/>
    </xf>
    <xf numFmtId="176" fontId="16" fillId="0" borderId="3" xfId="18" applyNumberFormat="1" applyFont="1" applyBorder="1" applyAlignment="1" applyProtection="1">
      <alignment horizontal="center" vertical="center"/>
    </xf>
    <xf numFmtId="0" fontId="15" fillId="0" borderId="12" xfId="11" applyFont="1" applyBorder="1" applyAlignment="1" applyProtection="1">
      <alignment horizontal="center" vertical="center"/>
    </xf>
    <xf numFmtId="0" fontId="15" fillId="0" borderId="7" xfId="14" applyFont="1" applyFill="1" applyBorder="1" applyAlignment="1" applyProtection="1">
      <alignment horizontal="center" vertical="center"/>
    </xf>
    <xf numFmtId="176" fontId="16" fillId="0" borderId="2" xfId="19" applyNumberFormat="1" applyFont="1" applyFill="1" applyBorder="1" applyAlignment="1" applyProtection="1">
      <alignment horizontal="center" vertical="center"/>
    </xf>
    <xf numFmtId="0" fontId="14" fillId="0" borderId="0" xfId="14" applyFont="1" applyFill="1" applyBorder="1" applyAlignment="1" applyProtection="1">
      <alignment horizontal="center" vertical="center"/>
      <protection locked="0"/>
    </xf>
    <xf numFmtId="0" fontId="15" fillId="0" borderId="40" xfId="14" applyFont="1" applyFill="1" applyBorder="1" applyAlignment="1" applyProtection="1">
      <alignment horizontal="center" vertical="center"/>
    </xf>
    <xf numFmtId="176" fontId="16" fillId="0" borderId="4" xfId="19" applyNumberFormat="1" applyFont="1" applyFill="1" applyBorder="1" applyAlignment="1" applyProtection="1">
      <alignment horizontal="center" vertical="center"/>
    </xf>
    <xf numFmtId="0" fontId="15" fillId="0" borderId="5" xfId="14" applyFont="1" applyFill="1" applyBorder="1" applyAlignment="1" applyProtection="1">
      <alignment horizontal="center" vertical="center"/>
    </xf>
    <xf numFmtId="182" fontId="16" fillId="0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26" xfId="14" applyFont="1" applyFill="1" applyBorder="1" applyAlignment="1" applyProtection="1">
      <alignment horizontal="center" vertical="center"/>
    </xf>
    <xf numFmtId="176" fontId="16" fillId="0" borderId="43" xfId="19" applyNumberFormat="1" applyFont="1" applyFill="1" applyBorder="1" applyAlignment="1" applyProtection="1">
      <alignment horizontal="center" vertical="center"/>
    </xf>
    <xf numFmtId="0" fontId="4" fillId="0" borderId="44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45" xfId="19" applyNumberFormat="1" applyFont="1" applyFill="1" applyBorder="1" applyAlignment="1" applyProtection="1">
      <alignment horizontal="left" vertical="center" wrapText="1"/>
      <protection locked="0"/>
    </xf>
    <xf numFmtId="0" fontId="15" fillId="0" borderId="40" xfId="0" applyFont="1" applyFill="1" applyBorder="1" applyAlignment="1" applyProtection="1">
      <alignment horizontal="center" vertical="center" wrapText="1"/>
    </xf>
    <xf numFmtId="0" fontId="15" fillId="0" borderId="7" xfId="14" applyFont="1" applyBorder="1" applyAlignment="1" applyProtection="1">
      <alignment horizontal="center" vertical="center"/>
    </xf>
    <xf numFmtId="176" fontId="16" fillId="0" borderId="46" xfId="19" applyNumberFormat="1" applyFont="1" applyBorder="1" applyAlignment="1" applyProtection="1">
      <alignment horizontal="center" vertical="center"/>
      <protection locked="0"/>
    </xf>
    <xf numFmtId="0" fontId="17" fillId="0" borderId="47" xfId="14" applyFont="1" applyBorder="1" applyAlignment="1" applyProtection="1">
      <alignment horizontal="center" vertical="center"/>
    </xf>
    <xf numFmtId="0" fontId="17" fillId="0" borderId="48" xfId="14" applyFont="1" applyBorder="1" applyAlignment="1" applyProtection="1">
      <alignment horizontal="center" vertical="center"/>
      <protection locked="0"/>
    </xf>
    <xf numFmtId="176" fontId="16" fillId="0" borderId="49" xfId="19" applyNumberFormat="1" applyFont="1" applyBorder="1" applyAlignment="1" applyProtection="1">
      <alignment horizontal="center" vertical="center"/>
    </xf>
    <xf numFmtId="0" fontId="14" fillId="0" borderId="0" xfId="14" applyFont="1" applyProtection="1">
      <alignment vertical="center"/>
    </xf>
    <xf numFmtId="0" fontId="7" fillId="0" borderId="0" xfId="14" applyFont="1" applyBorder="1" applyAlignment="1" applyProtection="1">
      <alignment horizontal="left" vertical="top"/>
      <protection locked="0"/>
    </xf>
    <xf numFmtId="0" fontId="14" fillId="0" borderId="0" xfId="14" applyFont="1" applyAlignment="1" applyProtection="1">
      <alignment horizontal="right" vertical="center"/>
    </xf>
    <xf numFmtId="43" fontId="14" fillId="0" borderId="0" xfId="19" applyFont="1" applyAlignment="1" applyProtection="1">
      <alignment horizontal="left" vertical="center"/>
    </xf>
    <xf numFmtId="43" fontId="7" fillId="0" borderId="0" xfId="14" applyNumberFormat="1" applyFont="1" applyProtection="1">
      <alignment vertical="center"/>
      <protection locked="0"/>
    </xf>
    <xf numFmtId="43" fontId="7" fillId="0" borderId="0" xfId="11" applyNumberFormat="1" applyFont="1" applyProtection="1">
      <alignment vertical="center"/>
      <protection locked="0"/>
    </xf>
    <xf numFmtId="43" fontId="7" fillId="0" borderId="0" xfId="19" applyFont="1" applyFill="1" applyBorder="1" applyAlignment="1" applyProtection="1">
      <alignment vertical="center"/>
      <protection locked="0"/>
    </xf>
    <xf numFmtId="176" fontId="7" fillId="0" borderId="0" xfId="14" applyNumberFormat="1" applyFont="1" applyProtection="1">
      <alignment vertical="center"/>
      <protection locked="0"/>
    </xf>
    <xf numFmtId="0" fontId="3" fillId="11" borderId="0" xfId="13" applyFont="1" applyFill="1" applyBorder="1" applyProtection="1">
      <alignment vertical="center"/>
      <protection locked="0"/>
    </xf>
    <xf numFmtId="0" fontId="1" fillId="11" borderId="3" xfId="13" applyFont="1" applyFill="1" applyBorder="1" applyAlignment="1" applyProtection="1">
      <alignment horizontal="center" vertical="center"/>
      <protection locked="0"/>
    </xf>
    <xf numFmtId="0" fontId="3" fillId="11" borderId="3" xfId="13" applyFont="1" applyFill="1" applyBorder="1" applyAlignment="1" applyProtection="1">
      <alignment vertical="center" wrapText="1"/>
      <protection locked="0"/>
    </xf>
    <xf numFmtId="0" fontId="3" fillId="11" borderId="3" xfId="13" applyFont="1" applyFill="1" applyBorder="1" applyAlignment="1" applyProtection="1">
      <alignment horizontal="left" vertical="center" wrapText="1"/>
      <protection locked="0"/>
    </xf>
    <xf numFmtId="0" fontId="3" fillId="11" borderId="3" xfId="13" applyFont="1" applyFill="1" applyBorder="1" applyProtection="1">
      <alignment vertical="center"/>
      <protection locked="0"/>
    </xf>
    <xf numFmtId="0" fontId="4" fillId="11" borderId="3" xfId="13" applyFont="1" applyFill="1" applyBorder="1" applyAlignment="1" applyProtection="1">
      <alignment horizontal="left" vertical="center"/>
      <protection locked="0"/>
    </xf>
    <xf numFmtId="0" fontId="4" fillId="11" borderId="3" xfId="0" applyFont="1" applyFill="1" applyBorder="1" applyAlignment="1" applyProtection="1">
      <alignment horizontal="center" vertical="center" wrapText="1"/>
      <protection locked="0"/>
    </xf>
    <xf numFmtId="181" fontId="3" fillId="11" borderId="3" xfId="13" applyNumberFormat="1" applyFont="1" applyFill="1" applyBorder="1" applyProtection="1">
      <alignment vertical="center"/>
      <protection locked="0"/>
    </xf>
    <xf numFmtId="176" fontId="3" fillId="11" borderId="8" xfId="13" applyNumberFormat="1" applyFont="1" applyFill="1" applyBorder="1" applyProtection="1">
      <alignment vertical="center"/>
      <protection locked="0"/>
    </xf>
    <xf numFmtId="180" fontId="3" fillId="11" borderId="14" xfId="13" applyNumberFormat="1" applyFont="1" applyFill="1" applyBorder="1" applyProtection="1">
      <alignment vertical="center"/>
      <protection locked="0"/>
    </xf>
    <xf numFmtId="0" fontId="3" fillId="11" borderId="15" xfId="13" applyFont="1" applyFill="1" applyBorder="1" applyAlignment="1" applyProtection="1">
      <alignment horizontal="center" vertical="center"/>
      <protection locked="0"/>
    </xf>
    <xf numFmtId="180" fontId="3" fillId="11" borderId="14" xfId="13" applyNumberFormat="1" applyFont="1" applyFill="1" applyBorder="1" applyAlignment="1" applyProtection="1">
      <alignment horizontal="right" vertical="center"/>
      <protection locked="0"/>
    </xf>
    <xf numFmtId="176" fontId="3" fillId="11" borderId="5" xfId="0" applyNumberFormat="1" applyFont="1" applyFill="1" applyBorder="1" applyAlignment="1" applyProtection="1">
      <alignment vertical="center"/>
      <protection locked="0"/>
    </xf>
    <xf numFmtId="180" fontId="3" fillId="11" borderId="9" xfId="13" applyNumberFormat="1" applyFont="1" applyFill="1" applyBorder="1" applyProtection="1">
      <alignment vertical="center"/>
      <protection locked="0"/>
    </xf>
    <xf numFmtId="0" fontId="3" fillId="11" borderId="6" xfId="13" applyFont="1" applyFill="1" applyBorder="1" applyAlignment="1" applyProtection="1">
      <alignment horizontal="center" vertical="center"/>
      <protection locked="0"/>
    </xf>
    <xf numFmtId="180" fontId="3" fillId="11" borderId="9" xfId="13" applyNumberFormat="1" applyFont="1" applyFill="1" applyBorder="1" applyAlignment="1" applyProtection="1">
      <alignment horizontal="right" vertical="center"/>
      <protection locked="0"/>
    </xf>
    <xf numFmtId="0" fontId="28" fillId="12" borderId="0" xfId="13" applyFont="1" applyFill="1" applyBorder="1" applyAlignment="1" applyProtection="1">
      <alignment horizontal="left" vertical="center"/>
      <protection locked="0"/>
    </xf>
    <xf numFmtId="176" fontId="28" fillId="12" borderId="8" xfId="13" applyNumberFormat="1" applyFont="1" applyFill="1" applyBorder="1" applyAlignment="1" applyProtection="1">
      <alignment horizontal="left" vertical="center"/>
      <protection locked="0"/>
    </xf>
    <xf numFmtId="180" fontId="28" fillId="12" borderId="14" xfId="13" applyNumberFormat="1" applyFont="1" applyFill="1" applyBorder="1" applyAlignment="1" applyProtection="1">
      <alignment horizontal="left" vertical="center"/>
      <protection locked="0"/>
    </xf>
    <xf numFmtId="0" fontId="28" fillId="12" borderId="15" xfId="13" applyFont="1" applyFill="1" applyBorder="1" applyAlignment="1" applyProtection="1">
      <alignment horizontal="left" vertical="center"/>
      <protection locked="0"/>
    </xf>
    <xf numFmtId="176" fontId="28" fillId="12" borderId="5" xfId="0" applyNumberFormat="1" applyFont="1" applyFill="1" applyBorder="1" applyAlignment="1" applyProtection="1">
      <alignment horizontal="left" vertical="center"/>
      <protection locked="0"/>
    </xf>
    <xf numFmtId="0" fontId="28" fillId="12" borderId="3" xfId="0" applyFont="1" applyFill="1" applyBorder="1" applyAlignment="1" applyProtection="1">
      <alignment horizontal="left" vertical="center" wrapText="1"/>
      <protection locked="0"/>
    </xf>
    <xf numFmtId="0" fontId="28" fillId="12" borderId="3" xfId="13" applyFont="1" applyFill="1" applyBorder="1" applyAlignment="1" applyProtection="1">
      <alignment horizontal="left" vertical="center"/>
      <protection locked="0"/>
    </xf>
    <xf numFmtId="0" fontId="1" fillId="13" borderId="3" xfId="13" applyFont="1" applyFill="1" applyBorder="1" applyAlignment="1" applyProtection="1">
      <alignment horizontal="center" vertical="center"/>
      <protection locked="0"/>
    </xf>
    <xf numFmtId="0" fontId="3" fillId="13" borderId="3" xfId="13" applyFont="1" applyFill="1" applyBorder="1" applyAlignment="1" applyProtection="1">
      <alignment vertical="center" wrapText="1"/>
      <protection locked="0"/>
    </xf>
    <xf numFmtId="0" fontId="3" fillId="13" borderId="3" xfId="13" applyFont="1" applyFill="1" applyBorder="1" applyAlignment="1" applyProtection="1">
      <alignment horizontal="left" vertical="center" wrapText="1"/>
      <protection locked="0"/>
    </xf>
    <xf numFmtId="0" fontId="3" fillId="13" borderId="3" xfId="13" applyFont="1" applyFill="1" applyBorder="1" applyProtection="1">
      <alignment vertical="center"/>
      <protection locked="0"/>
    </xf>
    <xf numFmtId="0" fontId="4" fillId="13" borderId="3" xfId="13" applyFont="1" applyFill="1" applyBorder="1" applyAlignment="1" applyProtection="1">
      <alignment horizontal="left" vertical="center"/>
      <protection locked="0"/>
    </xf>
    <xf numFmtId="0" fontId="4" fillId="13" borderId="3" xfId="0" applyFont="1" applyFill="1" applyBorder="1" applyAlignment="1" applyProtection="1">
      <alignment horizontal="center" vertical="center" wrapText="1"/>
      <protection locked="0"/>
    </xf>
    <xf numFmtId="181" fontId="3" fillId="13" borderId="3" xfId="13" applyNumberFormat="1" applyFont="1" applyFill="1" applyBorder="1" applyProtection="1">
      <alignment vertical="center"/>
      <protection locked="0"/>
    </xf>
    <xf numFmtId="176" fontId="3" fillId="13" borderId="8" xfId="13" applyNumberFormat="1" applyFont="1" applyFill="1" applyBorder="1" applyProtection="1">
      <alignment vertical="center"/>
      <protection locked="0"/>
    </xf>
    <xf numFmtId="180" fontId="3" fillId="13" borderId="9" xfId="13" applyNumberFormat="1" applyFont="1" applyFill="1" applyBorder="1" applyProtection="1">
      <alignment vertical="center"/>
      <protection locked="0"/>
    </xf>
    <xf numFmtId="0" fontId="3" fillId="13" borderId="6" xfId="13" applyFont="1" applyFill="1" applyBorder="1" applyAlignment="1" applyProtection="1">
      <alignment horizontal="center" vertical="center"/>
      <protection locked="0"/>
    </xf>
    <xf numFmtId="180" fontId="3" fillId="13" borderId="9" xfId="13" applyNumberFormat="1" applyFont="1" applyFill="1" applyBorder="1" applyAlignment="1" applyProtection="1">
      <alignment horizontal="right" vertical="center"/>
      <protection locked="0"/>
    </xf>
    <xf numFmtId="0" fontId="3" fillId="13" borderId="0" xfId="13" applyFont="1" applyFill="1" applyBorder="1" applyProtection="1">
      <alignment vertical="center"/>
      <protection locked="0"/>
    </xf>
    <xf numFmtId="0" fontId="4" fillId="13" borderId="3" xfId="13" applyFont="1" applyFill="1" applyBorder="1" applyAlignment="1" applyProtection="1">
      <alignment vertical="center" wrapText="1"/>
      <protection locked="0"/>
    </xf>
    <xf numFmtId="176" fontId="4" fillId="13" borderId="8" xfId="13" applyNumberFormat="1" applyFont="1" applyFill="1" applyBorder="1" applyAlignment="1" applyProtection="1">
      <alignment horizontal="right" vertical="center"/>
      <protection locked="0"/>
    </xf>
    <xf numFmtId="180" fontId="4" fillId="13" borderId="9" xfId="13" applyNumberFormat="1" applyFont="1" applyFill="1" applyBorder="1" applyAlignment="1" applyProtection="1">
      <alignment horizontal="right" vertical="center"/>
      <protection locked="0"/>
    </xf>
    <xf numFmtId="0" fontId="4" fillId="13" borderId="6" xfId="13" applyFont="1" applyFill="1" applyBorder="1" applyAlignment="1" applyProtection="1">
      <alignment horizontal="center" vertical="center"/>
      <protection locked="0"/>
    </xf>
    <xf numFmtId="0" fontId="4" fillId="13" borderId="3" xfId="13" applyFont="1" applyFill="1" applyBorder="1" applyProtection="1">
      <alignment vertical="center"/>
      <protection locked="0"/>
    </xf>
    <xf numFmtId="0" fontId="4" fillId="11" borderId="3" xfId="13" applyFont="1" applyFill="1" applyBorder="1" applyProtection="1">
      <alignment vertical="center"/>
      <protection locked="0"/>
    </xf>
    <xf numFmtId="181" fontId="4" fillId="13" borderId="3" xfId="13" applyNumberFormat="1" applyFont="1" applyFill="1" applyBorder="1" applyProtection="1">
      <alignment vertical="center"/>
      <protection locked="0"/>
    </xf>
    <xf numFmtId="176" fontId="4" fillId="13" borderId="8" xfId="13" applyNumberFormat="1" applyFont="1" applyFill="1" applyBorder="1" applyProtection="1">
      <alignment vertical="center"/>
      <protection locked="0"/>
    </xf>
    <xf numFmtId="180" fontId="4" fillId="13" borderId="9" xfId="13" applyNumberFormat="1" applyFont="1" applyFill="1" applyBorder="1" applyProtection="1">
      <alignment vertical="center"/>
      <protection locked="0"/>
    </xf>
    <xf numFmtId="0" fontId="4" fillId="13" borderId="3" xfId="13" applyFont="1" applyFill="1" applyBorder="1" applyAlignment="1" applyProtection="1">
      <alignment horizontal="left" vertical="center" wrapText="1"/>
      <protection locked="0"/>
    </xf>
    <xf numFmtId="180" fontId="4" fillId="13" borderId="9" xfId="13" applyNumberFormat="1" applyFont="1" applyFill="1" applyBorder="1" applyAlignment="1" applyProtection="1">
      <alignment horizontal="center" vertical="center"/>
      <protection locked="0"/>
    </xf>
    <xf numFmtId="0" fontId="4" fillId="13" borderId="0" xfId="13" applyFont="1" applyFill="1" applyBorder="1" applyProtection="1">
      <alignment vertical="center"/>
      <protection locked="0"/>
    </xf>
    <xf numFmtId="0" fontId="1" fillId="14" borderId="3" xfId="13" applyFont="1" applyFill="1" applyBorder="1" applyAlignment="1" applyProtection="1">
      <alignment horizontal="center" vertical="center"/>
      <protection locked="0"/>
    </xf>
    <xf numFmtId="0" fontId="3" fillId="14" borderId="3" xfId="13" applyFont="1" applyFill="1" applyBorder="1" applyAlignment="1" applyProtection="1">
      <alignment vertical="center" wrapText="1"/>
      <protection locked="0"/>
    </xf>
    <xf numFmtId="0" fontId="3" fillId="14" borderId="3" xfId="13" applyFont="1" applyFill="1" applyBorder="1" applyAlignment="1" applyProtection="1">
      <alignment horizontal="left" vertical="center" wrapText="1"/>
      <protection locked="0"/>
    </xf>
    <xf numFmtId="0" fontId="3" fillId="14" borderId="3" xfId="13" applyFont="1" applyFill="1" applyBorder="1" applyProtection="1">
      <alignment vertical="center"/>
      <protection locked="0"/>
    </xf>
    <xf numFmtId="0" fontId="4" fillId="14" borderId="3" xfId="13" applyFont="1" applyFill="1" applyBorder="1" applyProtection="1">
      <alignment vertical="center"/>
      <protection locked="0"/>
    </xf>
    <xf numFmtId="0" fontId="4" fillId="14" borderId="3" xfId="0" applyFont="1" applyFill="1" applyBorder="1" applyAlignment="1" applyProtection="1">
      <alignment horizontal="center" vertical="center" wrapText="1"/>
      <protection locked="0"/>
    </xf>
    <xf numFmtId="181" fontId="3" fillId="14" borderId="3" xfId="13" applyNumberFormat="1" applyFont="1" applyFill="1" applyBorder="1" applyProtection="1">
      <alignment vertical="center"/>
      <protection locked="0"/>
    </xf>
    <xf numFmtId="176" fontId="3" fillId="14" borderId="8" xfId="13" applyNumberFormat="1" applyFont="1" applyFill="1" applyBorder="1" applyProtection="1">
      <alignment vertical="center"/>
      <protection locked="0"/>
    </xf>
    <xf numFmtId="180" fontId="3" fillId="14" borderId="9" xfId="13" applyNumberFormat="1" applyFont="1" applyFill="1" applyBorder="1" applyProtection="1">
      <alignment vertical="center"/>
      <protection locked="0"/>
    </xf>
    <xf numFmtId="0" fontId="3" fillId="14" borderId="6" xfId="13" applyFont="1" applyFill="1" applyBorder="1" applyAlignment="1" applyProtection="1">
      <alignment horizontal="center" vertical="center"/>
      <protection locked="0"/>
    </xf>
    <xf numFmtId="176" fontId="3" fillId="14" borderId="5" xfId="0" applyNumberFormat="1" applyFont="1" applyFill="1" applyBorder="1" applyAlignment="1" applyProtection="1">
      <alignment vertical="center"/>
      <protection locked="0"/>
    </xf>
    <xf numFmtId="0" fontId="3" fillId="14" borderId="0" xfId="13" applyFont="1" applyFill="1" applyBorder="1" applyProtection="1">
      <alignment vertical="center"/>
      <protection locked="0"/>
    </xf>
    <xf numFmtId="181" fontId="4" fillId="11" borderId="3" xfId="13" applyNumberFormat="1" applyFont="1" applyFill="1" applyBorder="1" applyProtection="1">
      <alignment vertical="center"/>
      <protection locked="0"/>
    </xf>
    <xf numFmtId="176" fontId="4" fillId="11" borderId="8" xfId="13" applyNumberFormat="1" applyFont="1" applyFill="1" applyBorder="1" applyProtection="1">
      <alignment vertical="center"/>
      <protection locked="0"/>
    </xf>
    <xf numFmtId="180" fontId="4" fillId="11" borderId="9" xfId="13" applyNumberFormat="1" applyFont="1" applyFill="1" applyBorder="1" applyProtection="1">
      <alignment vertical="center"/>
      <protection locked="0"/>
    </xf>
    <xf numFmtId="180" fontId="3" fillId="11" borderId="5" xfId="13" applyNumberFormat="1" applyFont="1" applyFill="1" applyBorder="1" applyAlignment="1" applyProtection="1">
      <alignment horizontal="center" vertical="center"/>
      <protection locked="0"/>
    </xf>
    <xf numFmtId="180" fontId="3" fillId="14" borderId="5" xfId="13" applyNumberFormat="1" applyFont="1" applyFill="1" applyBorder="1" applyAlignment="1" applyProtection="1">
      <alignment horizontal="center" vertical="center"/>
      <protection locked="0"/>
    </xf>
    <xf numFmtId="0" fontId="4" fillId="11" borderId="3" xfId="13" applyFont="1" applyFill="1" applyBorder="1" applyAlignment="1" applyProtection="1">
      <alignment horizontal="center" vertical="center"/>
      <protection locked="0"/>
    </xf>
    <xf numFmtId="0" fontId="4" fillId="11" borderId="3" xfId="13" applyFont="1" applyFill="1" applyBorder="1" applyAlignment="1" applyProtection="1">
      <alignment vertical="center" wrapText="1"/>
      <protection locked="0"/>
    </xf>
    <xf numFmtId="0" fontId="4" fillId="11" borderId="6" xfId="13" applyFont="1" applyFill="1" applyBorder="1" applyAlignment="1" applyProtection="1">
      <alignment horizontal="center" vertical="center"/>
      <protection locked="0"/>
    </xf>
    <xf numFmtId="176" fontId="4" fillId="11" borderId="5" xfId="0" applyNumberFormat="1" applyFont="1" applyFill="1" applyBorder="1" applyAlignment="1" applyProtection="1">
      <alignment vertical="center"/>
      <protection locked="0"/>
    </xf>
    <xf numFmtId="0" fontId="4" fillId="11" borderId="0" xfId="13" applyFont="1" applyFill="1" applyBorder="1" applyProtection="1">
      <alignment vertical="center"/>
      <protection locked="0"/>
    </xf>
    <xf numFmtId="0" fontId="4" fillId="11" borderId="3" xfId="13" applyFont="1" applyFill="1" applyBorder="1" applyAlignment="1" applyProtection="1">
      <alignment horizontal="left" vertical="center" wrapText="1"/>
      <protection locked="0"/>
    </xf>
    <xf numFmtId="0" fontId="4" fillId="11" borderId="0" xfId="11" applyFont="1" applyFill="1" applyBorder="1" applyAlignment="1" applyProtection="1">
      <alignment vertical="center" wrapText="1"/>
      <protection locked="0"/>
    </xf>
    <xf numFmtId="0" fontId="4" fillId="11" borderId="3" xfId="11" applyFont="1" applyFill="1" applyBorder="1" applyAlignment="1" applyProtection="1">
      <alignment horizontal="center" vertical="center"/>
      <protection locked="0"/>
    </xf>
    <xf numFmtId="0" fontId="4" fillId="11" borderId="3" xfId="11" applyFont="1" applyFill="1" applyBorder="1" applyAlignment="1" applyProtection="1">
      <alignment vertical="center" wrapText="1"/>
      <protection locked="0"/>
    </xf>
    <xf numFmtId="0" fontId="4" fillId="11" borderId="3" xfId="11" applyFont="1" applyFill="1" applyBorder="1" applyAlignment="1" applyProtection="1">
      <alignment horizontal="left" vertical="center" wrapText="1"/>
      <protection locked="0"/>
    </xf>
    <xf numFmtId="0" fontId="4" fillId="11" borderId="3" xfId="11" applyFont="1" applyFill="1" applyBorder="1" applyProtection="1">
      <alignment vertical="center"/>
      <protection locked="0"/>
    </xf>
    <xf numFmtId="0" fontId="4" fillId="11" borderId="3" xfId="11" applyFont="1" applyFill="1" applyBorder="1" applyAlignment="1" applyProtection="1">
      <alignment horizontal="left" vertical="center"/>
      <protection locked="0"/>
    </xf>
    <xf numFmtId="181" fontId="4" fillId="11" borderId="3" xfId="11" applyNumberFormat="1" applyFont="1" applyFill="1" applyBorder="1" applyProtection="1">
      <alignment vertical="center"/>
      <protection locked="0"/>
    </xf>
    <xf numFmtId="176" fontId="4" fillId="11" borderId="8" xfId="11" applyNumberFormat="1" applyFont="1" applyFill="1" applyBorder="1" applyProtection="1">
      <alignment vertical="center"/>
      <protection locked="0"/>
    </xf>
    <xf numFmtId="180" fontId="4" fillId="11" borderId="9" xfId="11" applyNumberFormat="1" applyFont="1" applyFill="1" applyBorder="1" applyProtection="1">
      <alignment vertical="center"/>
      <protection locked="0"/>
    </xf>
    <xf numFmtId="0" fontId="4" fillId="11" borderId="6" xfId="11" applyFont="1" applyFill="1" applyBorder="1" applyAlignment="1" applyProtection="1">
      <alignment horizontal="center" vertical="center"/>
      <protection locked="0"/>
    </xf>
    <xf numFmtId="0" fontId="4" fillId="11" borderId="0" xfId="11" applyFont="1" applyFill="1" applyBorder="1" applyProtection="1">
      <alignment vertical="center"/>
      <protection locked="0"/>
    </xf>
    <xf numFmtId="0" fontId="1" fillId="15" borderId="3" xfId="13" applyFont="1" applyFill="1" applyBorder="1" applyAlignment="1" applyProtection="1">
      <alignment horizontal="center" vertical="center"/>
      <protection locked="0"/>
    </xf>
    <xf numFmtId="0" fontId="3" fillId="15" borderId="3" xfId="13" applyFont="1" applyFill="1" applyBorder="1" applyAlignment="1" applyProtection="1">
      <alignment vertical="center" wrapText="1"/>
      <protection locked="0"/>
    </xf>
    <xf numFmtId="0" fontId="3" fillId="15" borderId="3" xfId="13" applyFont="1" applyFill="1" applyBorder="1" applyAlignment="1" applyProtection="1">
      <alignment horizontal="left" vertical="center" wrapText="1"/>
      <protection locked="0"/>
    </xf>
    <xf numFmtId="0" fontId="3" fillId="15" borderId="3" xfId="13" applyFont="1" applyFill="1" applyBorder="1" applyProtection="1">
      <alignment vertical="center"/>
      <protection locked="0"/>
    </xf>
    <xf numFmtId="0" fontId="4" fillId="15" borderId="3" xfId="13" applyFont="1" applyFill="1" applyBorder="1" applyAlignment="1" applyProtection="1">
      <alignment horizontal="left" vertical="center"/>
      <protection locked="0"/>
    </xf>
    <xf numFmtId="0" fontId="4" fillId="15" borderId="3" xfId="0" applyFont="1" applyFill="1" applyBorder="1" applyAlignment="1" applyProtection="1">
      <alignment horizontal="center" vertical="center" wrapText="1"/>
      <protection locked="0"/>
    </xf>
    <xf numFmtId="181" fontId="3" fillId="15" borderId="3" xfId="13" applyNumberFormat="1" applyFont="1" applyFill="1" applyBorder="1" applyProtection="1">
      <alignment vertical="center"/>
      <protection locked="0"/>
    </xf>
    <xf numFmtId="176" fontId="3" fillId="15" borderId="8" xfId="13" applyNumberFormat="1" applyFont="1" applyFill="1" applyBorder="1" applyProtection="1">
      <alignment vertical="center"/>
      <protection locked="0"/>
    </xf>
    <xf numFmtId="180" fontId="3" fillId="15" borderId="9" xfId="13" applyNumberFormat="1" applyFont="1" applyFill="1" applyBorder="1" applyProtection="1">
      <alignment vertical="center"/>
      <protection locked="0"/>
    </xf>
    <xf numFmtId="0" fontId="3" fillId="15" borderId="6" xfId="13" applyFont="1" applyFill="1" applyBorder="1" applyAlignment="1" applyProtection="1">
      <alignment horizontal="center" vertical="center"/>
      <protection locked="0"/>
    </xf>
    <xf numFmtId="176" fontId="3" fillId="15" borderId="5" xfId="0" applyNumberFormat="1" applyFont="1" applyFill="1" applyBorder="1" applyAlignment="1" applyProtection="1">
      <alignment vertical="center"/>
      <protection locked="0"/>
    </xf>
    <xf numFmtId="0" fontId="3" fillId="15" borderId="0" xfId="13" applyFont="1" applyFill="1" applyBorder="1" applyProtection="1">
      <alignment vertical="center"/>
      <protection locked="0"/>
    </xf>
    <xf numFmtId="0" fontId="1" fillId="11" borderId="0" xfId="11" applyFont="1" applyFill="1" applyBorder="1" applyAlignment="1" applyProtection="1">
      <alignment vertical="center" wrapText="1"/>
      <protection locked="0"/>
    </xf>
    <xf numFmtId="181" fontId="1" fillId="11" borderId="3" xfId="13" applyNumberFormat="1" applyFont="1" applyFill="1" applyBorder="1" applyProtection="1">
      <alignment vertical="center"/>
      <protection locked="0"/>
    </xf>
    <xf numFmtId="176" fontId="1" fillId="11" borderId="8" xfId="13" applyNumberFormat="1" applyFont="1" applyFill="1" applyBorder="1" applyProtection="1">
      <alignment vertical="center"/>
      <protection locked="0"/>
    </xf>
    <xf numFmtId="180" fontId="1" fillId="11" borderId="9" xfId="13" applyNumberFormat="1" applyFont="1" applyFill="1" applyBorder="1" applyProtection="1">
      <alignment vertical="center"/>
      <protection locked="0"/>
    </xf>
    <xf numFmtId="0" fontId="1" fillId="11" borderId="6" xfId="13" applyFont="1" applyFill="1" applyBorder="1" applyAlignment="1" applyProtection="1">
      <alignment horizontal="center" vertical="center"/>
      <protection locked="0"/>
    </xf>
    <xf numFmtId="176" fontId="1" fillId="11" borderId="5" xfId="0" applyNumberFormat="1" applyFont="1" applyFill="1" applyBorder="1" applyAlignment="1" applyProtection="1">
      <alignment vertical="center"/>
      <protection locked="0"/>
    </xf>
    <xf numFmtId="0" fontId="1" fillId="11" borderId="3" xfId="0" applyFont="1" applyFill="1" applyBorder="1" applyAlignment="1" applyProtection="1">
      <alignment horizontal="center" vertical="center" wrapText="1"/>
      <protection locked="0"/>
    </xf>
    <xf numFmtId="0" fontId="1" fillId="11" borderId="3" xfId="13" applyFont="1" applyFill="1" applyBorder="1" applyProtection="1">
      <alignment vertical="center"/>
      <protection locked="0"/>
    </xf>
    <xf numFmtId="0" fontId="4" fillId="2" borderId="0" xfId="13" applyFont="1" applyFill="1" applyProtection="1">
      <alignment vertical="center"/>
      <protection locked="0"/>
    </xf>
    <xf numFmtId="0" fontId="4" fillId="2" borderId="3" xfId="11" applyFont="1" applyFill="1" applyBorder="1" applyAlignment="1" applyProtection="1">
      <alignment horizontal="center" vertical="center" wrapText="1"/>
      <protection locked="0"/>
    </xf>
    <xf numFmtId="0" fontId="4" fillId="2" borderId="12" xfId="13" applyFont="1" applyFill="1" applyBorder="1" applyAlignment="1" applyProtection="1">
      <alignment horizontal="left" vertical="center" wrapText="1"/>
      <protection locked="0"/>
    </xf>
    <xf numFmtId="0" fontId="4" fillId="0" borderId="0" xfId="11" applyFont="1" applyProtection="1">
      <alignment vertical="center"/>
      <protection locked="0"/>
    </xf>
    <xf numFmtId="0" fontId="4" fillId="2" borderId="0" xfId="11" applyFont="1" applyFill="1" applyProtection="1">
      <alignment vertical="center"/>
      <protection locked="0"/>
    </xf>
    <xf numFmtId="0" fontId="4" fillId="0" borderId="3" xfId="11" applyFont="1" applyBorder="1" applyAlignment="1" applyProtection="1">
      <alignment horizontal="center" vertical="center"/>
      <protection locked="0"/>
    </xf>
    <xf numFmtId="0" fontId="4" fillId="0" borderId="3" xfId="11" applyFont="1" applyBorder="1" applyAlignment="1" applyProtection="1">
      <alignment vertical="center" wrapText="1"/>
      <protection locked="0"/>
    </xf>
    <xf numFmtId="0" fontId="4" fillId="0" borderId="3" xfId="11" applyFont="1" applyBorder="1" applyAlignment="1" applyProtection="1">
      <alignment horizontal="left" vertical="center" wrapText="1"/>
      <protection locked="0"/>
    </xf>
    <xf numFmtId="0" fontId="4" fillId="0" borderId="3" xfId="11" applyFont="1" applyBorder="1" applyProtection="1">
      <alignment vertical="center"/>
      <protection locked="0"/>
    </xf>
    <xf numFmtId="0" fontId="4" fillId="0" borderId="3" xfId="11" applyFont="1" applyBorder="1" applyAlignment="1" applyProtection="1">
      <alignment horizontal="left" vertical="center"/>
      <protection locked="0"/>
    </xf>
    <xf numFmtId="181" fontId="4" fillId="0" borderId="3" xfId="11" applyNumberFormat="1" applyFont="1" applyBorder="1" applyProtection="1">
      <alignment vertical="center"/>
      <protection locked="0"/>
    </xf>
    <xf numFmtId="176" fontId="4" fillId="0" borderId="8" xfId="11" applyNumberFormat="1" applyFont="1" applyBorder="1" applyProtection="1">
      <alignment vertical="center"/>
      <protection locked="0"/>
    </xf>
    <xf numFmtId="180" fontId="4" fillId="0" borderId="9" xfId="11" applyNumberFormat="1" applyFont="1" applyBorder="1" applyProtection="1">
      <alignment vertical="center"/>
      <protection locked="0"/>
    </xf>
    <xf numFmtId="0" fontId="4" fillId="0" borderId="6" xfId="11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Alignment="1" applyProtection="1">
      <alignment vertical="center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4" fillId="2" borderId="3" xfId="13" applyFont="1" applyFill="1" applyBorder="1" applyAlignment="1" applyProtection="1">
      <alignment horizontal="center" vertical="center" wrapText="1"/>
      <protection locked="0"/>
    </xf>
    <xf numFmtId="0" fontId="4" fillId="2" borderId="3" xfId="11" applyFont="1" applyFill="1" applyBorder="1" applyAlignment="1" applyProtection="1">
      <alignment horizontal="left" vertical="center" wrapText="1"/>
      <protection locked="0"/>
    </xf>
    <xf numFmtId="0" fontId="4" fillId="2" borderId="3" xfId="9" applyFont="1" applyFill="1" applyBorder="1" applyAlignment="1" applyProtection="1">
      <alignment horizontal="left" vertical="center" wrapText="1"/>
      <protection locked="0"/>
    </xf>
    <xf numFmtId="0" fontId="1" fillId="0" borderId="3" xfId="13" applyFont="1" applyBorder="1" applyAlignment="1" applyProtection="1">
      <alignment horizontal="center" vertical="center"/>
      <protection locked="0"/>
    </xf>
    <xf numFmtId="0" fontId="4" fillId="0" borderId="3" xfId="13" applyFont="1" applyBorder="1" applyAlignment="1" applyProtection="1">
      <alignment horizontal="left" vertical="center"/>
      <protection locked="0"/>
    </xf>
    <xf numFmtId="181" fontId="3" fillId="0" borderId="3" xfId="13" applyNumberFormat="1" applyFont="1" applyBorder="1" applyProtection="1">
      <alignment vertical="center"/>
      <protection locked="0"/>
    </xf>
    <xf numFmtId="180" fontId="3" fillId="16" borderId="9" xfId="13" applyNumberFormat="1" applyFont="1" applyFill="1" applyBorder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0" fontId="3" fillId="0" borderId="0" xfId="13" applyFont="1" applyProtection="1">
      <alignment vertical="center"/>
      <protection locked="0"/>
    </xf>
    <xf numFmtId="0" fontId="4" fillId="0" borderId="3" xfId="13" applyFont="1" applyBorder="1" applyAlignment="1" applyProtection="1">
      <alignment horizontal="center" vertical="center"/>
      <protection locked="0"/>
    </xf>
    <xf numFmtId="0" fontId="4" fillId="0" borderId="3" xfId="13" applyFont="1" applyBorder="1" applyAlignment="1" applyProtection="1">
      <alignment vertical="center" wrapText="1"/>
      <protection locked="0"/>
    </xf>
    <xf numFmtId="0" fontId="4" fillId="0" borderId="3" xfId="13" applyFont="1" applyBorder="1" applyAlignment="1" applyProtection="1">
      <alignment horizontal="left" vertical="center" wrapText="1"/>
      <protection locked="0"/>
    </xf>
    <xf numFmtId="0" fontId="4" fillId="0" borderId="3" xfId="13" applyFont="1" applyBorder="1" applyProtection="1">
      <alignment vertical="center"/>
      <protection locked="0"/>
    </xf>
    <xf numFmtId="181" fontId="4" fillId="0" borderId="3" xfId="13" applyNumberFormat="1" applyFont="1" applyBorder="1" applyProtection="1">
      <alignment vertical="center"/>
      <protection locked="0"/>
    </xf>
    <xf numFmtId="176" fontId="4" fillId="0" borderId="8" xfId="13" applyNumberFormat="1" applyFont="1" applyBorder="1" applyProtection="1">
      <alignment vertical="center"/>
      <protection locked="0"/>
    </xf>
    <xf numFmtId="180" fontId="4" fillId="0" borderId="9" xfId="13" applyNumberFormat="1" applyFont="1" applyBorder="1" applyProtection="1">
      <alignment vertical="center"/>
      <protection locked="0"/>
    </xf>
    <xf numFmtId="0" fontId="4" fillId="0" borderId="6" xfId="13" applyFont="1" applyBorder="1" applyAlignment="1" applyProtection="1">
      <alignment horizontal="center" vertical="center"/>
      <protection locked="0"/>
    </xf>
    <xf numFmtId="0" fontId="4" fillId="0" borderId="0" xfId="13" applyFo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8" xfId="11" applyFont="1" applyBorder="1" applyAlignment="1" applyProtection="1">
      <alignment horizontal="center" vertical="center" wrapText="1"/>
      <protection locked="0"/>
    </xf>
    <xf numFmtId="0" fontId="4" fillId="2" borderId="8" xfId="13" applyFont="1" applyFill="1" applyBorder="1" applyAlignment="1" applyProtection="1">
      <alignment horizontal="center" vertical="center" wrapText="1"/>
      <protection locked="0"/>
    </xf>
    <xf numFmtId="180" fontId="4" fillId="11" borderId="16" xfId="13" applyNumberFormat="1" applyFont="1" applyFill="1" applyBorder="1" applyProtection="1">
      <alignment vertical="center"/>
      <protection locked="0"/>
    </xf>
    <xf numFmtId="0" fontId="4" fillId="17" borderId="3" xfId="11" applyFont="1" applyFill="1" applyBorder="1" applyAlignment="1" applyProtection="1">
      <alignment horizontal="center" vertical="center"/>
      <protection locked="0"/>
    </xf>
    <xf numFmtId="0" fontId="4" fillId="17" borderId="3" xfId="13" applyFont="1" applyFill="1" applyBorder="1" applyAlignment="1" applyProtection="1">
      <alignment horizontal="center" vertical="center"/>
      <protection locked="0"/>
    </xf>
    <xf numFmtId="0" fontId="4" fillId="17" borderId="3" xfId="13" applyFont="1" applyFill="1" applyBorder="1" applyAlignment="1" applyProtection="1">
      <alignment vertical="center" wrapText="1"/>
      <protection locked="0"/>
    </xf>
    <xf numFmtId="0" fontId="4" fillId="17" borderId="3" xfId="13" applyFont="1" applyFill="1" applyBorder="1" applyAlignment="1" applyProtection="1">
      <alignment horizontal="left" vertical="center" wrapText="1"/>
      <protection locked="0"/>
    </xf>
    <xf numFmtId="0" fontId="4" fillId="17" borderId="3" xfId="13" applyFont="1" applyFill="1" applyBorder="1" applyProtection="1">
      <alignment vertical="center"/>
      <protection locked="0"/>
    </xf>
    <xf numFmtId="0" fontId="4" fillId="17" borderId="3" xfId="13" applyFont="1" applyFill="1" applyBorder="1" applyAlignment="1" applyProtection="1">
      <alignment horizontal="left" vertical="center"/>
      <protection locked="0"/>
    </xf>
    <xf numFmtId="0" fontId="4" fillId="17" borderId="3" xfId="0" applyFont="1" applyFill="1" applyBorder="1" applyAlignment="1" applyProtection="1">
      <alignment horizontal="center" vertical="center" wrapText="1"/>
      <protection locked="0"/>
    </xf>
    <xf numFmtId="181" fontId="4" fillId="17" borderId="3" xfId="13" applyNumberFormat="1" applyFont="1" applyFill="1" applyBorder="1" applyProtection="1">
      <alignment vertical="center"/>
      <protection locked="0"/>
    </xf>
    <xf numFmtId="176" fontId="4" fillId="17" borderId="8" xfId="13" applyNumberFormat="1" applyFont="1" applyFill="1" applyBorder="1" applyProtection="1">
      <alignment vertical="center"/>
      <protection locked="0"/>
    </xf>
    <xf numFmtId="180" fontId="4" fillId="17" borderId="9" xfId="13" applyNumberFormat="1" applyFont="1" applyFill="1" applyBorder="1" applyProtection="1">
      <alignment vertical="center"/>
      <protection locked="0"/>
    </xf>
    <xf numFmtId="0" fontId="4" fillId="17" borderId="6" xfId="13" applyFont="1" applyFill="1" applyBorder="1" applyAlignment="1" applyProtection="1">
      <alignment horizontal="center" vertical="center"/>
      <protection locked="0"/>
    </xf>
    <xf numFmtId="176" fontId="4" fillId="17" borderId="5" xfId="0" applyNumberFormat="1" applyFont="1" applyFill="1" applyBorder="1" applyAlignment="1" applyProtection="1">
      <alignment vertical="center"/>
      <protection locked="0"/>
    </xf>
    <xf numFmtId="0" fontId="4" fillId="17" borderId="0" xfId="13" applyFont="1" applyFill="1" applyProtection="1">
      <alignment vertical="center"/>
      <protection locked="0"/>
    </xf>
    <xf numFmtId="0" fontId="1" fillId="17" borderId="3" xfId="13" applyFont="1" applyFill="1" applyBorder="1" applyAlignment="1" applyProtection="1">
      <alignment horizontal="center" vertical="center"/>
      <protection locked="0"/>
    </xf>
    <xf numFmtId="0" fontId="4" fillId="17" borderId="0" xfId="11" applyFont="1" applyFill="1" applyBorder="1" applyAlignment="1" applyProtection="1">
      <alignment vertical="center" wrapText="1"/>
      <protection locked="0"/>
    </xf>
    <xf numFmtId="0" fontId="4" fillId="17" borderId="0" xfId="13" applyFont="1" applyFill="1" applyBorder="1" applyProtection="1">
      <alignment vertical="center"/>
      <protection locked="0"/>
    </xf>
    <xf numFmtId="0" fontId="4" fillId="15" borderId="3" xfId="13" applyFont="1" applyFill="1" applyBorder="1" applyProtection="1">
      <alignment vertical="center"/>
      <protection locked="0"/>
    </xf>
    <xf numFmtId="180" fontId="3" fillId="15" borderId="9" xfId="13" applyNumberFormat="1" applyFont="1" applyFill="1" applyBorder="1" applyAlignment="1" applyProtection="1">
      <alignment horizontal="right" vertical="center"/>
      <protection locked="0"/>
    </xf>
    <xf numFmtId="0" fontId="3" fillId="17" borderId="3" xfId="13" applyFont="1" applyFill="1" applyBorder="1" applyAlignment="1" applyProtection="1">
      <alignment vertical="center" wrapText="1"/>
      <protection locked="0"/>
    </xf>
    <xf numFmtId="0" fontId="3" fillId="17" borderId="3" xfId="13" applyFont="1" applyFill="1" applyBorder="1" applyAlignment="1" applyProtection="1">
      <alignment horizontal="left" vertical="center" wrapText="1"/>
      <protection locked="0"/>
    </xf>
    <xf numFmtId="0" fontId="3" fillId="17" borderId="3" xfId="13" applyFont="1" applyFill="1" applyBorder="1" applyProtection="1">
      <alignment vertical="center"/>
      <protection locked="0"/>
    </xf>
    <xf numFmtId="180" fontId="4" fillId="17" borderId="16" xfId="13" applyNumberFormat="1" applyFont="1" applyFill="1" applyBorder="1" applyProtection="1">
      <alignment vertical="center"/>
      <protection locked="0"/>
    </xf>
    <xf numFmtId="0" fontId="3" fillId="17" borderId="6" xfId="13" applyFont="1" applyFill="1" applyBorder="1" applyAlignment="1" applyProtection="1">
      <alignment horizontal="center" vertical="center"/>
      <protection locked="0"/>
    </xf>
    <xf numFmtId="176" fontId="3" fillId="17" borderId="5" xfId="0" applyNumberFormat="1" applyFont="1" applyFill="1" applyBorder="1" applyAlignment="1" applyProtection="1">
      <alignment vertical="center"/>
      <protection locked="0"/>
    </xf>
    <xf numFmtId="181" fontId="3" fillId="17" borderId="3" xfId="13" applyNumberFormat="1" applyFont="1" applyFill="1" applyBorder="1" applyProtection="1">
      <alignment vertical="center"/>
      <protection locked="0"/>
    </xf>
    <xf numFmtId="176" fontId="3" fillId="17" borderId="8" xfId="13" applyNumberFormat="1" applyFont="1" applyFill="1" applyBorder="1" applyProtection="1">
      <alignment vertical="center"/>
      <protection locked="0"/>
    </xf>
    <xf numFmtId="180" fontId="3" fillId="17" borderId="9" xfId="13" applyNumberFormat="1" applyFont="1" applyFill="1" applyBorder="1" applyProtection="1">
      <alignment vertical="center"/>
      <protection locked="0"/>
    </xf>
    <xf numFmtId="180" fontId="3" fillId="17" borderId="9" xfId="13" applyNumberFormat="1" applyFont="1" applyFill="1" applyBorder="1" applyAlignment="1" applyProtection="1">
      <alignment horizontal="right" vertical="center"/>
      <protection locked="0"/>
    </xf>
    <xf numFmtId="0" fontId="3" fillId="17" borderId="0" xfId="13" applyFont="1" applyFill="1" applyBorder="1" applyProtection="1">
      <alignment vertical="center"/>
      <protection locked="0"/>
    </xf>
    <xf numFmtId="180" fontId="4" fillId="11" borderId="16" xfId="13" applyNumberFormat="1" applyFont="1" applyFill="1" applyBorder="1" applyAlignment="1" applyProtection="1">
      <alignment horizontal="right" vertical="center"/>
      <protection locked="0"/>
    </xf>
    <xf numFmtId="0" fontId="1" fillId="11" borderId="3" xfId="13" applyFont="1" applyFill="1" applyBorder="1" applyAlignment="1" applyProtection="1">
      <alignment vertical="center" wrapText="1"/>
      <protection locked="0"/>
    </xf>
    <xf numFmtId="0" fontId="1" fillId="11" borderId="3" xfId="13" applyFont="1" applyFill="1" applyBorder="1" applyAlignment="1" applyProtection="1">
      <alignment horizontal="left" vertical="center" wrapText="1"/>
      <protection locked="0"/>
    </xf>
    <xf numFmtId="0" fontId="1" fillId="11" borderId="3" xfId="13" applyFont="1" applyFill="1" applyBorder="1" applyAlignment="1" applyProtection="1">
      <alignment horizontal="left" vertical="center"/>
      <protection locked="0"/>
    </xf>
    <xf numFmtId="0" fontId="1" fillId="11" borderId="0" xfId="13" applyFont="1" applyFill="1" applyBorder="1" applyProtection="1">
      <alignment vertical="center"/>
      <protection locked="0"/>
    </xf>
    <xf numFmtId="180" fontId="1" fillId="11" borderId="3" xfId="13" applyNumberFormat="1" applyFont="1" applyFill="1" applyBorder="1" applyProtection="1">
      <alignment vertical="center"/>
      <protection locked="0"/>
    </xf>
    <xf numFmtId="0" fontId="4" fillId="17" borderId="3" xfId="0" applyFont="1" applyFill="1" applyBorder="1" applyAlignment="1" applyProtection="1">
      <alignment horizontal="left" vertical="center"/>
      <protection locked="0"/>
    </xf>
    <xf numFmtId="180" fontId="3" fillId="18" borderId="9" xfId="13" applyNumberFormat="1" applyFont="1" applyFill="1" applyBorder="1" applyProtection="1">
      <alignment vertical="center"/>
      <protection locked="0"/>
    </xf>
    <xf numFmtId="0" fontId="1" fillId="17" borderId="0" xfId="13" applyFont="1" applyFill="1" applyProtection="1">
      <alignment vertical="center"/>
      <protection locked="0"/>
    </xf>
    <xf numFmtId="0" fontId="3" fillId="17" borderId="0" xfId="13" applyFont="1" applyFill="1" applyProtection="1">
      <alignment vertical="center"/>
      <protection locked="0"/>
    </xf>
    <xf numFmtId="180" fontId="4" fillId="18" borderId="9" xfId="13" applyNumberFormat="1" applyFont="1" applyFill="1" applyBorder="1" applyProtection="1">
      <alignment vertical="center"/>
      <protection locked="0"/>
    </xf>
    <xf numFmtId="0" fontId="3" fillId="17" borderId="3" xfId="11" applyFont="1" applyFill="1" applyBorder="1" applyAlignment="1" applyProtection="1">
      <alignment vertical="center" wrapText="1"/>
      <protection locked="0"/>
    </xf>
    <xf numFmtId="0" fontId="3" fillId="17" borderId="3" xfId="11" applyFont="1" applyFill="1" applyBorder="1" applyAlignment="1" applyProtection="1">
      <alignment horizontal="left" vertical="center" wrapText="1"/>
      <protection locked="0"/>
    </xf>
    <xf numFmtId="0" fontId="3" fillId="17" borderId="3" xfId="11" applyFont="1" applyFill="1" applyBorder="1" applyProtection="1">
      <alignment vertical="center"/>
      <protection locked="0"/>
    </xf>
    <xf numFmtId="0" fontId="3" fillId="17" borderId="3" xfId="11" applyFont="1" applyFill="1" applyBorder="1" applyAlignment="1" applyProtection="1">
      <alignment horizontal="left" vertical="center"/>
      <protection locked="0"/>
    </xf>
    <xf numFmtId="0" fontId="3" fillId="17" borderId="3" xfId="0" applyFont="1" applyFill="1" applyBorder="1" applyAlignment="1" applyProtection="1">
      <alignment horizontal="left" vertical="center"/>
      <protection locked="0"/>
    </xf>
    <xf numFmtId="0" fontId="3" fillId="17" borderId="3" xfId="0" applyFont="1" applyFill="1" applyBorder="1" applyAlignment="1" applyProtection="1">
      <alignment horizontal="center" vertical="center" wrapText="1"/>
      <protection locked="0"/>
    </xf>
    <xf numFmtId="176" fontId="3" fillId="17" borderId="8" xfId="11" applyNumberFormat="1" applyFont="1" applyFill="1" applyBorder="1" applyAlignment="1" applyProtection="1">
      <alignment horizontal="right" vertical="center"/>
      <protection locked="0"/>
    </xf>
    <xf numFmtId="180" fontId="3" fillId="17" borderId="9" xfId="11" applyNumberFormat="1" applyFont="1" applyFill="1" applyBorder="1" applyAlignment="1" applyProtection="1">
      <alignment horizontal="right" vertical="center"/>
      <protection locked="0"/>
    </xf>
    <xf numFmtId="0" fontId="3" fillId="17" borderId="6" xfId="11" applyFont="1" applyFill="1" applyBorder="1" applyAlignment="1" applyProtection="1">
      <alignment horizontal="center" vertical="center"/>
      <protection locked="0"/>
    </xf>
    <xf numFmtId="180" fontId="4" fillId="17" borderId="9" xfId="11" applyNumberFormat="1" applyFont="1" applyFill="1" applyBorder="1" applyProtection="1">
      <alignment vertical="center"/>
      <protection locked="0"/>
    </xf>
    <xf numFmtId="0" fontId="4" fillId="17" borderId="6" xfId="11" applyFont="1" applyFill="1" applyBorder="1" applyAlignment="1" applyProtection="1">
      <alignment horizontal="center" vertical="center"/>
      <protection locked="0"/>
    </xf>
    <xf numFmtId="176" fontId="3" fillId="17" borderId="55" xfId="0" applyNumberFormat="1" applyFont="1" applyFill="1" applyBorder="1" applyAlignment="1" applyProtection="1">
      <alignment vertical="center"/>
      <protection locked="0"/>
    </xf>
    <xf numFmtId="0" fontId="4" fillId="17" borderId="0" xfId="11" applyFont="1" applyFill="1" applyProtection="1">
      <alignment vertical="center"/>
      <protection locked="0"/>
    </xf>
    <xf numFmtId="181" fontId="4" fillId="17" borderId="3" xfId="13" applyNumberFormat="1" applyFont="1" applyFill="1" applyBorder="1" applyAlignment="1" applyProtection="1">
      <alignment vertical="center" wrapText="1"/>
      <protection locked="0"/>
    </xf>
    <xf numFmtId="180" fontId="4" fillId="19" borderId="16" xfId="0" applyNumberFormat="1" applyFont="1" applyFill="1" applyBorder="1" applyAlignment="1" applyProtection="1">
      <alignment horizontal="center" vertical="center"/>
      <protection locked="0"/>
    </xf>
    <xf numFmtId="0" fontId="4" fillId="19" borderId="17" xfId="0" applyFont="1" applyFill="1" applyBorder="1" applyAlignment="1" applyProtection="1">
      <alignment horizontal="center" vertical="center"/>
      <protection locked="0"/>
    </xf>
    <xf numFmtId="0" fontId="4" fillId="17" borderId="3" xfId="11" applyFont="1" applyFill="1" applyBorder="1" applyAlignment="1" applyProtection="1">
      <alignment vertical="center" wrapText="1"/>
      <protection locked="0"/>
    </xf>
    <xf numFmtId="0" fontId="4" fillId="17" borderId="3" xfId="11" applyFont="1" applyFill="1" applyBorder="1" applyAlignment="1" applyProtection="1">
      <alignment horizontal="left" vertical="center" wrapText="1"/>
      <protection locked="0"/>
    </xf>
    <xf numFmtId="0" fontId="4" fillId="17" borderId="3" xfId="11" applyFont="1" applyFill="1" applyBorder="1" applyProtection="1">
      <alignment vertical="center"/>
      <protection locked="0"/>
    </xf>
    <xf numFmtId="0" fontId="4" fillId="17" borderId="3" xfId="11" applyFont="1" applyFill="1" applyBorder="1" applyAlignment="1" applyProtection="1">
      <alignment horizontal="left" vertical="center"/>
      <protection locked="0"/>
    </xf>
    <xf numFmtId="181" fontId="4" fillId="17" borderId="3" xfId="11" applyNumberFormat="1" applyFont="1" applyFill="1" applyBorder="1" applyProtection="1">
      <alignment vertical="center"/>
      <protection locked="0"/>
    </xf>
    <xf numFmtId="176" fontId="4" fillId="17" borderId="8" xfId="11" applyNumberFormat="1" applyFont="1" applyFill="1" applyBorder="1" applyProtection="1">
      <alignment vertical="center"/>
      <protection locked="0"/>
    </xf>
    <xf numFmtId="180" fontId="4" fillId="17" borderId="9" xfId="11" applyNumberFormat="1" applyFont="1" applyFill="1" applyBorder="1" applyAlignment="1" applyProtection="1">
      <alignment horizontal="right" vertical="center"/>
      <protection locked="0"/>
    </xf>
    <xf numFmtId="180" fontId="4" fillId="18" borderId="9" xfId="11" applyNumberFormat="1" applyFont="1" applyFill="1" applyBorder="1" applyProtection="1">
      <alignment vertical="center"/>
      <protection locked="0"/>
    </xf>
    <xf numFmtId="181" fontId="30" fillId="17" borderId="51" xfId="0" applyNumberFormat="1" applyFont="1" applyFill="1" applyBorder="1" applyAlignment="1" applyProtection="1">
      <alignment vertical="center" wrapText="1"/>
      <protection locked="0"/>
    </xf>
    <xf numFmtId="176" fontId="3" fillId="17" borderId="52" xfId="0" applyNumberFormat="1" applyFont="1" applyFill="1" applyBorder="1" applyAlignment="1" applyProtection="1">
      <alignment horizontal="right" vertical="center"/>
      <protection locked="0"/>
    </xf>
    <xf numFmtId="180" fontId="3" fillId="17" borderId="53" xfId="0" applyNumberFormat="1" applyFont="1" applyFill="1" applyBorder="1" applyAlignment="1" applyProtection="1">
      <alignment horizontal="right" vertical="center"/>
      <protection locked="0"/>
    </xf>
    <xf numFmtId="0" fontId="3" fillId="17" borderId="54" xfId="0" applyFont="1" applyFill="1" applyBorder="1" applyAlignment="1" applyProtection="1">
      <alignment horizontal="center" vertical="center"/>
      <protection locked="0"/>
    </xf>
    <xf numFmtId="183" fontId="4" fillId="17" borderId="9" xfId="13" applyNumberFormat="1" applyFont="1" applyFill="1" applyBorder="1" applyProtection="1">
      <alignment vertical="center"/>
      <protection locked="0"/>
    </xf>
    <xf numFmtId="0" fontId="3" fillId="17" borderId="3" xfId="13" applyFont="1" applyFill="1" applyBorder="1" applyAlignment="1" applyProtection="1">
      <alignment horizontal="center" vertical="center"/>
      <protection locked="0"/>
    </xf>
    <xf numFmtId="0" fontId="3" fillId="17" borderId="3" xfId="13" applyFont="1" applyFill="1" applyBorder="1" applyAlignment="1" applyProtection="1">
      <alignment horizontal="left" vertical="center"/>
      <protection locked="0"/>
    </xf>
    <xf numFmtId="0" fontId="3" fillId="17" borderId="3" xfId="11" applyFont="1" applyFill="1" applyBorder="1" applyAlignment="1" applyProtection="1">
      <alignment horizontal="center" vertical="center"/>
      <protection locked="0"/>
    </xf>
    <xf numFmtId="181" fontId="3" fillId="17" borderId="3" xfId="11" applyNumberFormat="1" applyFont="1" applyFill="1" applyBorder="1" applyProtection="1">
      <alignment vertical="center"/>
      <protection locked="0"/>
    </xf>
    <xf numFmtId="176" fontId="3" fillId="17" borderId="8" xfId="11" applyNumberFormat="1" applyFont="1" applyFill="1" applyBorder="1" applyProtection="1">
      <alignment vertical="center"/>
      <protection locked="0"/>
    </xf>
    <xf numFmtId="180" fontId="3" fillId="17" borderId="9" xfId="11" applyNumberFormat="1" applyFont="1" applyFill="1" applyBorder="1" applyProtection="1">
      <alignment vertical="center"/>
      <protection locked="0"/>
    </xf>
    <xf numFmtId="0" fontId="3" fillId="17" borderId="0" xfId="11" applyFont="1" applyFill="1" applyProtection="1">
      <alignment vertical="center"/>
      <protection locked="0"/>
    </xf>
    <xf numFmtId="0" fontId="1" fillId="17" borderId="0" xfId="11" applyFont="1" applyFill="1" applyProtection="1">
      <alignment vertical="center"/>
      <protection locked="0"/>
    </xf>
    <xf numFmtId="0" fontId="3" fillId="18" borderId="6" xfId="13" applyFont="1" applyFill="1" applyBorder="1" applyAlignment="1" applyProtection="1">
      <alignment horizontal="center" vertical="center"/>
      <protection locked="0"/>
    </xf>
    <xf numFmtId="180" fontId="4" fillId="17" borderId="5" xfId="11" applyNumberFormat="1" applyFont="1" applyFill="1" applyBorder="1" applyAlignment="1" applyProtection="1">
      <alignment horizontal="center" vertical="center"/>
      <protection locked="0"/>
    </xf>
    <xf numFmtId="181" fontId="4" fillId="11" borderId="3" xfId="13" applyNumberFormat="1" applyFont="1" applyFill="1" applyBorder="1" applyAlignment="1" applyProtection="1">
      <alignment vertical="center" wrapText="1"/>
      <protection locked="0"/>
    </xf>
    <xf numFmtId="0" fontId="4" fillId="11" borderId="6" xfId="13" applyFont="1" applyFill="1" applyBorder="1" applyProtection="1">
      <alignment vertical="center"/>
      <protection locked="0"/>
    </xf>
    <xf numFmtId="0" fontId="4" fillId="11" borderId="6" xfId="13" applyFont="1" applyFill="1" applyBorder="1" applyAlignment="1" applyProtection="1">
      <alignment horizontal="center" vertical="center" wrapText="1"/>
      <protection locked="0"/>
    </xf>
    <xf numFmtId="0" fontId="4" fillId="11" borderId="19" xfId="13" applyFont="1" applyFill="1" applyBorder="1" applyProtection="1">
      <alignment vertical="center"/>
      <protection locked="0"/>
    </xf>
    <xf numFmtId="0" fontId="4" fillId="17" borderId="6" xfId="13" applyFont="1" applyFill="1" applyBorder="1" applyProtection="1">
      <alignment vertical="center"/>
      <protection locked="0"/>
    </xf>
    <xf numFmtId="180" fontId="4" fillId="20" borderId="9" xfId="13" applyNumberFormat="1" applyFont="1" applyFill="1" applyBorder="1" applyProtection="1">
      <alignment vertical="center"/>
      <protection locked="0"/>
    </xf>
    <xf numFmtId="0" fontId="4" fillId="20" borderId="6" xfId="13" applyFont="1" applyFill="1" applyBorder="1" applyAlignment="1" applyProtection="1">
      <alignment horizontal="center" vertical="center"/>
      <protection locked="0"/>
    </xf>
    <xf numFmtId="0" fontId="4" fillId="15" borderId="3" xfId="13" applyFont="1" applyFill="1" applyBorder="1" applyAlignment="1" applyProtection="1">
      <alignment vertical="center" wrapText="1"/>
      <protection locked="0"/>
    </xf>
    <xf numFmtId="0" fontId="4" fillId="15" borderId="3" xfId="13" applyFont="1" applyFill="1" applyBorder="1" applyAlignment="1" applyProtection="1">
      <alignment horizontal="left" vertical="center" wrapText="1"/>
      <protection locked="0"/>
    </xf>
    <xf numFmtId="181" fontId="4" fillId="15" borderId="3" xfId="13" applyNumberFormat="1" applyFont="1" applyFill="1" applyBorder="1" applyProtection="1">
      <alignment vertical="center"/>
      <protection locked="0"/>
    </xf>
    <xf numFmtId="176" fontId="4" fillId="15" borderId="8" xfId="13" applyNumberFormat="1" applyFont="1" applyFill="1" applyBorder="1" applyProtection="1">
      <alignment vertical="center"/>
      <protection locked="0"/>
    </xf>
    <xf numFmtId="180" fontId="4" fillId="15" borderId="9" xfId="13" applyNumberFormat="1" applyFont="1" applyFill="1" applyBorder="1" applyProtection="1">
      <alignment vertical="center"/>
      <protection locked="0"/>
    </xf>
    <xf numFmtId="0" fontId="4" fillId="15" borderId="6" xfId="13" applyFont="1" applyFill="1" applyBorder="1" applyProtection="1">
      <alignment vertical="center"/>
      <protection locked="0"/>
    </xf>
    <xf numFmtId="0" fontId="4" fillId="15" borderId="6" xfId="13" applyFont="1" applyFill="1" applyBorder="1" applyAlignment="1" applyProtection="1">
      <alignment horizontal="center" vertical="center"/>
      <protection locked="0"/>
    </xf>
    <xf numFmtId="176" fontId="4" fillId="15" borderId="5" xfId="0" applyNumberFormat="1" applyFont="1" applyFill="1" applyBorder="1" applyAlignment="1" applyProtection="1">
      <alignment vertical="center"/>
      <protection locked="0"/>
    </xf>
    <xf numFmtId="0" fontId="4" fillId="15" borderId="0" xfId="13" applyFont="1" applyFill="1" applyBorder="1" applyProtection="1">
      <alignment vertical="center"/>
      <protection locked="0"/>
    </xf>
    <xf numFmtId="0" fontId="4" fillId="15" borderId="0" xfId="13" applyFont="1" applyFill="1" applyBorder="1" applyAlignment="1" applyProtection="1">
      <alignment vertical="center" wrapText="1"/>
      <protection locked="0"/>
    </xf>
    <xf numFmtId="0" fontId="1" fillId="11" borderId="3" xfId="11" applyFont="1" applyFill="1" applyBorder="1" applyAlignment="1" applyProtection="1">
      <alignment horizontal="left" vertical="center"/>
      <protection locked="0"/>
    </xf>
    <xf numFmtId="0" fontId="1" fillId="11" borderId="3" xfId="11" applyFont="1" applyFill="1" applyBorder="1" applyProtection="1">
      <alignment vertical="center"/>
      <protection locked="0"/>
    </xf>
    <xf numFmtId="181" fontId="1" fillId="11" borderId="3" xfId="11" applyNumberFormat="1" applyFont="1" applyFill="1" applyBorder="1" applyProtection="1">
      <alignment vertical="center"/>
      <protection locked="0"/>
    </xf>
    <xf numFmtId="176" fontId="1" fillId="11" borderId="8" xfId="11" applyNumberFormat="1" applyFont="1" applyFill="1" applyBorder="1" applyProtection="1">
      <alignment vertical="center"/>
      <protection locked="0"/>
    </xf>
    <xf numFmtId="180" fontId="1" fillId="11" borderId="9" xfId="11" applyNumberFormat="1" applyFont="1" applyFill="1" applyBorder="1" applyProtection="1">
      <alignment vertical="center"/>
      <protection locked="0"/>
    </xf>
    <xf numFmtId="0" fontId="1" fillId="11" borderId="6" xfId="11" applyFont="1" applyFill="1" applyBorder="1" applyAlignment="1" applyProtection="1">
      <alignment horizontal="center" vertical="center"/>
      <protection locked="0"/>
    </xf>
    <xf numFmtId="0" fontId="1" fillId="11" borderId="0" xfId="11" applyFont="1" applyFill="1" applyBorder="1" applyProtection="1">
      <alignment vertical="center"/>
      <protection locked="0"/>
    </xf>
    <xf numFmtId="180" fontId="1" fillId="11" borderId="9" xfId="13" applyNumberFormat="1" applyFont="1" applyFill="1" applyBorder="1" applyAlignment="1" applyProtection="1">
      <alignment horizontal="right" vertical="center"/>
      <protection locked="0"/>
    </xf>
    <xf numFmtId="0" fontId="1" fillId="13" borderId="0" xfId="13" applyFont="1" applyFill="1" applyBorder="1" applyProtection="1">
      <alignment vertical="center"/>
      <protection locked="0"/>
    </xf>
    <xf numFmtId="0" fontId="1" fillId="17" borderId="0" xfId="13" applyFont="1" applyFill="1" applyBorder="1" applyProtection="1">
      <alignment vertical="center"/>
      <protection locked="0"/>
    </xf>
    <xf numFmtId="176" fontId="4" fillId="17" borderId="8" xfId="13" applyNumberFormat="1" applyFont="1" applyFill="1" applyBorder="1" applyAlignment="1" applyProtection="1">
      <alignment horizontal="right" vertical="center"/>
      <protection locked="0"/>
    </xf>
    <xf numFmtId="180" fontId="4" fillId="17" borderId="9" xfId="13" applyNumberFormat="1" applyFont="1" applyFill="1" applyBorder="1" applyAlignment="1" applyProtection="1">
      <alignment horizontal="right" vertical="center"/>
      <protection locked="0"/>
    </xf>
    <xf numFmtId="180" fontId="4" fillId="11" borderId="9" xfId="11" applyNumberFormat="1" applyFont="1" applyFill="1" applyBorder="1" applyAlignment="1" applyProtection="1">
      <alignment horizontal="right" vertical="center"/>
      <protection locked="0"/>
    </xf>
    <xf numFmtId="0" fontId="1" fillId="15" borderId="0" xfId="13" applyFont="1" applyFill="1" applyBorder="1" applyProtection="1">
      <alignment vertical="center"/>
      <protection locked="0"/>
    </xf>
    <xf numFmtId="0" fontId="3" fillId="15" borderId="3" xfId="13" applyFont="1" applyFill="1" applyBorder="1" applyAlignment="1" applyProtection="1">
      <alignment horizontal="left" vertical="center"/>
      <protection locked="0"/>
    </xf>
    <xf numFmtId="180" fontId="4" fillId="17" borderId="5" xfId="13" applyNumberFormat="1" applyFont="1" applyFill="1" applyBorder="1" applyAlignment="1" applyProtection="1">
      <alignment horizontal="center" vertical="center"/>
      <protection locked="0"/>
    </xf>
    <xf numFmtId="176" fontId="15" fillId="17" borderId="5" xfId="0" applyNumberFormat="1" applyFont="1" applyFill="1" applyBorder="1" applyAlignment="1" applyProtection="1">
      <alignment vertical="center"/>
      <protection locked="0"/>
    </xf>
    <xf numFmtId="176" fontId="5" fillId="11" borderId="5" xfId="0" applyNumberFormat="1" applyFont="1" applyFill="1" applyBorder="1" applyAlignment="1" applyProtection="1">
      <alignment vertical="center"/>
      <protection locked="0"/>
    </xf>
    <xf numFmtId="0" fontId="32" fillId="0" borderId="0" xfId="0" applyFont="1" applyFill="1" applyBorder="1" applyAlignment="1" applyProtection="1">
      <alignment horizontal="center" vertical="center"/>
    </xf>
    <xf numFmtId="176" fontId="33" fillId="12" borderId="5" xfId="0" applyNumberFormat="1" applyFont="1" applyFill="1" applyBorder="1" applyAlignment="1" applyProtection="1">
      <alignment horizontal="left" vertical="center"/>
      <protection locked="0"/>
    </xf>
    <xf numFmtId="176" fontId="34" fillId="17" borderId="5" xfId="0" applyNumberFormat="1" applyFont="1" applyFill="1" applyBorder="1" applyAlignment="1" applyProtection="1">
      <alignment vertical="center"/>
      <protection locked="0"/>
    </xf>
    <xf numFmtId="0" fontId="34" fillId="15" borderId="0" xfId="13" applyFont="1" applyFill="1" applyBorder="1" applyProtection="1">
      <alignment vertical="center"/>
      <protection locked="0"/>
    </xf>
    <xf numFmtId="0" fontId="13" fillId="0" borderId="22" xfId="14" applyFont="1" applyBorder="1" applyAlignment="1" applyProtection="1">
      <alignment horizontal="center" vertical="center"/>
    </xf>
    <xf numFmtId="0" fontId="13" fillId="0" borderId="23" xfId="14" applyFont="1" applyBorder="1" applyAlignment="1" applyProtection="1">
      <alignment horizontal="center" vertical="center"/>
    </xf>
    <xf numFmtId="0" fontId="13" fillId="0" borderId="24" xfId="14" applyFont="1" applyBorder="1" applyAlignment="1" applyProtection="1">
      <alignment horizontal="center" vertical="center"/>
    </xf>
    <xf numFmtId="0" fontId="14" fillId="10" borderId="32" xfId="14" applyFont="1" applyFill="1" applyBorder="1" applyAlignment="1" applyProtection="1">
      <alignment horizontal="center" vertical="center"/>
    </xf>
    <xf numFmtId="0" fontId="14" fillId="10" borderId="33" xfId="14" applyFont="1" applyFill="1" applyBorder="1" applyAlignment="1" applyProtection="1">
      <alignment horizontal="center" vertical="center"/>
    </xf>
    <xf numFmtId="0" fontId="14" fillId="10" borderId="34" xfId="14" applyFont="1" applyFill="1" applyBorder="1" applyAlignment="1" applyProtection="1">
      <alignment horizontal="center" vertical="center"/>
      <protection locked="0"/>
    </xf>
    <xf numFmtId="0" fontId="14" fillId="10" borderId="35" xfId="14" applyFont="1" applyFill="1" applyBorder="1" applyAlignment="1" applyProtection="1">
      <alignment horizontal="center" vertical="center"/>
      <protection locked="0"/>
    </xf>
    <xf numFmtId="0" fontId="4" fillId="0" borderId="27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15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3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6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8" xfId="19" applyNumberFormat="1" applyFont="1" applyFill="1" applyBorder="1" applyAlignment="1" applyProtection="1">
      <alignment horizontal="center" vertical="center" wrapText="1"/>
      <protection locked="0"/>
    </xf>
    <xf numFmtId="0" fontId="4" fillId="0" borderId="38" xfId="19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11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4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17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41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42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4" applyFont="1" applyBorder="1" applyAlignment="1" applyProtection="1">
      <alignment horizontal="left" vertical="top" wrapText="1"/>
    </xf>
    <xf numFmtId="0" fontId="4" fillId="0" borderId="49" xfId="14" applyFont="1" applyFill="1" applyBorder="1" applyAlignment="1" applyProtection="1">
      <alignment horizontal="left" vertical="center" wrapText="1"/>
      <protection locked="0"/>
    </xf>
    <xf numFmtId="0" fontId="4" fillId="0" borderId="50" xfId="14" applyFont="1" applyFill="1" applyBorder="1" applyAlignment="1" applyProtection="1">
      <alignment horizontal="left" vertical="center" wrapText="1"/>
      <protection locked="0"/>
    </xf>
    <xf numFmtId="0" fontId="14" fillId="10" borderId="25" xfId="14" applyFont="1" applyFill="1" applyBorder="1" applyAlignment="1" applyProtection="1">
      <alignment horizontal="center" vertical="center"/>
    </xf>
    <xf numFmtId="0" fontId="14" fillId="10" borderId="28" xfId="14" applyFont="1" applyFill="1" applyBorder="1" applyAlignment="1" applyProtection="1">
      <alignment horizontal="center" vertical="center"/>
    </xf>
    <xf numFmtId="0" fontId="14" fillId="10" borderId="29" xfId="14" applyFont="1" applyFill="1" applyBorder="1" applyAlignment="1" applyProtection="1">
      <alignment horizontal="center" vertical="center"/>
    </xf>
    <xf numFmtId="0" fontId="14" fillId="10" borderId="30" xfId="14" applyFont="1" applyFill="1" applyBorder="1" applyAlignment="1" applyProtection="1">
      <alignment horizontal="center" vertical="center"/>
    </xf>
    <xf numFmtId="0" fontId="14" fillId="10" borderId="31" xfId="14" applyFont="1" applyFill="1" applyBorder="1" applyAlignment="1" applyProtection="1">
      <alignment horizontal="center" vertical="center"/>
    </xf>
    <xf numFmtId="0" fontId="15" fillId="10" borderId="36" xfId="11" applyFont="1" applyFill="1" applyBorder="1" applyAlignment="1" applyProtection="1">
      <alignment horizontal="center" vertical="center"/>
    </xf>
    <xf numFmtId="0" fontId="15" fillId="10" borderId="37" xfId="11" applyFont="1" applyFill="1" applyBorder="1" applyAlignment="1" applyProtection="1">
      <alignment horizontal="center" vertical="center"/>
    </xf>
    <xf numFmtId="0" fontId="15" fillId="10" borderId="30" xfId="11" applyFont="1" applyFill="1" applyBorder="1" applyAlignment="1" applyProtection="1">
      <alignment horizontal="center" vertical="center"/>
    </xf>
    <xf numFmtId="0" fontId="15" fillId="10" borderId="39" xfId="11" applyFont="1" applyFill="1" applyBorder="1" applyAlignment="1" applyProtection="1">
      <alignment horizontal="center" vertical="center"/>
    </xf>
    <xf numFmtId="0" fontId="15" fillId="10" borderId="28" xfId="14" applyFont="1" applyFill="1" applyBorder="1" applyAlignment="1" applyProtection="1">
      <alignment horizontal="center" vertical="center"/>
    </xf>
    <xf numFmtId="0" fontId="15" fillId="10" borderId="31" xfId="14" applyFont="1" applyFill="1" applyBorder="1" applyAlignment="1" applyProtection="1">
      <alignment horizontal="center" vertical="center"/>
    </xf>
    <xf numFmtId="0" fontId="15" fillId="10" borderId="25" xfId="14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center"/>
    </xf>
    <xf numFmtId="0" fontId="1" fillId="0" borderId="1" xfId="11" applyFont="1" applyBorder="1" applyAlignment="1" applyProtection="1">
      <alignment horizontal="left" vertical="top" wrapText="1"/>
    </xf>
    <xf numFmtId="0" fontId="1" fillId="0" borderId="0" xfId="11" applyFont="1" applyBorder="1" applyAlignment="1" applyProtection="1">
      <alignment horizontal="left" vertical="top" wrapText="1"/>
    </xf>
    <xf numFmtId="0" fontId="1" fillId="0" borderId="0" xfId="11" applyFont="1" applyBorder="1" applyAlignment="1" applyProtection="1">
      <alignment horizontal="left" vertical="center"/>
    </xf>
    <xf numFmtId="181" fontId="3" fillId="17" borderId="0" xfId="13" applyNumberFormat="1" applyFont="1" applyFill="1" applyBorder="1" applyProtection="1">
      <alignment vertical="center"/>
      <protection locked="0"/>
    </xf>
  </cellXfs>
  <cellStyles count="25">
    <cellStyle name="0,0_x000d__x000d_NA_x000d__x000d_" xfId="7" xr:uid="{00000000-0005-0000-0000-000017000000}"/>
    <cellStyle name="百分比" xfId="2" builtinId="5"/>
    <cellStyle name="常规" xfId="0" builtinId="0"/>
    <cellStyle name="常规 2" xfId="13" xr:uid="{00000000-0005-0000-0000-00003B000000}"/>
    <cellStyle name="常规 2 2" xfId="11" xr:uid="{00000000-0005-0000-0000-000034000000}"/>
    <cellStyle name="常规 2 3" xfId="12" xr:uid="{00000000-0005-0000-0000-000038000000}"/>
    <cellStyle name="常规 3" xfId="14" xr:uid="{00000000-0005-0000-0000-00003C000000}"/>
    <cellStyle name="常规 3 2" xfId="9" xr:uid="{00000000-0005-0000-0000-00002E000000}"/>
    <cellStyle name="常规 3 2 2" xfId="6" xr:uid="{00000000-0005-0000-0000-000015000000}"/>
    <cellStyle name="常规 3 3" xfId="10" xr:uid="{00000000-0005-0000-0000-000032000000}"/>
    <cellStyle name="常规 4" xfId="16" xr:uid="{00000000-0005-0000-0000-00003E000000}"/>
    <cellStyle name="常规 5" xfId="17" xr:uid="{00000000-0005-0000-0000-00003F000000}"/>
    <cellStyle name="常规 5 2" xfId="5" xr:uid="{00000000-0005-0000-0000-000014000000}"/>
    <cellStyle name="常规 6" xfId="4" xr:uid="{00000000-0005-0000-0000-00000F000000}"/>
    <cellStyle name="常规 8" xfId="8" xr:uid="{00000000-0005-0000-0000-000018000000}"/>
    <cellStyle name="普通 2" xfId="3" xr:uid="{00000000-0005-0000-0000-00000D000000}"/>
    <cellStyle name="千位分隔" xfId="1" builtinId="3"/>
    <cellStyle name="千位分隔 2" xfId="15" xr:uid="{00000000-0005-0000-0000-00003D000000}"/>
    <cellStyle name="千位分隔 2 2" xfId="18" xr:uid="{00000000-0005-0000-0000-000040000000}"/>
    <cellStyle name="千位分隔 3" xfId="19" xr:uid="{00000000-0005-0000-0000-000041000000}"/>
    <cellStyle name="样式 1" xfId="20" xr:uid="{00000000-0005-0000-0000-000042000000}"/>
    <cellStyle name="一般_Fake0998 2" xfId="21" xr:uid="{00000000-0005-0000-0000-000043000000}"/>
    <cellStyle name="쉼표 [0] 2" xfId="22" xr:uid="{00000000-0005-0000-0000-000044000000}"/>
    <cellStyle name="쉼표 [0] 3" xfId="23" xr:uid="{00000000-0005-0000-0000-000045000000}"/>
    <cellStyle name="표준 11" xfId="24" xr:uid="{00000000-0005-0000-0000-000046000000}"/>
  </cellStyles>
  <dxfs count="17">
    <dxf>
      <fill>
        <patternFill patternType="solid"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44"/>
  <sheetViews>
    <sheetView showGridLines="0" topLeftCell="A8" zoomScale="80" zoomScaleNormal="80" zoomScaleSheetLayoutView="80" workbookViewId="0">
      <selection activeCell="E20" sqref="D20:E20"/>
    </sheetView>
  </sheetViews>
  <sheetFormatPr defaultColWidth="8.73046875" defaultRowHeight="15"/>
  <cols>
    <col min="1" max="1" width="0.46484375" style="276" customWidth="1"/>
    <col min="2" max="2" width="2.3984375" style="276" customWidth="1"/>
    <col min="3" max="3" width="29.73046875" style="276" customWidth="1"/>
    <col min="4" max="4" width="24" style="276" customWidth="1"/>
    <col min="5" max="5" width="24" style="277" customWidth="1"/>
    <col min="6" max="6" width="21.59765625" style="277" customWidth="1"/>
    <col min="7" max="7" width="28.3984375" style="276" customWidth="1"/>
    <col min="8" max="8" width="2.1328125" style="276" customWidth="1"/>
    <col min="9" max="9" width="8" style="276" customWidth="1"/>
    <col min="10" max="10" width="21.3984375" style="276" customWidth="1"/>
    <col min="11" max="11" width="6.3984375" style="276" customWidth="1"/>
    <col min="12" max="16384" width="8.73046875" style="276"/>
  </cols>
  <sheetData>
    <row r="1" spans="2:10" ht="3" customHeight="1"/>
    <row r="2" spans="2:10" ht="23.1" customHeight="1">
      <c r="B2" s="278"/>
      <c r="C2" s="279" t="s">
        <v>0</v>
      </c>
      <c r="D2" s="278"/>
      <c r="E2" s="278"/>
      <c r="F2" s="280"/>
      <c r="G2" s="280"/>
    </row>
    <row r="3" spans="2:10">
      <c r="B3" s="278"/>
      <c r="C3" s="281" t="s">
        <v>1</v>
      </c>
      <c r="D3" s="281"/>
      <c r="E3" s="282"/>
      <c r="F3" s="282"/>
      <c r="G3" s="278"/>
    </row>
    <row r="4" spans="2:10">
      <c r="B4" s="278"/>
      <c r="C4" s="281" t="s">
        <v>2</v>
      </c>
      <c r="D4" s="281"/>
      <c r="E4" s="282"/>
      <c r="F4" s="282"/>
      <c r="G4" s="278"/>
    </row>
    <row r="5" spans="2:10">
      <c r="B5" s="278"/>
      <c r="C5" s="281" t="s">
        <v>3</v>
      </c>
      <c r="D5" s="281"/>
      <c r="E5" s="282"/>
      <c r="F5" s="282"/>
      <c r="G5" s="278"/>
    </row>
    <row r="6" spans="2:10">
      <c r="B6" s="278"/>
      <c r="C6" s="281" t="s">
        <v>4</v>
      </c>
      <c r="D6" s="281"/>
      <c r="E6" s="282"/>
      <c r="F6" s="282"/>
      <c r="G6" s="278"/>
    </row>
    <row r="7" spans="2:10" ht="8.1" customHeight="1">
      <c r="B7" s="278"/>
      <c r="C7" s="278"/>
      <c r="D7" s="283"/>
      <c r="E7" s="283"/>
      <c r="F7" s="283"/>
      <c r="G7" s="283"/>
    </row>
    <row r="8" spans="2:10" s="274" customFormat="1" ht="26.45" customHeight="1">
      <c r="C8" s="590" t="s">
        <v>5</v>
      </c>
      <c r="D8" s="591"/>
      <c r="E8" s="591"/>
      <c r="F8" s="591"/>
      <c r="G8" s="592"/>
      <c r="H8" s="284"/>
    </row>
    <row r="9" spans="2:10" s="274" customFormat="1" ht="27.75">
      <c r="C9" s="612" t="s">
        <v>6</v>
      </c>
      <c r="D9" s="285" t="s">
        <v>7</v>
      </c>
      <c r="E9" s="286" t="s">
        <v>8</v>
      </c>
      <c r="F9" s="287" t="s">
        <v>9</v>
      </c>
      <c r="G9" s="288" t="s">
        <v>10</v>
      </c>
      <c r="H9" s="284"/>
    </row>
    <row r="10" spans="2:10">
      <c r="C10" s="613"/>
      <c r="D10" s="289" t="s">
        <v>11</v>
      </c>
      <c r="E10" s="290" t="s">
        <v>12</v>
      </c>
      <c r="F10" s="291" t="s">
        <v>13</v>
      </c>
      <c r="G10" s="292">
        <v>15210370021</v>
      </c>
      <c r="H10" s="293"/>
    </row>
    <row r="11" spans="2:10">
      <c r="C11" s="614"/>
      <c r="D11" s="289" t="s">
        <v>14</v>
      </c>
      <c r="E11" s="290" t="s">
        <v>15</v>
      </c>
      <c r="F11" s="291" t="s">
        <v>16</v>
      </c>
      <c r="G11" s="292"/>
      <c r="H11" s="294"/>
      <c r="I11" s="329"/>
      <c r="J11" s="329"/>
    </row>
    <row r="12" spans="2:10">
      <c r="C12" s="615" t="s">
        <v>17</v>
      </c>
      <c r="D12" s="289" t="s">
        <v>18</v>
      </c>
      <c r="E12" s="290" t="s">
        <v>19</v>
      </c>
      <c r="F12" s="291" t="s">
        <v>20</v>
      </c>
      <c r="G12" s="292" t="s">
        <v>21</v>
      </c>
      <c r="H12" s="294"/>
      <c r="I12" s="329"/>
      <c r="J12" s="329"/>
    </row>
    <row r="13" spans="2:10">
      <c r="C13" s="616"/>
      <c r="D13" s="295" t="s">
        <v>22</v>
      </c>
      <c r="E13" s="296">
        <v>44501</v>
      </c>
      <c r="F13" s="297" t="s">
        <v>23</v>
      </c>
      <c r="G13" s="298">
        <v>44578</v>
      </c>
      <c r="H13" s="294"/>
      <c r="I13" s="329"/>
      <c r="J13" s="329"/>
    </row>
    <row r="14" spans="2:10" ht="9.6" customHeight="1">
      <c r="C14" s="299"/>
      <c r="D14" s="299"/>
      <c r="E14" s="300"/>
      <c r="F14" s="300"/>
      <c r="G14" s="300"/>
      <c r="H14" s="294"/>
      <c r="I14" s="329"/>
      <c r="J14" s="329"/>
    </row>
    <row r="15" spans="2:10" ht="23.1" customHeight="1">
      <c r="C15" s="593" t="s">
        <v>24</v>
      </c>
      <c r="D15" s="594"/>
      <c r="E15" s="301" t="s">
        <v>25</v>
      </c>
      <c r="F15" s="595" t="s">
        <v>26</v>
      </c>
      <c r="G15" s="596"/>
      <c r="H15" s="294"/>
      <c r="I15" s="329"/>
      <c r="J15" s="329"/>
    </row>
    <row r="16" spans="2:10" s="275" customFormat="1" ht="110.25" customHeight="1">
      <c r="C16" s="617" t="s">
        <v>27</v>
      </c>
      <c r="D16" s="302" t="s">
        <v>28</v>
      </c>
      <c r="E16" s="303">
        <f>SUM(策划服务!O:O)</f>
        <v>0</v>
      </c>
      <c r="F16" s="597" t="s">
        <v>29</v>
      </c>
      <c r="G16" s="598"/>
      <c r="H16" s="304"/>
      <c r="I16" s="330"/>
      <c r="J16" s="330"/>
    </row>
    <row r="17" spans="3:10" s="275" customFormat="1" ht="15.75">
      <c r="C17" s="618"/>
      <c r="D17" s="305" t="s">
        <v>30</v>
      </c>
      <c r="E17" s="306">
        <f>SUM(场地搭建!O:O)</f>
        <v>0</v>
      </c>
      <c r="F17" s="599"/>
      <c r="G17" s="600"/>
      <c r="H17" s="304"/>
      <c r="I17" s="330"/>
      <c r="J17" s="330"/>
    </row>
    <row r="18" spans="3:10" s="275" customFormat="1" ht="15.75">
      <c r="C18" s="618"/>
      <c r="D18" s="305" t="s">
        <v>31</v>
      </c>
      <c r="E18" s="306">
        <f>SUM(设备租赁!O:O)</f>
        <v>0</v>
      </c>
      <c r="F18" s="599"/>
      <c r="G18" s="600"/>
      <c r="H18" s="304"/>
      <c r="I18" s="330"/>
      <c r="J18" s="330"/>
    </row>
    <row r="19" spans="3:10" s="275" customFormat="1" ht="15.75">
      <c r="C19" s="618"/>
      <c r="D19" s="307" t="s">
        <v>32</v>
      </c>
      <c r="E19" s="306">
        <f>SUM(直播导摄!O:O)</f>
        <v>0</v>
      </c>
      <c r="F19" s="599"/>
      <c r="G19" s="600"/>
    </row>
    <row r="20" spans="3:10" s="275" customFormat="1" ht="15.75">
      <c r="C20" s="618"/>
      <c r="D20" s="305" t="s">
        <v>33</v>
      </c>
      <c r="E20" s="306">
        <f>SUM(设计制作!O:O)</f>
        <v>144530</v>
      </c>
      <c r="F20" s="599"/>
      <c r="G20" s="600"/>
    </row>
    <row r="21" spans="3:10" s="275" customFormat="1" ht="15.75">
      <c r="C21" s="618"/>
      <c r="D21" s="305" t="s">
        <v>34</v>
      </c>
      <c r="E21" s="306">
        <f>SUM(第三方人员及服务!O:O)</f>
        <v>847420</v>
      </c>
      <c r="F21" s="599" t="s">
        <v>35</v>
      </c>
      <c r="G21" s="600"/>
    </row>
    <row r="22" spans="3:10" s="275" customFormat="1" ht="15.75">
      <c r="C22" s="618"/>
      <c r="D22" s="305" t="s">
        <v>36</v>
      </c>
      <c r="E22" s="306">
        <f>SUM(差旅及接待!O:O)</f>
        <v>6167551</v>
      </c>
      <c r="F22" s="599"/>
      <c r="G22" s="600"/>
    </row>
    <row r="23" spans="3:10" s="275" customFormat="1" ht="15.75">
      <c r="C23" s="619"/>
      <c r="D23" s="305" t="s">
        <v>37</v>
      </c>
      <c r="E23" s="306">
        <f>SUM(场地费用!O:O)</f>
        <v>35000</v>
      </c>
      <c r="F23" s="601"/>
      <c r="G23" s="602"/>
    </row>
    <row r="24" spans="3:10" ht="15.75">
      <c r="C24" s="620"/>
      <c r="D24" s="308" t="s">
        <v>38</v>
      </c>
      <c r="E24" s="309">
        <f>SUM(E16:E23)</f>
        <v>7194501</v>
      </c>
      <c r="F24" s="603"/>
      <c r="G24" s="604"/>
      <c r="H24" s="310"/>
      <c r="I24" s="331"/>
      <c r="J24" s="331"/>
    </row>
    <row r="25" spans="3:10" ht="15.75">
      <c r="C25" s="621" t="s">
        <v>39</v>
      </c>
      <c r="D25" s="311" t="s">
        <v>40</v>
      </c>
      <c r="E25" s="312">
        <f>SUMIF(策划服务!Q:Q,"是",策划服务!O:O)+SUMIF(场地搭建!Q:Q,"是",场地搭建!O:O)+SUMIF(设备租赁!Q:Q,"是",设备租赁!O:O)+SUMIF(设计制作!Q:Q,"是",设计制作!O:O)+SUMIF(第三方人员及服务!Q:Q,"是",第三方人员及服务!O:O)+SUMIF(差旅及接待!Q:Q,"是",差旅及接待!O:O)+SUMIF(场地费用!Q:Q,"是",场地费用!O:O)+SUMIF(直播导摄!Q:Q,"是",直播导摄!O:O)</f>
        <v>6993501</v>
      </c>
      <c r="F25" s="605" t="s">
        <v>41</v>
      </c>
      <c r="G25" s="606"/>
      <c r="H25" s="310"/>
      <c r="I25" s="331"/>
      <c r="J25" s="331"/>
    </row>
    <row r="26" spans="3:10" ht="15.75">
      <c r="C26" s="621"/>
      <c r="D26" s="313" t="s">
        <v>42</v>
      </c>
      <c r="E26" s="314">
        <v>0.05</v>
      </c>
      <c r="F26" s="599"/>
      <c r="G26" s="600"/>
      <c r="H26" s="310"/>
      <c r="I26" s="331"/>
      <c r="J26" s="331"/>
    </row>
    <row r="27" spans="3:10" ht="30" customHeight="1">
      <c r="C27" s="622"/>
      <c r="D27" s="308" t="s">
        <v>39</v>
      </c>
      <c r="E27" s="309">
        <f>E25*E26</f>
        <v>349675.05000000005</v>
      </c>
      <c r="F27" s="607" t="s">
        <v>43</v>
      </c>
      <c r="G27" s="608"/>
      <c r="H27" s="310"/>
      <c r="I27" s="331"/>
      <c r="J27" s="331"/>
    </row>
    <row r="28" spans="3:10" ht="15.75">
      <c r="C28" s="623" t="s">
        <v>44</v>
      </c>
      <c r="D28" s="315" t="s">
        <v>45</v>
      </c>
      <c r="E28" s="312">
        <f>SUMIF(策划服务!P:P,"是",策划服务!O:O)+SUMIF(场地搭建!P:P,"是",场地搭建!O:O)+SUMIF(设备租赁!P:P,"是",设备租赁!O:O)+SUMIF(设计制作!P:P,"是",设计制作!O:O)+SUMIF(第三方人员及服务!P:P,"是",第三方人员及服务!O:O)+SUMIF(差旅及接待!P:P,"是",差旅及接待!O:O)+SUMIF(场地费用!P:P,"是",场地费用!O:O)+SUMIF(直播导摄!P:P,"是",直播导摄!O:O)</f>
        <v>0</v>
      </c>
      <c r="F28" s="597" t="s">
        <v>46</v>
      </c>
      <c r="G28" s="598"/>
      <c r="H28" s="310"/>
      <c r="I28" s="331"/>
      <c r="J28" s="331"/>
    </row>
    <row r="29" spans="3:10" ht="15.75">
      <c r="C29" s="621"/>
      <c r="D29" s="313" t="s">
        <v>47</v>
      </c>
      <c r="E29" s="314"/>
      <c r="F29" s="599" t="s">
        <v>48</v>
      </c>
      <c r="G29" s="600"/>
      <c r="H29" s="310"/>
      <c r="I29" s="331"/>
      <c r="J29" s="331"/>
    </row>
    <row r="30" spans="3:10" ht="30.6" customHeight="1">
      <c r="C30" s="622"/>
      <c r="D30" s="308" t="s">
        <v>49</v>
      </c>
      <c r="E30" s="309">
        <f>E28*E29</f>
        <v>0</v>
      </c>
      <c r="F30" s="607" t="s">
        <v>50</v>
      </c>
      <c r="G30" s="608"/>
      <c r="H30" s="310"/>
      <c r="I30" s="331"/>
      <c r="J30" s="331"/>
    </row>
    <row r="31" spans="3:10" ht="15.75">
      <c r="C31" s="623" t="s">
        <v>51</v>
      </c>
      <c r="D31" s="315" t="s">
        <v>52</v>
      </c>
      <c r="E31" s="316">
        <f>E30+E27+E24</f>
        <v>7544176.0499999998</v>
      </c>
      <c r="F31" s="317"/>
      <c r="G31" s="318"/>
      <c r="H31" s="310"/>
      <c r="I31" s="331"/>
      <c r="J31" s="331"/>
    </row>
    <row r="32" spans="3:10" ht="15.75">
      <c r="C32" s="621"/>
      <c r="D32" s="311" t="s">
        <v>53</v>
      </c>
      <c r="E32" s="314">
        <v>0.06</v>
      </c>
      <c r="F32" s="597" t="s">
        <v>54</v>
      </c>
      <c r="G32" s="598"/>
      <c r="H32" s="310"/>
      <c r="I32" s="331"/>
      <c r="J32" s="331"/>
    </row>
    <row r="33" spans="3:10" ht="15.75">
      <c r="C33" s="622"/>
      <c r="D33" s="308" t="s">
        <v>55</v>
      </c>
      <c r="E33" s="309">
        <f>E31*E32</f>
        <v>452650.56299999997</v>
      </c>
      <c r="F33" s="603"/>
      <c r="G33" s="604"/>
      <c r="H33" s="310"/>
      <c r="I33" s="331"/>
      <c r="J33" s="331"/>
    </row>
    <row r="34" spans="3:10" ht="15.75">
      <c r="C34" s="621" t="s">
        <v>56</v>
      </c>
      <c r="D34" s="319" t="s">
        <v>57</v>
      </c>
      <c r="E34" s="312">
        <f>E31+E33</f>
        <v>7996826.6129999999</v>
      </c>
      <c r="F34" s="605"/>
      <c r="G34" s="606"/>
      <c r="H34" s="310"/>
      <c r="I34" s="331"/>
      <c r="J34" s="331"/>
    </row>
    <row r="35" spans="3:10" ht="15.75">
      <c r="C35" s="622"/>
      <c r="D35" s="320" t="s">
        <v>58</v>
      </c>
      <c r="E35" s="321"/>
      <c r="F35" s="603" t="s">
        <v>59</v>
      </c>
      <c r="G35" s="604"/>
    </row>
    <row r="36" spans="3:10" ht="32.450000000000003" customHeight="1">
      <c r="C36" s="322" t="s">
        <v>60</v>
      </c>
      <c r="D36" s="323" t="s">
        <v>61</v>
      </c>
      <c r="E36" s="324">
        <f>E34-E35</f>
        <v>7996826.6129999999</v>
      </c>
      <c r="F36" s="610" t="s">
        <v>62</v>
      </c>
      <c r="G36" s="611"/>
    </row>
    <row r="37" spans="3:10">
      <c r="J37" s="332"/>
    </row>
    <row r="38" spans="3:10" ht="20.45" customHeight="1">
      <c r="C38" s="325" t="s">
        <v>63</v>
      </c>
      <c r="D38" s="281"/>
      <c r="E38" s="282"/>
      <c r="F38" s="282"/>
      <c r="G38" s="278"/>
    </row>
    <row r="39" spans="3:10" ht="33.75" customHeight="1">
      <c r="C39" s="609" t="s">
        <v>64</v>
      </c>
      <c r="D39" s="609"/>
      <c r="E39" s="609"/>
      <c r="F39" s="609"/>
      <c r="G39" s="609"/>
    </row>
    <row r="40" spans="3:10" ht="33.75" customHeight="1">
      <c r="C40" s="609"/>
      <c r="D40" s="609"/>
      <c r="E40" s="609"/>
      <c r="F40" s="609"/>
      <c r="G40" s="609"/>
    </row>
    <row r="41" spans="3:10" ht="33.75" customHeight="1">
      <c r="C41" s="326"/>
      <c r="D41" s="326"/>
      <c r="E41" s="326"/>
      <c r="F41" s="326"/>
      <c r="G41" s="326"/>
    </row>
    <row r="42" spans="3:10" ht="9" customHeight="1"/>
    <row r="43" spans="3:10" ht="21.95" customHeight="1">
      <c r="F43" s="327" t="s">
        <v>65</v>
      </c>
      <c r="G43" s="328" t="str">
        <f>E9</f>
        <v>康辉集团北京国际会议展览有限公司</v>
      </c>
    </row>
    <row r="44" spans="3:10" ht="12.95" customHeight="1"/>
  </sheetData>
  <sheetProtection algorithmName="SHA-512" hashValue="sLgNm91eKr2EnRShS+bgVtLTsn24KgJpgnAPKprwLbx7qwpLTUsp/xGvF/WkhWJ417EaaPKSKB94gk0IlChBIQ==" saltValue="Eyr9o9eJJhFMkf982J3FLQ==" spinCount="100000" sheet="1" formatCells="0" formatColumns="0" formatRows="0" insertRows="0" deleteRows="0" sort="0" autoFilter="0" pivotTables="0"/>
  <mergeCells count="31">
    <mergeCell ref="C39:G40"/>
    <mergeCell ref="F34:G34"/>
    <mergeCell ref="F35:G35"/>
    <mergeCell ref="F36:G36"/>
    <mergeCell ref="C9:C11"/>
    <mergeCell ref="C12:C13"/>
    <mergeCell ref="C16:C24"/>
    <mergeCell ref="C25:C27"/>
    <mergeCell ref="C28:C30"/>
    <mergeCell ref="C31:C33"/>
    <mergeCell ref="C34:C35"/>
    <mergeCell ref="F28:G28"/>
    <mergeCell ref="F29:G29"/>
    <mergeCell ref="F30:G30"/>
    <mergeCell ref="F32:G32"/>
    <mergeCell ref="F33:G33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C8:G8"/>
    <mergeCell ref="C15:D15"/>
    <mergeCell ref="F15:G15"/>
    <mergeCell ref="F16:G16"/>
    <mergeCell ref="F17:G17"/>
  </mergeCells>
  <phoneticPr fontId="27" type="noConversion"/>
  <dataValidations count="1">
    <dataValidation type="list" allowBlank="1" showInputMessage="1" showErrorMessage="1" sqref="D36" xr:uid="{00000000-0002-0000-0000-000000000000}">
      <formula1>"阿拉伯联合酋长国迪拉姆,澳元,巴西雷阿尔,加拿大元,瑞士法郎,人民币,丹麦克朗,欧元,英镑,港元,印尼盾,印度卢比,日圆,韩币,澳门元,墨西哥比索,马来西亚林吉特,挪威克朗,新西兰元,菲律宾比索,瑞典克朗,新加坡元,泰铢,新台币,美元,盾,兰特,俄罗斯卢布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9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33"/>
  <sheetViews>
    <sheetView showGridLines="0" zoomScale="80" zoomScaleNormal="80" workbookViewId="0">
      <pane ySplit="3" topLeftCell="A4" activePane="bottomLeft" state="frozen"/>
      <selection pane="bottomLeft" activeCell="C45" sqref="C45"/>
    </sheetView>
  </sheetViews>
  <sheetFormatPr defaultColWidth="9" defaultRowHeight="13.5"/>
  <cols>
    <col min="1" max="2" width="9" style="251"/>
    <col min="3" max="5" width="11.86328125" style="251" customWidth="1"/>
    <col min="6" max="6" width="23.46484375" style="251" customWidth="1"/>
    <col min="7" max="7" width="20.1328125" style="251" customWidth="1"/>
    <col min="8" max="8" width="14.46484375" style="251" customWidth="1"/>
    <col min="9" max="9" width="21" style="251" customWidth="1"/>
    <col min="10" max="10" width="16.46484375" style="252" customWidth="1"/>
    <col min="11" max="11" width="11.73046875" style="251" customWidth="1"/>
    <col min="12" max="14" width="9" style="251"/>
    <col min="15" max="15" width="13.265625" style="252" customWidth="1"/>
    <col min="16" max="16" width="12.46484375" style="251" customWidth="1"/>
    <col min="17" max="17" width="11.86328125" style="251" customWidth="1"/>
    <col min="18" max="16384" width="9" style="251"/>
  </cols>
  <sheetData>
    <row r="1" spans="1:18" s="249" customFormat="1" ht="13.9">
      <c r="A1" s="253" t="s">
        <v>66</v>
      </c>
      <c r="B1" s="254"/>
      <c r="C1" s="254"/>
      <c r="F1" s="253"/>
      <c r="J1" s="258"/>
      <c r="L1" s="254"/>
      <c r="N1" s="254"/>
      <c r="O1" s="258"/>
    </row>
    <row r="2" spans="1:18" s="249" customFormat="1" ht="136.9" customHeight="1">
      <c r="A2" s="624" t="s">
        <v>67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259"/>
      <c r="P2" s="625" t="s">
        <v>68</v>
      </c>
      <c r="Q2" s="625"/>
      <c r="R2" s="71"/>
    </row>
    <row r="3" spans="1:18" s="163" customFormat="1" ht="30" customHeight="1">
      <c r="A3" s="17" t="s">
        <v>69</v>
      </c>
      <c r="B3" s="17" t="s">
        <v>70</v>
      </c>
      <c r="C3" s="17" t="s">
        <v>24</v>
      </c>
      <c r="D3" s="17" t="s">
        <v>71</v>
      </c>
      <c r="E3" s="17" t="s">
        <v>72</v>
      </c>
      <c r="F3" s="17" t="s">
        <v>73</v>
      </c>
      <c r="G3" s="17" t="s">
        <v>74</v>
      </c>
      <c r="H3" s="17" t="s">
        <v>75</v>
      </c>
      <c r="I3" s="17" t="s">
        <v>76</v>
      </c>
      <c r="J3" s="185" t="s">
        <v>77</v>
      </c>
      <c r="K3" s="46" t="s">
        <v>78</v>
      </c>
      <c r="L3" s="47" t="s">
        <v>79</v>
      </c>
      <c r="M3" s="46" t="s">
        <v>80</v>
      </c>
      <c r="N3" s="47" t="s">
        <v>81</v>
      </c>
      <c r="O3" s="125" t="s">
        <v>82</v>
      </c>
      <c r="P3" s="17" t="s">
        <v>83</v>
      </c>
      <c r="Q3" s="17" t="s">
        <v>84</v>
      </c>
      <c r="R3" s="17" t="s">
        <v>26</v>
      </c>
    </row>
    <row r="4" spans="1:18" s="250" customFormat="1" ht="13.9">
      <c r="A4" s="255"/>
      <c r="B4" s="255"/>
      <c r="C4" s="256" t="s">
        <v>28</v>
      </c>
      <c r="D4" s="256" t="s">
        <v>85</v>
      </c>
      <c r="E4" s="180" t="s">
        <v>86</v>
      </c>
      <c r="F4" s="34" t="s">
        <v>87</v>
      </c>
      <c r="G4" s="180"/>
      <c r="H4" s="23"/>
      <c r="I4" s="34"/>
      <c r="J4" s="260"/>
      <c r="K4" s="261"/>
      <c r="L4" s="262" t="s">
        <v>88</v>
      </c>
      <c r="M4" s="263"/>
      <c r="N4" s="264"/>
      <c r="O4" s="55">
        <f>IF(M4=0,K4*J4,M4*K4*J4)</f>
        <v>0</v>
      </c>
      <c r="P4" s="23"/>
      <c r="Q4" s="23"/>
      <c r="R4" s="33"/>
    </row>
    <row r="5" spans="1:18" s="250" customFormat="1" ht="13.9">
      <c r="A5" s="255"/>
      <c r="B5" s="255"/>
      <c r="C5" s="256" t="s">
        <v>28</v>
      </c>
      <c r="D5" s="256" t="s">
        <v>85</v>
      </c>
      <c r="E5" s="180" t="s">
        <v>86</v>
      </c>
      <c r="F5" s="34" t="s">
        <v>89</v>
      </c>
      <c r="G5" s="180"/>
      <c r="H5" s="23"/>
      <c r="I5" s="34"/>
      <c r="J5" s="260"/>
      <c r="K5" s="261"/>
      <c r="L5" s="262" t="s">
        <v>88</v>
      </c>
      <c r="M5" s="263"/>
      <c r="N5" s="264"/>
      <c r="O5" s="55">
        <f t="shared" ref="O5:O33" si="0">IF(M5=0,K5*J5,M5*K5*J5)</f>
        <v>0</v>
      </c>
      <c r="P5" s="23"/>
      <c r="Q5" s="23"/>
      <c r="R5" s="33"/>
    </row>
    <row r="6" spans="1:18" s="250" customFormat="1" ht="13.9">
      <c r="A6" s="255"/>
      <c r="B6" s="255"/>
      <c r="C6" s="256" t="s">
        <v>28</v>
      </c>
      <c r="D6" s="256" t="s">
        <v>85</v>
      </c>
      <c r="E6" s="180" t="s">
        <v>86</v>
      </c>
      <c r="F6" s="34" t="s">
        <v>90</v>
      </c>
      <c r="G6" s="180"/>
      <c r="H6" s="23"/>
      <c r="I6" s="34"/>
      <c r="J6" s="260"/>
      <c r="K6" s="261"/>
      <c r="L6" s="262" t="s">
        <v>88</v>
      </c>
      <c r="M6" s="263"/>
      <c r="N6" s="264"/>
      <c r="O6" s="55">
        <f t="shared" si="0"/>
        <v>0</v>
      </c>
      <c r="P6" s="23"/>
      <c r="Q6" s="23"/>
      <c r="R6" s="33"/>
    </row>
    <row r="7" spans="1:18" s="250" customFormat="1" ht="13.9">
      <c r="A7" s="255"/>
      <c r="B7" s="255"/>
      <c r="C7" s="256" t="s">
        <v>28</v>
      </c>
      <c r="D7" s="256" t="s">
        <v>85</v>
      </c>
      <c r="E7" s="180" t="s">
        <v>86</v>
      </c>
      <c r="F7" s="34" t="s">
        <v>91</v>
      </c>
      <c r="G7" s="180"/>
      <c r="H7" s="23"/>
      <c r="I7" s="34"/>
      <c r="J7" s="260"/>
      <c r="K7" s="261"/>
      <c r="L7" s="262" t="s">
        <v>88</v>
      </c>
      <c r="M7" s="263"/>
      <c r="N7" s="264"/>
      <c r="O7" s="55">
        <f t="shared" si="0"/>
        <v>0</v>
      </c>
      <c r="P7" s="23"/>
      <c r="Q7" s="23"/>
      <c r="R7" s="33"/>
    </row>
    <row r="8" spans="1:18" s="250" customFormat="1" ht="13.9">
      <c r="A8" s="255"/>
      <c r="B8" s="255"/>
      <c r="C8" s="256" t="s">
        <v>28</v>
      </c>
      <c r="D8" s="256" t="s">
        <v>85</v>
      </c>
      <c r="E8" s="180" t="s">
        <v>86</v>
      </c>
      <c r="F8" s="34" t="s">
        <v>92</v>
      </c>
      <c r="G8" s="180"/>
      <c r="H8" s="23"/>
      <c r="I8" s="34"/>
      <c r="J8" s="260"/>
      <c r="K8" s="261"/>
      <c r="L8" s="262" t="s">
        <v>88</v>
      </c>
      <c r="M8" s="263"/>
      <c r="N8" s="264"/>
      <c r="O8" s="55">
        <f t="shared" si="0"/>
        <v>0</v>
      </c>
      <c r="P8" s="23"/>
      <c r="Q8" s="23"/>
      <c r="R8" s="33"/>
    </row>
    <row r="9" spans="1:18" s="250" customFormat="1" ht="13.9">
      <c r="A9" s="255"/>
      <c r="B9" s="255"/>
      <c r="C9" s="256" t="s">
        <v>28</v>
      </c>
      <c r="D9" s="256" t="s">
        <v>85</v>
      </c>
      <c r="E9" s="180" t="s">
        <v>93</v>
      </c>
      <c r="F9" s="34" t="s">
        <v>94</v>
      </c>
      <c r="G9" s="180"/>
      <c r="H9" s="23"/>
      <c r="I9" s="34"/>
      <c r="J9" s="260"/>
      <c r="K9" s="261"/>
      <c r="L9" s="262" t="s">
        <v>88</v>
      </c>
      <c r="M9" s="263"/>
      <c r="N9" s="264"/>
      <c r="O9" s="55">
        <f t="shared" si="0"/>
        <v>0</v>
      </c>
      <c r="P9" s="23"/>
      <c r="Q9" s="23"/>
      <c r="R9" s="33"/>
    </row>
    <row r="10" spans="1:18" s="3" customFormat="1" ht="14.45" customHeight="1">
      <c r="A10" s="19"/>
      <c r="B10" s="19"/>
      <c r="C10" s="256" t="s">
        <v>28</v>
      </c>
      <c r="D10" s="256" t="s">
        <v>85</v>
      </c>
      <c r="E10" s="180" t="s">
        <v>93</v>
      </c>
      <c r="F10" s="22" t="s">
        <v>95</v>
      </c>
      <c r="G10" s="35"/>
      <c r="H10" s="23"/>
      <c r="I10" s="49"/>
      <c r="J10" s="50"/>
      <c r="K10" s="51"/>
      <c r="L10" s="52" t="s">
        <v>88</v>
      </c>
      <c r="M10" s="156"/>
      <c r="N10" s="157"/>
      <c r="O10" s="55">
        <f t="shared" si="0"/>
        <v>0</v>
      </c>
      <c r="P10" s="23"/>
      <c r="Q10" s="23"/>
      <c r="R10" s="21"/>
    </row>
    <row r="11" spans="1:18" s="3" customFormat="1" ht="14.45" customHeight="1">
      <c r="A11" s="19"/>
      <c r="B11" s="19"/>
      <c r="C11" s="256" t="s">
        <v>28</v>
      </c>
      <c r="D11" s="256" t="s">
        <v>85</v>
      </c>
      <c r="E11" s="180" t="s">
        <v>93</v>
      </c>
      <c r="F11" s="22" t="s">
        <v>96</v>
      </c>
      <c r="G11" s="35"/>
      <c r="H11" s="23"/>
      <c r="I11" s="49"/>
      <c r="J11" s="50"/>
      <c r="K11" s="51"/>
      <c r="L11" s="52" t="s">
        <v>88</v>
      </c>
      <c r="M11" s="156"/>
      <c r="N11" s="157"/>
      <c r="O11" s="55">
        <f t="shared" si="0"/>
        <v>0</v>
      </c>
      <c r="P11" s="23"/>
      <c r="Q11" s="23"/>
      <c r="R11" s="21"/>
    </row>
    <row r="12" spans="1:18" s="3" customFormat="1" ht="14.45" customHeight="1">
      <c r="A12" s="19"/>
      <c r="B12" s="19"/>
      <c r="C12" s="256" t="s">
        <v>28</v>
      </c>
      <c r="D12" s="256" t="s">
        <v>85</v>
      </c>
      <c r="E12" s="180" t="s">
        <v>93</v>
      </c>
      <c r="F12" s="22" t="s">
        <v>97</v>
      </c>
      <c r="G12" s="35"/>
      <c r="H12" s="23"/>
      <c r="I12" s="49"/>
      <c r="J12" s="50"/>
      <c r="K12" s="51"/>
      <c r="L12" s="52" t="s">
        <v>88</v>
      </c>
      <c r="M12" s="156"/>
      <c r="N12" s="157"/>
      <c r="O12" s="55">
        <f t="shared" si="0"/>
        <v>0</v>
      </c>
      <c r="P12" s="23"/>
      <c r="Q12" s="23"/>
      <c r="R12" s="21"/>
    </row>
    <row r="13" spans="1:18" s="3" customFormat="1" ht="14.45" customHeight="1">
      <c r="A13" s="19"/>
      <c r="B13" s="19"/>
      <c r="C13" s="256" t="s">
        <v>28</v>
      </c>
      <c r="D13" s="256" t="s">
        <v>85</v>
      </c>
      <c r="E13" s="180" t="s">
        <v>93</v>
      </c>
      <c r="F13" s="22" t="s">
        <v>98</v>
      </c>
      <c r="G13" s="35"/>
      <c r="H13" s="23"/>
      <c r="I13" s="49"/>
      <c r="J13" s="50"/>
      <c r="K13" s="51"/>
      <c r="L13" s="52" t="s">
        <v>88</v>
      </c>
      <c r="M13" s="156"/>
      <c r="N13" s="157"/>
      <c r="O13" s="55">
        <f t="shared" si="0"/>
        <v>0</v>
      </c>
      <c r="P13" s="23"/>
      <c r="Q13" s="23"/>
      <c r="R13" s="21"/>
    </row>
    <row r="14" spans="1:18" s="250" customFormat="1" ht="13.9">
      <c r="A14" s="255"/>
      <c r="B14" s="255"/>
      <c r="C14" s="256" t="s">
        <v>28</v>
      </c>
      <c r="D14" s="256" t="s">
        <v>85</v>
      </c>
      <c r="E14" s="180" t="s">
        <v>99</v>
      </c>
      <c r="F14" s="34" t="s">
        <v>100</v>
      </c>
      <c r="G14" s="180"/>
      <c r="H14" s="23"/>
      <c r="I14" s="34"/>
      <c r="J14" s="260"/>
      <c r="K14" s="261"/>
      <c r="L14" s="262" t="s">
        <v>101</v>
      </c>
      <c r="M14" s="261"/>
      <c r="N14" s="262" t="s">
        <v>102</v>
      </c>
      <c r="O14" s="55">
        <f t="shared" si="0"/>
        <v>0</v>
      </c>
      <c r="P14" s="23"/>
      <c r="Q14" s="23"/>
      <c r="R14" s="33"/>
    </row>
    <row r="15" spans="1:18" s="250" customFormat="1" ht="13.9">
      <c r="A15" s="255"/>
      <c r="B15" s="255"/>
      <c r="C15" s="256" t="s">
        <v>28</v>
      </c>
      <c r="D15" s="256" t="s">
        <v>85</v>
      </c>
      <c r="E15" s="180" t="s">
        <v>99</v>
      </c>
      <c r="F15" s="34" t="s">
        <v>103</v>
      </c>
      <c r="G15" s="180"/>
      <c r="H15" s="23"/>
      <c r="I15" s="34"/>
      <c r="J15" s="260"/>
      <c r="K15" s="261"/>
      <c r="L15" s="262" t="s">
        <v>101</v>
      </c>
      <c r="M15" s="261"/>
      <c r="N15" s="262" t="s">
        <v>102</v>
      </c>
      <c r="O15" s="55">
        <f t="shared" si="0"/>
        <v>0</v>
      </c>
      <c r="P15" s="23"/>
      <c r="Q15" s="23"/>
      <c r="R15" s="33"/>
    </row>
    <row r="16" spans="1:18" s="250" customFormat="1" ht="13.9">
      <c r="A16" s="255"/>
      <c r="B16" s="255"/>
      <c r="C16" s="256" t="s">
        <v>28</v>
      </c>
      <c r="D16" s="256" t="s">
        <v>85</v>
      </c>
      <c r="E16" s="180" t="s">
        <v>99</v>
      </c>
      <c r="F16" s="34" t="s">
        <v>104</v>
      </c>
      <c r="G16" s="180"/>
      <c r="H16" s="23"/>
      <c r="I16" s="34"/>
      <c r="J16" s="260"/>
      <c r="K16" s="261"/>
      <c r="L16" s="262" t="s">
        <v>101</v>
      </c>
      <c r="M16" s="261"/>
      <c r="N16" s="262" t="s">
        <v>102</v>
      </c>
      <c r="O16" s="55">
        <f t="shared" si="0"/>
        <v>0</v>
      </c>
      <c r="P16" s="23"/>
      <c r="Q16" s="23"/>
      <c r="R16" s="33"/>
    </row>
    <row r="17" spans="1:18" s="250" customFormat="1" ht="13.9">
      <c r="A17" s="255"/>
      <c r="B17" s="255"/>
      <c r="C17" s="256" t="s">
        <v>28</v>
      </c>
      <c r="D17" s="256" t="s">
        <v>85</v>
      </c>
      <c r="E17" s="180" t="s">
        <v>99</v>
      </c>
      <c r="F17" s="34" t="s">
        <v>105</v>
      </c>
      <c r="G17" s="180"/>
      <c r="H17" s="23"/>
      <c r="I17" s="34"/>
      <c r="J17" s="260"/>
      <c r="K17" s="261"/>
      <c r="L17" s="262" t="s">
        <v>101</v>
      </c>
      <c r="M17" s="261"/>
      <c r="N17" s="262" t="s">
        <v>102</v>
      </c>
      <c r="O17" s="55">
        <f t="shared" si="0"/>
        <v>0</v>
      </c>
      <c r="P17" s="23"/>
      <c r="Q17" s="23"/>
      <c r="R17" s="33"/>
    </row>
    <row r="18" spans="1:18" s="250" customFormat="1" ht="13.9">
      <c r="A18" s="255"/>
      <c r="B18" s="255"/>
      <c r="C18" s="256" t="s">
        <v>28</v>
      </c>
      <c r="D18" s="256" t="s">
        <v>85</v>
      </c>
      <c r="E18" s="180" t="s">
        <v>99</v>
      </c>
      <c r="F18" s="34" t="s">
        <v>106</v>
      </c>
      <c r="G18" s="180"/>
      <c r="H18" s="23"/>
      <c r="I18" s="34"/>
      <c r="J18" s="260"/>
      <c r="K18" s="261"/>
      <c r="L18" s="262" t="s">
        <v>101</v>
      </c>
      <c r="M18" s="261"/>
      <c r="N18" s="262" t="s">
        <v>102</v>
      </c>
      <c r="O18" s="55">
        <f t="shared" si="0"/>
        <v>0</v>
      </c>
      <c r="P18" s="23"/>
      <c r="Q18" s="23"/>
      <c r="R18" s="33"/>
    </row>
    <row r="19" spans="1:18" s="250" customFormat="1" ht="13.9">
      <c r="A19" s="255"/>
      <c r="B19" s="255"/>
      <c r="C19" s="256" t="s">
        <v>28</v>
      </c>
      <c r="D19" s="256" t="s">
        <v>85</v>
      </c>
      <c r="E19" s="180" t="s">
        <v>99</v>
      </c>
      <c r="F19" s="34" t="s">
        <v>107</v>
      </c>
      <c r="G19" s="180"/>
      <c r="H19" s="23"/>
      <c r="I19" s="34"/>
      <c r="J19" s="260"/>
      <c r="K19" s="261"/>
      <c r="L19" s="262" t="s">
        <v>101</v>
      </c>
      <c r="M19" s="261"/>
      <c r="N19" s="262" t="s">
        <v>102</v>
      </c>
      <c r="O19" s="55">
        <f t="shared" si="0"/>
        <v>0</v>
      </c>
      <c r="P19" s="23"/>
      <c r="Q19" s="23"/>
      <c r="R19" s="33"/>
    </row>
    <row r="20" spans="1:18" s="250" customFormat="1" ht="13.9">
      <c r="A20" s="255"/>
      <c r="B20" s="255"/>
      <c r="C20" s="256" t="s">
        <v>28</v>
      </c>
      <c r="D20" s="256" t="s">
        <v>85</v>
      </c>
      <c r="E20" s="180" t="s">
        <v>99</v>
      </c>
      <c r="F20" s="34" t="s">
        <v>108</v>
      </c>
      <c r="G20" s="180"/>
      <c r="H20" s="23"/>
      <c r="I20" s="34"/>
      <c r="J20" s="260"/>
      <c r="K20" s="261"/>
      <c r="L20" s="262" t="s">
        <v>101</v>
      </c>
      <c r="M20" s="261"/>
      <c r="N20" s="262" t="s">
        <v>102</v>
      </c>
      <c r="O20" s="55">
        <f t="shared" si="0"/>
        <v>0</v>
      </c>
      <c r="P20" s="23"/>
      <c r="Q20" s="23"/>
      <c r="R20" s="33"/>
    </row>
    <row r="21" spans="1:18" s="250" customFormat="1" ht="13.9">
      <c r="A21" s="255"/>
      <c r="B21" s="255"/>
      <c r="C21" s="256" t="s">
        <v>28</v>
      </c>
      <c r="D21" s="256" t="s">
        <v>85</v>
      </c>
      <c r="E21" s="180" t="s">
        <v>99</v>
      </c>
      <c r="F21" s="34" t="s">
        <v>109</v>
      </c>
      <c r="G21" s="180"/>
      <c r="H21" s="23"/>
      <c r="I21" s="34"/>
      <c r="J21" s="260"/>
      <c r="K21" s="261"/>
      <c r="L21" s="262" t="s">
        <v>101</v>
      </c>
      <c r="M21" s="261"/>
      <c r="N21" s="262" t="s">
        <v>102</v>
      </c>
      <c r="O21" s="55">
        <f t="shared" si="0"/>
        <v>0</v>
      </c>
      <c r="P21" s="23"/>
      <c r="Q21" s="23"/>
      <c r="R21" s="33"/>
    </row>
    <row r="22" spans="1:18" s="250" customFormat="1" ht="13.9">
      <c r="A22" s="255"/>
      <c r="B22" s="255"/>
      <c r="C22" s="256" t="s">
        <v>28</v>
      </c>
      <c r="D22" s="256" t="s">
        <v>85</v>
      </c>
      <c r="E22" s="180" t="s">
        <v>99</v>
      </c>
      <c r="F22" s="34" t="s">
        <v>110</v>
      </c>
      <c r="G22" s="180"/>
      <c r="H22" s="23"/>
      <c r="I22" s="34"/>
      <c r="J22" s="260"/>
      <c r="K22" s="261"/>
      <c r="L22" s="262" t="s">
        <v>101</v>
      </c>
      <c r="M22" s="261"/>
      <c r="N22" s="262" t="s">
        <v>102</v>
      </c>
      <c r="O22" s="55">
        <f t="shared" si="0"/>
        <v>0</v>
      </c>
      <c r="P22" s="23"/>
      <c r="Q22" s="23"/>
      <c r="R22" s="33"/>
    </row>
    <row r="23" spans="1:18" s="250" customFormat="1" ht="13.9">
      <c r="A23" s="255"/>
      <c r="B23" s="255"/>
      <c r="C23" s="256" t="s">
        <v>28</v>
      </c>
      <c r="D23" s="256" t="s">
        <v>111</v>
      </c>
      <c r="E23" s="180" t="s">
        <v>112</v>
      </c>
      <c r="F23" s="34" t="s">
        <v>113</v>
      </c>
      <c r="G23" s="180"/>
      <c r="H23" s="23"/>
      <c r="I23" s="34"/>
      <c r="J23" s="260"/>
      <c r="K23" s="261"/>
      <c r="L23" s="262" t="s">
        <v>101</v>
      </c>
      <c r="M23" s="261"/>
      <c r="N23" s="262" t="s">
        <v>102</v>
      </c>
      <c r="O23" s="55">
        <f t="shared" si="0"/>
        <v>0</v>
      </c>
      <c r="P23" s="23"/>
      <c r="Q23" s="23"/>
      <c r="R23" s="33"/>
    </row>
    <row r="24" spans="1:18" s="250" customFormat="1" ht="13.9">
      <c r="A24" s="255"/>
      <c r="B24" s="255"/>
      <c r="C24" s="256" t="s">
        <v>28</v>
      </c>
      <c r="D24" s="256" t="s">
        <v>111</v>
      </c>
      <c r="E24" s="180" t="s">
        <v>112</v>
      </c>
      <c r="F24" s="34" t="s">
        <v>114</v>
      </c>
      <c r="G24" s="180"/>
      <c r="H24" s="23"/>
      <c r="I24" s="34"/>
      <c r="J24" s="260"/>
      <c r="K24" s="261"/>
      <c r="L24" s="262" t="s">
        <v>101</v>
      </c>
      <c r="M24" s="261"/>
      <c r="N24" s="262" t="s">
        <v>102</v>
      </c>
      <c r="O24" s="55">
        <f t="shared" si="0"/>
        <v>0</v>
      </c>
      <c r="P24" s="23"/>
      <c r="Q24" s="23"/>
      <c r="R24" s="33"/>
    </row>
    <row r="25" spans="1:18" s="250" customFormat="1" ht="13.9">
      <c r="A25" s="255"/>
      <c r="B25" s="255"/>
      <c r="C25" s="256" t="s">
        <v>28</v>
      </c>
      <c r="D25" s="256" t="s">
        <v>111</v>
      </c>
      <c r="E25" s="180" t="s">
        <v>112</v>
      </c>
      <c r="F25" s="34" t="s">
        <v>115</v>
      </c>
      <c r="G25" s="180"/>
      <c r="H25" s="23"/>
      <c r="I25" s="34"/>
      <c r="J25" s="260"/>
      <c r="K25" s="261"/>
      <c r="L25" s="262" t="s">
        <v>101</v>
      </c>
      <c r="M25" s="261"/>
      <c r="N25" s="262" t="s">
        <v>102</v>
      </c>
      <c r="O25" s="55">
        <f t="shared" si="0"/>
        <v>0</v>
      </c>
      <c r="P25" s="23"/>
      <c r="Q25" s="23"/>
      <c r="R25" s="33"/>
    </row>
    <row r="26" spans="1:18" s="250" customFormat="1" ht="13.9">
      <c r="A26" s="255"/>
      <c r="B26" s="255"/>
      <c r="C26" s="256" t="s">
        <v>28</v>
      </c>
      <c r="D26" s="256" t="s">
        <v>111</v>
      </c>
      <c r="E26" s="180" t="s">
        <v>112</v>
      </c>
      <c r="F26" s="34" t="s">
        <v>116</v>
      </c>
      <c r="G26" s="180"/>
      <c r="H26" s="23"/>
      <c r="I26" s="34"/>
      <c r="J26" s="260"/>
      <c r="K26" s="261"/>
      <c r="L26" s="262" t="s">
        <v>101</v>
      </c>
      <c r="M26" s="261"/>
      <c r="N26" s="262" t="s">
        <v>102</v>
      </c>
      <c r="O26" s="55">
        <f t="shared" si="0"/>
        <v>0</v>
      </c>
      <c r="P26" s="23"/>
      <c r="Q26" s="23"/>
      <c r="R26" s="33"/>
    </row>
    <row r="27" spans="1:18" s="250" customFormat="1" ht="13.9">
      <c r="A27" s="255"/>
      <c r="B27" s="255"/>
      <c r="C27" s="256" t="s">
        <v>28</v>
      </c>
      <c r="D27" s="256" t="s">
        <v>111</v>
      </c>
      <c r="E27" s="180" t="s">
        <v>112</v>
      </c>
      <c r="F27" s="34" t="s">
        <v>117</v>
      </c>
      <c r="G27" s="180"/>
      <c r="H27" s="23"/>
      <c r="I27" s="34"/>
      <c r="J27" s="260"/>
      <c r="K27" s="261"/>
      <c r="L27" s="262" t="s">
        <v>101</v>
      </c>
      <c r="M27" s="261"/>
      <c r="N27" s="262" t="s">
        <v>102</v>
      </c>
      <c r="O27" s="55">
        <f t="shared" si="0"/>
        <v>0</v>
      </c>
      <c r="P27" s="23"/>
      <c r="Q27" s="23"/>
      <c r="R27" s="33"/>
    </row>
    <row r="28" spans="1:18" s="250" customFormat="1" ht="13.9">
      <c r="A28" s="255"/>
      <c r="B28" s="255"/>
      <c r="C28" s="256" t="s">
        <v>28</v>
      </c>
      <c r="D28" s="256" t="s">
        <v>111</v>
      </c>
      <c r="E28" s="180" t="s">
        <v>118</v>
      </c>
      <c r="F28" s="34" t="s">
        <v>119</v>
      </c>
      <c r="G28" s="180"/>
      <c r="H28" s="23"/>
      <c r="I28" s="34"/>
      <c r="J28" s="260"/>
      <c r="K28" s="261"/>
      <c r="L28" s="262" t="s">
        <v>120</v>
      </c>
      <c r="M28" s="263"/>
      <c r="N28" s="264"/>
      <c r="O28" s="55">
        <f t="shared" si="0"/>
        <v>0</v>
      </c>
      <c r="P28" s="23"/>
      <c r="Q28" s="23"/>
      <c r="R28" s="33"/>
    </row>
    <row r="29" spans="1:18" s="250" customFormat="1" ht="13.9">
      <c r="A29" s="255"/>
      <c r="B29" s="255"/>
      <c r="C29" s="256" t="s">
        <v>28</v>
      </c>
      <c r="D29" s="256" t="s">
        <v>111</v>
      </c>
      <c r="E29" s="180" t="s">
        <v>118</v>
      </c>
      <c r="F29" s="34" t="s">
        <v>121</v>
      </c>
      <c r="G29" s="180"/>
      <c r="H29" s="23"/>
      <c r="I29" s="34"/>
      <c r="J29" s="260"/>
      <c r="K29" s="261"/>
      <c r="L29" s="262" t="s">
        <v>122</v>
      </c>
      <c r="M29" s="263"/>
      <c r="N29" s="264"/>
      <c r="O29" s="55">
        <f t="shared" si="0"/>
        <v>0</v>
      </c>
      <c r="P29" s="23"/>
      <c r="Q29" s="23"/>
      <c r="R29" s="33"/>
    </row>
    <row r="30" spans="1:18" s="250" customFormat="1" ht="13.9">
      <c r="A30" s="255"/>
      <c r="B30" s="255"/>
      <c r="C30" s="256" t="s">
        <v>28</v>
      </c>
      <c r="D30" s="256" t="s">
        <v>111</v>
      </c>
      <c r="E30" s="180" t="s">
        <v>118</v>
      </c>
      <c r="F30" s="34" t="s">
        <v>123</v>
      </c>
      <c r="G30" s="180"/>
      <c r="H30" s="23"/>
      <c r="I30" s="34"/>
      <c r="J30" s="260"/>
      <c r="K30" s="265"/>
      <c r="L30" s="262" t="s">
        <v>120</v>
      </c>
      <c r="M30" s="263"/>
      <c r="N30" s="264"/>
      <c r="O30" s="55">
        <f t="shared" si="0"/>
        <v>0</v>
      </c>
      <c r="P30" s="23"/>
      <c r="Q30" s="23"/>
      <c r="R30" s="33"/>
    </row>
    <row r="31" spans="1:18" s="250" customFormat="1" ht="13.9">
      <c r="A31" s="255"/>
      <c r="B31" s="255"/>
      <c r="C31" s="256" t="s">
        <v>28</v>
      </c>
      <c r="D31" s="256" t="s">
        <v>124</v>
      </c>
      <c r="E31" s="180" t="s">
        <v>124</v>
      </c>
      <c r="F31" s="180" t="s">
        <v>124</v>
      </c>
      <c r="G31" s="180"/>
      <c r="H31" s="23"/>
      <c r="I31" s="34"/>
      <c r="J31" s="266"/>
      <c r="K31" s="267"/>
      <c r="L31" s="268"/>
      <c r="M31" s="267"/>
      <c r="N31" s="268"/>
      <c r="O31" s="55">
        <f t="shared" si="0"/>
        <v>0</v>
      </c>
      <c r="P31" s="23"/>
      <c r="Q31" s="23"/>
      <c r="R31" s="33"/>
    </row>
    <row r="32" spans="1:18" ht="13.9">
      <c r="A32" s="257"/>
      <c r="B32" s="257"/>
      <c r="C32" s="257"/>
      <c r="D32" s="257"/>
      <c r="E32" s="257"/>
      <c r="F32" s="257"/>
      <c r="G32" s="257"/>
      <c r="H32" s="257"/>
      <c r="I32" s="257"/>
      <c r="J32" s="269"/>
      <c r="K32" s="270"/>
      <c r="L32" s="271"/>
      <c r="M32" s="270"/>
      <c r="N32" s="271"/>
      <c r="O32" s="55">
        <f t="shared" si="0"/>
        <v>0</v>
      </c>
      <c r="P32" s="257"/>
      <c r="Q32" s="257"/>
      <c r="R32" s="257"/>
    </row>
    <row r="33" spans="1:18" ht="13.9">
      <c r="A33" s="257"/>
      <c r="B33" s="257"/>
      <c r="C33" s="257"/>
      <c r="D33" s="257"/>
      <c r="E33" s="257"/>
      <c r="F33" s="257"/>
      <c r="G33" s="257"/>
      <c r="H33" s="257"/>
      <c r="I33" s="257"/>
      <c r="J33" s="269"/>
      <c r="K33" s="272"/>
      <c r="L33" s="273"/>
      <c r="M33" s="272"/>
      <c r="N33" s="273"/>
      <c r="O33" s="55">
        <f t="shared" si="0"/>
        <v>0</v>
      </c>
      <c r="P33" s="257"/>
      <c r="Q33" s="257"/>
      <c r="R33" s="257"/>
    </row>
  </sheetData>
  <sheetProtection algorithmName="SHA-512" hashValue="WZI2pLkO09fTumrpFNEWvCZFMzIDTlRiV8PXVhS9n3490q5Z8jScHts6rpmEu719EUdXJ8PSCK27++XpNNxGkQ==" saltValue="bZlOk4qE+VOa8E5MPUWzFQ==" spinCount="100000" sheet="1" formatCells="0" formatColumns="0" formatRows="0" insertRows="0" insertHyperlinks="0" deleteRows="0" sort="0" autoFilter="0" pivotTables="0"/>
  <protectedRanges>
    <protectedRange sqref="G4:G18 I4:K18" name="Range2_2"/>
    <protectedRange sqref="A4:B18" name="Range1_2"/>
  </protectedRanges>
  <autoFilter ref="A3:R33" xr:uid="{00000000-0009-0000-0000-000001000000}"/>
  <mergeCells count="2">
    <mergeCell ref="A2:N2"/>
    <mergeCell ref="P2:Q2"/>
  </mergeCells>
  <phoneticPr fontId="27" type="noConversion"/>
  <dataValidations count="2">
    <dataValidation type="list" allowBlank="1" showInputMessage="1" showErrorMessage="1" sqref="H4:H33" xr:uid="{00000000-0002-0000-0100-000000000000}">
      <formula1>"购买,租赁"</formula1>
    </dataValidation>
    <dataValidation type="list" allowBlank="1" showInputMessage="1" showErrorMessage="1" sqref="P4:Q33" xr:uid="{00000000-0002-0000-0100-000001000000}">
      <formula1>"是,否"</formula1>
    </dataValidation>
  </dataValidations>
  <pageMargins left="0.7" right="0.7" top="0.75" bottom="0.75" header="0.3" footer="0.3"/>
  <pageSetup paperSize="9" scale="5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R311"/>
  <sheetViews>
    <sheetView showGridLines="0" zoomScale="80" zoomScaleNormal="80" workbookViewId="0">
      <pane ySplit="3" topLeftCell="A4" activePane="bottomLeft" state="frozen"/>
      <selection pane="bottomLeft" activeCell="A311" sqref="A311:XFD328"/>
    </sheetView>
  </sheetViews>
  <sheetFormatPr defaultColWidth="8.73046875" defaultRowHeight="13.9"/>
  <cols>
    <col min="1" max="1" width="10.59765625" style="5" customWidth="1"/>
    <col min="2" max="2" width="14.46484375" style="5" customWidth="1"/>
    <col min="3" max="3" width="16.59765625" style="8" customWidth="1"/>
    <col min="4" max="5" width="16.59765625" style="9" customWidth="1"/>
    <col min="6" max="6" width="28.86328125" style="5" customWidth="1"/>
    <col min="7" max="7" width="11.73046875" style="8" customWidth="1"/>
    <col min="8" max="8" width="16.1328125" style="8" customWidth="1"/>
    <col min="9" max="9" width="18.73046875" style="9" customWidth="1"/>
    <col min="10" max="10" width="10.3984375" style="153" customWidth="1"/>
    <col min="11" max="11" width="8.59765625" style="12" customWidth="1"/>
    <col min="12" max="12" width="9.3984375" style="5" customWidth="1"/>
    <col min="13" max="13" width="8.59765625" style="12" customWidth="1"/>
    <col min="14" max="14" width="8.59765625" style="6" customWidth="1"/>
    <col min="15" max="15" width="10.3984375" style="13" customWidth="1"/>
    <col min="16" max="16" width="13.1328125" style="8" customWidth="1"/>
    <col min="17" max="17" width="12.3984375" style="8" customWidth="1"/>
    <col min="18" max="16384" width="8.73046875" style="8"/>
  </cols>
  <sheetData>
    <row r="1" spans="1:18" s="1" customFormat="1">
      <c r="A1" s="14" t="s">
        <v>66</v>
      </c>
      <c r="B1" s="15"/>
      <c r="C1" s="15"/>
      <c r="F1" s="14"/>
      <c r="J1" s="154"/>
      <c r="K1" s="42"/>
      <c r="L1" s="15"/>
      <c r="M1" s="42"/>
      <c r="N1" s="14"/>
      <c r="O1" s="43"/>
    </row>
    <row r="2" spans="1:18" s="1" customFormat="1" ht="89.1" customHeight="1">
      <c r="A2" s="626" t="s">
        <v>125</v>
      </c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5" t="s">
        <v>68</v>
      </c>
      <c r="Q2" s="625"/>
      <c r="R2" s="238"/>
    </row>
    <row r="3" spans="1:18" s="2" customFormat="1" ht="30" customHeight="1">
      <c r="A3" s="76" t="s">
        <v>69</v>
      </c>
      <c r="B3" s="76" t="s">
        <v>70</v>
      </c>
      <c r="C3" s="76" t="s">
        <v>24</v>
      </c>
      <c r="D3" s="76" t="s">
        <v>71</v>
      </c>
      <c r="E3" s="76" t="s">
        <v>72</v>
      </c>
      <c r="F3" s="76" t="s">
        <v>73</v>
      </c>
      <c r="G3" s="17" t="s">
        <v>74</v>
      </c>
      <c r="H3" s="17" t="s">
        <v>75</v>
      </c>
      <c r="I3" s="17" t="s">
        <v>76</v>
      </c>
      <c r="J3" s="78" t="s">
        <v>77</v>
      </c>
      <c r="K3" s="46" t="s">
        <v>78</v>
      </c>
      <c r="L3" s="17" t="s">
        <v>79</v>
      </c>
      <c r="M3" s="46" t="s">
        <v>80</v>
      </c>
      <c r="N3" s="17" t="s">
        <v>81</v>
      </c>
      <c r="O3" s="125" t="s">
        <v>82</v>
      </c>
      <c r="P3" s="17" t="s">
        <v>83</v>
      </c>
      <c r="Q3" s="17" t="s">
        <v>84</v>
      </c>
      <c r="R3" s="76" t="s">
        <v>26</v>
      </c>
    </row>
    <row r="4" spans="1:18" s="4" customFormat="1" ht="14.45" customHeight="1">
      <c r="A4" s="26"/>
      <c r="B4" s="26"/>
      <c r="C4" s="27" t="s">
        <v>30</v>
      </c>
      <c r="D4" s="28" t="s">
        <v>126</v>
      </c>
      <c r="E4" s="29" t="s">
        <v>127</v>
      </c>
      <c r="F4" s="30" t="s">
        <v>128</v>
      </c>
      <c r="G4" s="29"/>
      <c r="H4" s="114"/>
      <c r="I4" s="127"/>
      <c r="J4" s="128"/>
      <c r="K4" s="129"/>
      <c r="L4" s="59" t="s">
        <v>129</v>
      </c>
      <c r="M4" s="159"/>
      <c r="N4" s="160"/>
      <c r="O4" s="60">
        <f t="shared" ref="O4:O75" si="0">IF(M4=0,K4*J4,M4*K4*J4)</f>
        <v>0</v>
      </c>
      <c r="P4" s="114"/>
      <c r="Q4" s="114"/>
      <c r="R4" s="29"/>
    </row>
    <row r="5" spans="1:18" s="4" customFormat="1" ht="14.45" customHeight="1">
      <c r="A5" s="26"/>
      <c r="B5" s="26"/>
      <c r="C5" s="27" t="s">
        <v>30</v>
      </c>
      <c r="D5" s="28" t="s">
        <v>126</v>
      </c>
      <c r="E5" s="29" t="s">
        <v>127</v>
      </c>
      <c r="F5" s="30" t="s">
        <v>130</v>
      </c>
      <c r="G5" s="29"/>
      <c r="H5" s="114"/>
      <c r="I5" s="127"/>
      <c r="J5" s="128"/>
      <c r="K5" s="129"/>
      <c r="L5" s="59" t="s">
        <v>129</v>
      </c>
      <c r="M5" s="159"/>
      <c r="N5" s="160"/>
      <c r="O5" s="60">
        <f t="shared" si="0"/>
        <v>0</v>
      </c>
      <c r="P5" s="114"/>
      <c r="Q5" s="114"/>
      <c r="R5" s="29"/>
    </row>
    <row r="6" spans="1:18" s="4" customFormat="1" ht="14.45" customHeight="1">
      <c r="A6" s="26"/>
      <c r="B6" s="26"/>
      <c r="C6" s="27" t="s">
        <v>30</v>
      </c>
      <c r="D6" s="28" t="s">
        <v>126</v>
      </c>
      <c r="E6" s="29" t="s">
        <v>127</v>
      </c>
      <c r="F6" s="30" t="s">
        <v>131</v>
      </c>
      <c r="G6" s="29"/>
      <c r="H6" s="114"/>
      <c r="I6" s="127"/>
      <c r="J6" s="128"/>
      <c r="K6" s="129"/>
      <c r="L6" s="59" t="s">
        <v>129</v>
      </c>
      <c r="M6" s="159"/>
      <c r="N6" s="160"/>
      <c r="O6" s="60">
        <f t="shared" si="0"/>
        <v>0</v>
      </c>
      <c r="P6" s="114"/>
      <c r="Q6" s="114"/>
      <c r="R6" s="29"/>
    </row>
    <row r="7" spans="1:18" s="4" customFormat="1" ht="14.45" customHeight="1">
      <c r="A7" s="26"/>
      <c r="B7" s="26"/>
      <c r="C7" s="27" t="s">
        <v>30</v>
      </c>
      <c r="D7" s="28" t="s">
        <v>126</v>
      </c>
      <c r="E7" s="29" t="s">
        <v>127</v>
      </c>
      <c r="F7" s="30" t="s">
        <v>132</v>
      </c>
      <c r="G7" s="29"/>
      <c r="H7" s="114"/>
      <c r="I7" s="127"/>
      <c r="J7" s="128"/>
      <c r="K7" s="129"/>
      <c r="L7" s="59" t="s">
        <v>129</v>
      </c>
      <c r="M7" s="159"/>
      <c r="N7" s="160"/>
      <c r="O7" s="60">
        <f t="shared" si="0"/>
        <v>0</v>
      </c>
      <c r="P7" s="114"/>
      <c r="Q7" s="114"/>
      <c r="R7" s="29"/>
    </row>
    <row r="8" spans="1:18" s="4" customFormat="1" ht="14.45" customHeight="1">
      <c r="A8" s="26"/>
      <c r="B8" s="26"/>
      <c r="C8" s="27" t="s">
        <v>30</v>
      </c>
      <c r="D8" s="28" t="s">
        <v>126</v>
      </c>
      <c r="E8" s="29" t="s">
        <v>127</v>
      </c>
      <c r="F8" s="30" t="s">
        <v>133</v>
      </c>
      <c r="G8" s="29"/>
      <c r="H8" s="114"/>
      <c r="I8" s="127"/>
      <c r="J8" s="128"/>
      <c r="K8" s="129"/>
      <c r="L8" s="59" t="s">
        <v>129</v>
      </c>
      <c r="M8" s="159"/>
      <c r="N8" s="160"/>
      <c r="O8" s="60">
        <f t="shared" si="0"/>
        <v>0</v>
      </c>
      <c r="P8" s="114"/>
      <c r="Q8" s="114"/>
      <c r="R8" s="29"/>
    </row>
    <row r="9" spans="1:18" s="4" customFormat="1" ht="14.45" customHeight="1">
      <c r="A9" s="26"/>
      <c r="B9" s="26"/>
      <c r="C9" s="27" t="s">
        <v>30</v>
      </c>
      <c r="D9" s="28" t="s">
        <v>126</v>
      </c>
      <c r="E9" s="29" t="s">
        <v>127</v>
      </c>
      <c r="F9" s="30" t="s">
        <v>134</v>
      </c>
      <c r="G9" s="29"/>
      <c r="H9" s="114"/>
      <c r="I9" s="127"/>
      <c r="J9" s="128"/>
      <c r="K9" s="129"/>
      <c r="L9" s="59" t="s">
        <v>129</v>
      </c>
      <c r="M9" s="159"/>
      <c r="N9" s="160"/>
      <c r="O9" s="60">
        <f t="shared" si="0"/>
        <v>0</v>
      </c>
      <c r="P9" s="114"/>
      <c r="Q9" s="114"/>
      <c r="R9" s="29"/>
    </row>
    <row r="10" spans="1:18" s="121" customFormat="1" ht="14.45" customHeight="1">
      <c r="A10" s="134"/>
      <c r="B10" s="134"/>
      <c r="C10" s="135" t="s">
        <v>30</v>
      </c>
      <c r="D10" s="136" t="s">
        <v>126</v>
      </c>
      <c r="E10" s="137" t="s">
        <v>127</v>
      </c>
      <c r="F10" s="93" t="s">
        <v>135</v>
      </c>
      <c r="G10" s="137"/>
      <c r="H10" s="24"/>
      <c r="I10" s="99"/>
      <c r="J10" s="106"/>
      <c r="K10" s="107"/>
      <c r="L10" s="108" t="s">
        <v>129</v>
      </c>
      <c r="M10" s="159"/>
      <c r="N10" s="160"/>
      <c r="O10" s="89">
        <f t="shared" si="0"/>
        <v>0</v>
      </c>
      <c r="P10" s="24"/>
      <c r="Q10" s="24"/>
      <c r="R10" s="137"/>
    </row>
    <row r="11" spans="1:18" s="4" customFormat="1" ht="14.45" customHeight="1">
      <c r="A11" s="26"/>
      <c r="B11" s="26"/>
      <c r="C11" s="27" t="s">
        <v>30</v>
      </c>
      <c r="D11" s="28" t="s">
        <v>126</v>
      </c>
      <c r="E11" s="29" t="s">
        <v>127</v>
      </c>
      <c r="F11" s="235" t="s">
        <v>136</v>
      </c>
      <c r="G11" s="29"/>
      <c r="H11" s="114"/>
      <c r="I11" s="127"/>
      <c r="J11" s="128"/>
      <c r="K11" s="129"/>
      <c r="L11" s="237" t="s">
        <v>129</v>
      </c>
      <c r="M11" s="159"/>
      <c r="N11" s="160"/>
      <c r="O11" s="60">
        <f t="shared" si="0"/>
        <v>0</v>
      </c>
      <c r="P11" s="114"/>
      <c r="Q11" s="114"/>
      <c r="R11" s="29"/>
    </row>
    <row r="12" spans="1:18" s="4" customFormat="1" ht="14.45" customHeight="1">
      <c r="A12" s="26"/>
      <c r="B12" s="26"/>
      <c r="C12" s="27" t="s">
        <v>30</v>
      </c>
      <c r="D12" s="28" t="s">
        <v>126</v>
      </c>
      <c r="E12" s="29" t="s">
        <v>127</v>
      </c>
      <c r="F12" s="235" t="s">
        <v>137</v>
      </c>
      <c r="G12" s="29"/>
      <c r="H12" s="114"/>
      <c r="I12" s="127"/>
      <c r="J12" s="128"/>
      <c r="K12" s="129"/>
      <c r="L12" s="237" t="s">
        <v>129</v>
      </c>
      <c r="M12" s="159"/>
      <c r="N12" s="160"/>
      <c r="O12" s="60">
        <f t="shared" si="0"/>
        <v>0</v>
      </c>
      <c r="P12" s="114"/>
      <c r="Q12" s="114"/>
      <c r="R12" s="29"/>
    </row>
    <row r="13" spans="1:18" s="4" customFormat="1" ht="14.45" customHeight="1">
      <c r="A13" s="26"/>
      <c r="B13" s="26"/>
      <c r="C13" s="27" t="s">
        <v>30</v>
      </c>
      <c r="D13" s="28" t="s">
        <v>126</v>
      </c>
      <c r="E13" s="29" t="s">
        <v>127</v>
      </c>
      <c r="F13" s="170" t="s">
        <v>138</v>
      </c>
      <c r="G13" s="29"/>
      <c r="H13" s="114"/>
      <c r="I13" s="127"/>
      <c r="J13" s="128"/>
      <c r="K13" s="129"/>
      <c r="L13" s="237" t="s">
        <v>129</v>
      </c>
      <c r="M13" s="159"/>
      <c r="N13" s="160"/>
      <c r="O13" s="60">
        <f t="shared" si="0"/>
        <v>0</v>
      </c>
      <c r="P13" s="114"/>
      <c r="Q13" s="114"/>
      <c r="R13" s="29"/>
    </row>
    <row r="14" spans="1:18" s="4" customFormat="1" ht="14.45" customHeight="1">
      <c r="A14" s="26"/>
      <c r="B14" s="26"/>
      <c r="C14" s="27" t="s">
        <v>30</v>
      </c>
      <c r="D14" s="28" t="s">
        <v>126</v>
      </c>
      <c r="E14" s="29" t="s">
        <v>127</v>
      </c>
      <c r="F14" s="170" t="s">
        <v>139</v>
      </c>
      <c r="G14" s="29"/>
      <c r="H14" s="114"/>
      <c r="I14" s="127"/>
      <c r="J14" s="128"/>
      <c r="K14" s="129"/>
      <c r="L14" s="237" t="s">
        <v>129</v>
      </c>
      <c r="M14" s="159"/>
      <c r="N14" s="160"/>
      <c r="O14" s="60">
        <f t="shared" si="0"/>
        <v>0</v>
      </c>
      <c r="P14" s="114"/>
      <c r="Q14" s="114"/>
      <c r="R14" s="29"/>
    </row>
    <row r="15" spans="1:18" s="4" customFormat="1" ht="14.45" customHeight="1">
      <c r="A15" s="26"/>
      <c r="B15" s="26"/>
      <c r="C15" s="27" t="s">
        <v>30</v>
      </c>
      <c r="D15" s="28" t="s">
        <v>126</v>
      </c>
      <c r="E15" s="29" t="s">
        <v>127</v>
      </c>
      <c r="F15" s="170" t="s">
        <v>140</v>
      </c>
      <c r="G15" s="29"/>
      <c r="H15" s="114"/>
      <c r="I15" s="127"/>
      <c r="J15" s="128"/>
      <c r="K15" s="129"/>
      <c r="L15" s="237" t="s">
        <v>129</v>
      </c>
      <c r="M15" s="159"/>
      <c r="N15" s="160"/>
      <c r="O15" s="60">
        <f t="shared" si="0"/>
        <v>0</v>
      </c>
      <c r="P15" s="114"/>
      <c r="Q15" s="114"/>
      <c r="R15" s="29"/>
    </row>
    <row r="16" spans="1:18" s="4" customFormat="1" ht="14.45" customHeight="1">
      <c r="A16" s="26"/>
      <c r="B16" s="26"/>
      <c r="C16" s="27" t="s">
        <v>30</v>
      </c>
      <c r="D16" s="28" t="s">
        <v>126</v>
      </c>
      <c r="E16" s="29" t="s">
        <v>127</v>
      </c>
      <c r="F16" s="30" t="s">
        <v>141</v>
      </c>
      <c r="G16" s="29"/>
      <c r="H16" s="114"/>
      <c r="I16" s="127"/>
      <c r="J16" s="128"/>
      <c r="K16" s="129"/>
      <c r="L16" s="59" t="s">
        <v>142</v>
      </c>
      <c r="M16" s="159"/>
      <c r="N16" s="160"/>
      <c r="O16" s="60">
        <f t="shared" si="0"/>
        <v>0</v>
      </c>
      <c r="P16" s="114"/>
      <c r="Q16" s="114"/>
      <c r="R16" s="29"/>
    </row>
    <row r="17" spans="1:18" s="4" customFormat="1" ht="14.45" customHeight="1">
      <c r="A17" s="26"/>
      <c r="B17" s="26"/>
      <c r="C17" s="27" t="s">
        <v>30</v>
      </c>
      <c r="D17" s="28" t="s">
        <v>126</v>
      </c>
      <c r="E17" s="29" t="s">
        <v>127</v>
      </c>
      <c r="F17" s="30" t="s">
        <v>143</v>
      </c>
      <c r="G17" s="29"/>
      <c r="H17" s="114"/>
      <c r="I17" s="127"/>
      <c r="J17" s="128"/>
      <c r="K17" s="129"/>
      <c r="L17" s="59" t="s">
        <v>142</v>
      </c>
      <c r="M17" s="159"/>
      <c r="N17" s="160"/>
      <c r="O17" s="60">
        <f t="shared" si="0"/>
        <v>0</v>
      </c>
      <c r="P17" s="114"/>
      <c r="Q17" s="114"/>
      <c r="R17" s="29"/>
    </row>
    <row r="18" spans="1:18" s="4" customFormat="1" ht="14.45" customHeight="1">
      <c r="A18" s="26"/>
      <c r="B18" s="26"/>
      <c r="C18" s="27" t="s">
        <v>30</v>
      </c>
      <c r="D18" s="28" t="s">
        <v>126</v>
      </c>
      <c r="E18" s="29" t="s">
        <v>127</v>
      </c>
      <c r="F18" s="30" t="s">
        <v>144</v>
      </c>
      <c r="G18" s="29"/>
      <c r="H18" s="114"/>
      <c r="I18" s="127"/>
      <c r="J18" s="128"/>
      <c r="K18" s="129"/>
      <c r="L18" s="59" t="s">
        <v>142</v>
      </c>
      <c r="M18" s="159"/>
      <c r="N18" s="160"/>
      <c r="O18" s="60">
        <f t="shared" si="0"/>
        <v>0</v>
      </c>
      <c r="P18" s="114"/>
      <c r="Q18" s="114"/>
      <c r="R18" s="29"/>
    </row>
    <row r="19" spans="1:18" s="4" customFormat="1" ht="14.45" customHeight="1">
      <c r="A19" s="26"/>
      <c r="B19" s="26"/>
      <c r="C19" s="27" t="s">
        <v>30</v>
      </c>
      <c r="D19" s="28" t="s">
        <v>126</v>
      </c>
      <c r="E19" s="29" t="s">
        <v>127</v>
      </c>
      <c r="F19" s="30" t="s">
        <v>145</v>
      </c>
      <c r="G19" s="29"/>
      <c r="H19" s="114"/>
      <c r="I19" s="127"/>
      <c r="J19" s="128"/>
      <c r="K19" s="129"/>
      <c r="L19" s="59" t="s">
        <v>142</v>
      </c>
      <c r="M19" s="159"/>
      <c r="N19" s="160"/>
      <c r="O19" s="60">
        <f t="shared" si="0"/>
        <v>0</v>
      </c>
      <c r="P19" s="114"/>
      <c r="Q19" s="114"/>
      <c r="R19" s="29"/>
    </row>
    <row r="20" spans="1:18" s="4" customFormat="1" ht="14.45" customHeight="1">
      <c r="A20" s="26"/>
      <c r="B20" s="26"/>
      <c r="C20" s="27" t="s">
        <v>30</v>
      </c>
      <c r="D20" s="28" t="s">
        <v>126</v>
      </c>
      <c r="E20" s="29" t="s">
        <v>127</v>
      </c>
      <c r="F20" s="30" t="s">
        <v>146</v>
      </c>
      <c r="G20" s="29"/>
      <c r="H20" s="114"/>
      <c r="I20" s="127"/>
      <c r="J20" s="128"/>
      <c r="K20" s="129"/>
      <c r="L20" s="59" t="s">
        <v>142</v>
      </c>
      <c r="M20" s="159"/>
      <c r="N20" s="160"/>
      <c r="O20" s="60">
        <f t="shared" si="0"/>
        <v>0</v>
      </c>
      <c r="P20" s="114"/>
      <c r="Q20" s="114"/>
      <c r="R20" s="29"/>
    </row>
    <row r="21" spans="1:18" s="4" customFormat="1" ht="14.45" customHeight="1">
      <c r="A21" s="26"/>
      <c r="B21" s="26"/>
      <c r="C21" s="27" t="s">
        <v>30</v>
      </c>
      <c r="D21" s="28" t="s">
        <v>126</v>
      </c>
      <c r="E21" s="29" t="s">
        <v>127</v>
      </c>
      <c r="F21" s="30" t="s">
        <v>147</v>
      </c>
      <c r="G21" s="29"/>
      <c r="H21" s="114"/>
      <c r="I21" s="127"/>
      <c r="J21" s="128"/>
      <c r="K21" s="129"/>
      <c r="L21" s="59" t="s">
        <v>142</v>
      </c>
      <c r="M21" s="159"/>
      <c r="N21" s="160"/>
      <c r="O21" s="60">
        <f t="shared" si="0"/>
        <v>0</v>
      </c>
      <c r="P21" s="114"/>
      <c r="Q21" s="114"/>
      <c r="R21" s="29"/>
    </row>
    <row r="22" spans="1:18" s="4" customFormat="1" ht="14.45" customHeight="1">
      <c r="A22" s="26"/>
      <c r="B22" s="26"/>
      <c r="C22" s="27" t="s">
        <v>30</v>
      </c>
      <c r="D22" s="28" t="s">
        <v>126</v>
      </c>
      <c r="E22" s="29" t="s">
        <v>148</v>
      </c>
      <c r="F22" s="30" t="s">
        <v>149</v>
      </c>
      <c r="G22" s="29"/>
      <c r="H22" s="114"/>
      <c r="I22" s="127"/>
      <c r="J22" s="128"/>
      <c r="K22" s="129"/>
      <c r="L22" s="59" t="s">
        <v>129</v>
      </c>
      <c r="M22" s="159"/>
      <c r="N22" s="160"/>
      <c r="O22" s="60">
        <f t="shared" si="0"/>
        <v>0</v>
      </c>
      <c r="P22" s="114"/>
      <c r="Q22" s="114"/>
      <c r="R22" s="29"/>
    </row>
    <row r="23" spans="1:18" s="4" customFormat="1" ht="14.45" customHeight="1">
      <c r="A23" s="26"/>
      <c r="B23" s="26"/>
      <c r="C23" s="27" t="s">
        <v>30</v>
      </c>
      <c r="D23" s="28" t="s">
        <v>126</v>
      </c>
      <c r="E23" s="29" t="s">
        <v>148</v>
      </c>
      <c r="F23" s="30" t="s">
        <v>150</v>
      </c>
      <c r="G23" s="29"/>
      <c r="H23" s="114"/>
      <c r="I23" s="127"/>
      <c r="J23" s="128"/>
      <c r="K23" s="129"/>
      <c r="L23" s="59" t="s">
        <v>129</v>
      </c>
      <c r="M23" s="159"/>
      <c r="N23" s="160"/>
      <c r="O23" s="60">
        <f t="shared" si="0"/>
        <v>0</v>
      </c>
      <c r="P23" s="114"/>
      <c r="Q23" s="114"/>
      <c r="R23" s="29"/>
    </row>
    <row r="24" spans="1:18" s="4" customFormat="1" ht="14.45" customHeight="1">
      <c r="A24" s="26"/>
      <c r="B24" s="26"/>
      <c r="C24" s="27" t="s">
        <v>30</v>
      </c>
      <c r="D24" s="28" t="s">
        <v>126</v>
      </c>
      <c r="E24" s="29" t="s">
        <v>148</v>
      </c>
      <c r="F24" s="30" t="s">
        <v>151</v>
      </c>
      <c r="G24" s="29"/>
      <c r="H24" s="114"/>
      <c r="I24" s="127"/>
      <c r="J24" s="128"/>
      <c r="K24" s="129"/>
      <c r="L24" s="59" t="s">
        <v>129</v>
      </c>
      <c r="M24" s="159"/>
      <c r="N24" s="160"/>
      <c r="O24" s="60">
        <f t="shared" si="0"/>
        <v>0</v>
      </c>
      <c r="P24" s="114"/>
      <c r="Q24" s="114"/>
      <c r="R24" s="29"/>
    </row>
    <row r="25" spans="1:18" s="4" customFormat="1" ht="14.45" customHeight="1">
      <c r="A25" s="26"/>
      <c r="B25" s="26"/>
      <c r="C25" s="27" t="s">
        <v>30</v>
      </c>
      <c r="D25" s="28" t="s">
        <v>126</v>
      </c>
      <c r="E25" s="29" t="s">
        <v>148</v>
      </c>
      <c r="F25" s="30" t="s">
        <v>152</v>
      </c>
      <c r="G25" s="29"/>
      <c r="H25" s="114"/>
      <c r="I25" s="127"/>
      <c r="J25" s="128"/>
      <c r="K25" s="129"/>
      <c r="L25" s="59" t="s">
        <v>129</v>
      </c>
      <c r="M25" s="159"/>
      <c r="N25" s="160"/>
      <c r="O25" s="60">
        <f t="shared" si="0"/>
        <v>0</v>
      </c>
      <c r="P25" s="114"/>
      <c r="Q25" s="114"/>
      <c r="R25" s="29"/>
    </row>
    <row r="26" spans="1:18" s="4" customFormat="1" ht="14.45" customHeight="1">
      <c r="A26" s="26"/>
      <c r="B26" s="26"/>
      <c r="C26" s="27" t="s">
        <v>30</v>
      </c>
      <c r="D26" s="28" t="s">
        <v>126</v>
      </c>
      <c r="E26" s="29" t="s">
        <v>148</v>
      </c>
      <c r="F26" s="30" t="s">
        <v>153</v>
      </c>
      <c r="G26" s="29"/>
      <c r="H26" s="114"/>
      <c r="I26" s="127"/>
      <c r="J26" s="128"/>
      <c r="K26" s="129"/>
      <c r="L26" s="59" t="s">
        <v>129</v>
      </c>
      <c r="M26" s="159"/>
      <c r="N26" s="160"/>
      <c r="O26" s="60">
        <f t="shared" si="0"/>
        <v>0</v>
      </c>
      <c r="P26" s="114"/>
      <c r="Q26" s="114"/>
      <c r="R26" s="29"/>
    </row>
    <row r="27" spans="1:18" s="4" customFormat="1" ht="14.45" customHeight="1">
      <c r="A27" s="26"/>
      <c r="B27" s="26"/>
      <c r="C27" s="27" t="s">
        <v>30</v>
      </c>
      <c r="D27" s="28" t="s">
        <v>126</v>
      </c>
      <c r="E27" s="29" t="s">
        <v>148</v>
      </c>
      <c r="F27" s="30" t="s">
        <v>154</v>
      </c>
      <c r="G27" s="29"/>
      <c r="H27" s="114"/>
      <c r="I27" s="127"/>
      <c r="J27" s="128"/>
      <c r="K27" s="129"/>
      <c r="L27" s="59" t="s">
        <v>129</v>
      </c>
      <c r="M27" s="159"/>
      <c r="N27" s="160"/>
      <c r="O27" s="60">
        <f t="shared" si="0"/>
        <v>0</v>
      </c>
      <c r="P27" s="114"/>
      <c r="Q27" s="114"/>
      <c r="R27" s="29"/>
    </row>
    <row r="28" spans="1:18" s="4" customFormat="1" ht="14.45" customHeight="1">
      <c r="A28" s="26"/>
      <c r="B28" s="26"/>
      <c r="C28" s="27" t="s">
        <v>30</v>
      </c>
      <c r="D28" s="28" t="s">
        <v>126</v>
      </c>
      <c r="E28" s="29" t="s">
        <v>148</v>
      </c>
      <c r="F28" s="30" t="s">
        <v>155</v>
      </c>
      <c r="G28" s="29"/>
      <c r="H28" s="114"/>
      <c r="I28" s="127"/>
      <c r="J28" s="128"/>
      <c r="K28" s="129"/>
      <c r="L28" s="59" t="s">
        <v>129</v>
      </c>
      <c r="M28" s="159"/>
      <c r="N28" s="160"/>
      <c r="O28" s="60">
        <f t="shared" si="0"/>
        <v>0</v>
      </c>
      <c r="P28" s="114"/>
      <c r="Q28" s="114"/>
      <c r="R28" s="29"/>
    </row>
    <row r="29" spans="1:18" s="4" customFormat="1" ht="14.45" customHeight="1">
      <c r="A29" s="26"/>
      <c r="B29" s="26"/>
      <c r="C29" s="27" t="s">
        <v>30</v>
      </c>
      <c r="D29" s="28" t="s">
        <v>126</v>
      </c>
      <c r="E29" s="29" t="s">
        <v>148</v>
      </c>
      <c r="F29" s="30" t="s">
        <v>156</v>
      </c>
      <c r="G29" s="29"/>
      <c r="H29" s="114"/>
      <c r="I29" s="127"/>
      <c r="J29" s="128"/>
      <c r="K29" s="129"/>
      <c r="L29" s="59" t="s">
        <v>129</v>
      </c>
      <c r="M29" s="159"/>
      <c r="N29" s="160"/>
      <c r="O29" s="60">
        <f t="shared" si="0"/>
        <v>0</v>
      </c>
      <c r="P29" s="114"/>
      <c r="Q29" s="114"/>
      <c r="R29" s="29"/>
    </row>
    <row r="30" spans="1:18" s="4" customFormat="1" ht="14.45" customHeight="1">
      <c r="A30" s="26"/>
      <c r="B30" s="26"/>
      <c r="C30" s="27" t="s">
        <v>30</v>
      </c>
      <c r="D30" s="28" t="s">
        <v>126</v>
      </c>
      <c r="E30" s="29" t="s">
        <v>148</v>
      </c>
      <c r="F30" s="30" t="s">
        <v>157</v>
      </c>
      <c r="G30" s="29"/>
      <c r="H30" s="114"/>
      <c r="I30" s="127"/>
      <c r="J30" s="128"/>
      <c r="K30" s="129"/>
      <c r="L30" s="59" t="s">
        <v>129</v>
      </c>
      <c r="M30" s="159"/>
      <c r="N30" s="160"/>
      <c r="O30" s="60">
        <f t="shared" si="0"/>
        <v>0</v>
      </c>
      <c r="P30" s="114"/>
      <c r="Q30" s="114"/>
      <c r="R30" s="29"/>
    </row>
    <row r="31" spans="1:18" s="4" customFormat="1" ht="14.45" customHeight="1">
      <c r="A31" s="26"/>
      <c r="B31" s="26"/>
      <c r="C31" s="27" t="s">
        <v>30</v>
      </c>
      <c r="D31" s="28" t="s">
        <v>126</v>
      </c>
      <c r="E31" s="29" t="s">
        <v>148</v>
      </c>
      <c r="F31" s="30" t="s">
        <v>158</v>
      </c>
      <c r="G31" s="29"/>
      <c r="H31" s="114"/>
      <c r="I31" s="127"/>
      <c r="J31" s="128"/>
      <c r="K31" s="129"/>
      <c r="L31" s="59" t="s">
        <v>129</v>
      </c>
      <c r="M31" s="159"/>
      <c r="N31" s="160"/>
      <c r="O31" s="60">
        <f t="shared" si="0"/>
        <v>0</v>
      </c>
      <c r="P31" s="114"/>
      <c r="Q31" s="114"/>
      <c r="R31" s="29"/>
    </row>
    <row r="32" spans="1:18" s="4" customFormat="1" ht="14.45" customHeight="1">
      <c r="A32" s="26"/>
      <c r="B32" s="26"/>
      <c r="C32" s="27" t="s">
        <v>30</v>
      </c>
      <c r="D32" s="28" t="s">
        <v>126</v>
      </c>
      <c r="E32" s="29" t="s">
        <v>148</v>
      </c>
      <c r="F32" s="30" t="s">
        <v>159</v>
      </c>
      <c r="G32" s="29"/>
      <c r="H32" s="114"/>
      <c r="I32" s="127"/>
      <c r="J32" s="128"/>
      <c r="K32" s="129"/>
      <c r="L32" s="59" t="s">
        <v>129</v>
      </c>
      <c r="M32" s="159"/>
      <c r="N32" s="160"/>
      <c r="O32" s="60">
        <f t="shared" si="0"/>
        <v>0</v>
      </c>
      <c r="P32" s="114"/>
      <c r="Q32" s="114"/>
      <c r="R32" s="29"/>
    </row>
    <row r="33" spans="1:18" s="4" customFormat="1" ht="14.45" customHeight="1">
      <c r="A33" s="26"/>
      <c r="B33" s="26"/>
      <c r="C33" s="27" t="s">
        <v>30</v>
      </c>
      <c r="D33" s="28" t="s">
        <v>126</v>
      </c>
      <c r="E33" s="29" t="s">
        <v>148</v>
      </c>
      <c r="F33" s="30" t="s">
        <v>160</v>
      </c>
      <c r="G33" s="29"/>
      <c r="H33" s="114"/>
      <c r="I33" s="127"/>
      <c r="J33" s="128"/>
      <c r="K33" s="129"/>
      <c r="L33" s="59" t="s">
        <v>129</v>
      </c>
      <c r="M33" s="159"/>
      <c r="N33" s="160"/>
      <c r="O33" s="60">
        <f t="shared" si="0"/>
        <v>0</v>
      </c>
      <c r="P33" s="114"/>
      <c r="Q33" s="114"/>
      <c r="R33" s="29"/>
    </row>
    <row r="34" spans="1:18" s="4" customFormat="1" ht="14.45" customHeight="1">
      <c r="A34" s="26"/>
      <c r="B34" s="26"/>
      <c r="C34" s="27" t="s">
        <v>30</v>
      </c>
      <c r="D34" s="28" t="s">
        <v>126</v>
      </c>
      <c r="E34" s="29" t="s">
        <v>148</v>
      </c>
      <c r="F34" s="30" t="s">
        <v>161</v>
      </c>
      <c r="G34" s="29"/>
      <c r="H34" s="114"/>
      <c r="I34" s="127"/>
      <c r="J34" s="128"/>
      <c r="K34" s="129"/>
      <c r="L34" s="59" t="s">
        <v>129</v>
      </c>
      <c r="M34" s="159"/>
      <c r="N34" s="160"/>
      <c r="O34" s="60">
        <f t="shared" si="0"/>
        <v>0</v>
      </c>
      <c r="P34" s="114"/>
      <c r="Q34" s="114"/>
      <c r="R34" s="29"/>
    </row>
    <row r="35" spans="1:18" s="4" customFormat="1" ht="14.45" customHeight="1">
      <c r="A35" s="26"/>
      <c r="B35" s="26"/>
      <c r="C35" s="27" t="s">
        <v>30</v>
      </c>
      <c r="D35" s="28" t="s">
        <v>126</v>
      </c>
      <c r="E35" s="29" t="s">
        <v>148</v>
      </c>
      <c r="F35" s="30" t="s">
        <v>162</v>
      </c>
      <c r="G35" s="29"/>
      <c r="H35" s="114"/>
      <c r="I35" s="127"/>
      <c r="J35" s="128"/>
      <c r="K35" s="129"/>
      <c r="L35" s="59" t="s">
        <v>129</v>
      </c>
      <c r="M35" s="159"/>
      <c r="N35" s="160"/>
      <c r="O35" s="60">
        <f t="shared" si="0"/>
        <v>0</v>
      </c>
      <c r="P35" s="114"/>
      <c r="Q35" s="114"/>
      <c r="R35" s="29"/>
    </row>
    <row r="36" spans="1:18" s="4" customFormat="1" ht="14.45" customHeight="1">
      <c r="A36" s="26"/>
      <c r="B36" s="26"/>
      <c r="C36" s="27" t="s">
        <v>30</v>
      </c>
      <c r="D36" s="28" t="s">
        <v>126</v>
      </c>
      <c r="E36" s="29" t="s">
        <v>148</v>
      </c>
      <c r="F36" s="30" t="s">
        <v>163</v>
      </c>
      <c r="G36" s="29"/>
      <c r="H36" s="114"/>
      <c r="I36" s="127"/>
      <c r="J36" s="128"/>
      <c r="K36" s="129"/>
      <c r="L36" s="59" t="s">
        <v>129</v>
      </c>
      <c r="M36" s="159"/>
      <c r="N36" s="160"/>
      <c r="O36" s="60">
        <f t="shared" si="0"/>
        <v>0</v>
      </c>
      <c r="P36" s="114"/>
      <c r="Q36" s="114"/>
      <c r="R36" s="29"/>
    </row>
    <row r="37" spans="1:18" s="4" customFormat="1" ht="14.45" customHeight="1">
      <c r="A37" s="26"/>
      <c r="B37" s="26"/>
      <c r="C37" s="27" t="s">
        <v>30</v>
      </c>
      <c r="D37" s="28" t="s">
        <v>126</v>
      </c>
      <c r="E37" s="29" t="s">
        <v>148</v>
      </c>
      <c r="F37" s="30" t="s">
        <v>164</v>
      </c>
      <c r="G37" s="29"/>
      <c r="H37" s="114"/>
      <c r="I37" s="127"/>
      <c r="J37" s="128"/>
      <c r="K37" s="129"/>
      <c r="L37" s="59" t="s">
        <v>129</v>
      </c>
      <c r="M37" s="159"/>
      <c r="N37" s="160"/>
      <c r="O37" s="60">
        <f t="shared" si="0"/>
        <v>0</v>
      </c>
      <c r="P37" s="114"/>
      <c r="Q37" s="114"/>
      <c r="R37" s="29"/>
    </row>
    <row r="38" spans="1:18" s="4" customFormat="1" ht="14.45" customHeight="1">
      <c r="A38" s="26"/>
      <c r="B38" s="26"/>
      <c r="C38" s="27" t="s">
        <v>30</v>
      </c>
      <c r="D38" s="28" t="s">
        <v>126</v>
      </c>
      <c r="E38" s="29" t="s">
        <v>148</v>
      </c>
      <c r="F38" s="30" t="s">
        <v>165</v>
      </c>
      <c r="G38" s="29"/>
      <c r="H38" s="114"/>
      <c r="I38" s="127"/>
      <c r="J38" s="128"/>
      <c r="K38" s="129"/>
      <c r="L38" s="59" t="s">
        <v>129</v>
      </c>
      <c r="M38" s="159"/>
      <c r="N38" s="160"/>
      <c r="O38" s="60">
        <f t="shared" si="0"/>
        <v>0</v>
      </c>
      <c r="P38" s="114"/>
      <c r="Q38" s="114"/>
      <c r="R38" s="29"/>
    </row>
    <row r="39" spans="1:18" s="4" customFormat="1" ht="14.45" customHeight="1">
      <c r="A39" s="26"/>
      <c r="B39" s="26"/>
      <c r="C39" s="27" t="s">
        <v>30</v>
      </c>
      <c r="D39" s="28" t="s">
        <v>126</v>
      </c>
      <c r="E39" s="29" t="s">
        <v>148</v>
      </c>
      <c r="F39" s="30" t="s">
        <v>166</v>
      </c>
      <c r="G39" s="29"/>
      <c r="H39" s="114"/>
      <c r="I39" s="127"/>
      <c r="J39" s="128"/>
      <c r="K39" s="129"/>
      <c r="L39" s="59" t="s">
        <v>129</v>
      </c>
      <c r="M39" s="159"/>
      <c r="N39" s="160"/>
      <c r="O39" s="60">
        <f t="shared" si="0"/>
        <v>0</v>
      </c>
      <c r="P39" s="114"/>
      <c r="Q39" s="114"/>
      <c r="R39" s="29"/>
    </row>
    <row r="40" spans="1:18" s="4" customFormat="1" ht="14.45" customHeight="1">
      <c r="A40" s="26"/>
      <c r="B40" s="26"/>
      <c r="C40" s="27" t="s">
        <v>30</v>
      </c>
      <c r="D40" s="28" t="s">
        <v>126</v>
      </c>
      <c r="E40" s="29" t="s">
        <v>148</v>
      </c>
      <c r="F40" s="30" t="s">
        <v>167</v>
      </c>
      <c r="G40" s="29"/>
      <c r="H40" s="114"/>
      <c r="I40" s="127"/>
      <c r="J40" s="128"/>
      <c r="K40" s="129"/>
      <c r="L40" s="59" t="s">
        <v>129</v>
      </c>
      <c r="M40" s="159"/>
      <c r="N40" s="160"/>
      <c r="O40" s="60">
        <f t="shared" si="0"/>
        <v>0</v>
      </c>
      <c r="P40" s="114"/>
      <c r="Q40" s="114"/>
      <c r="R40" s="29"/>
    </row>
    <row r="41" spans="1:18" s="4" customFormat="1" ht="14.45" customHeight="1">
      <c r="A41" s="26"/>
      <c r="B41" s="26"/>
      <c r="C41" s="27" t="s">
        <v>30</v>
      </c>
      <c r="D41" s="28" t="s">
        <v>126</v>
      </c>
      <c r="E41" s="29" t="s">
        <v>148</v>
      </c>
      <c r="F41" s="30" t="s">
        <v>168</v>
      </c>
      <c r="G41" s="29"/>
      <c r="H41" s="114"/>
      <c r="I41" s="127"/>
      <c r="J41" s="128"/>
      <c r="K41" s="129"/>
      <c r="L41" s="59" t="s">
        <v>129</v>
      </c>
      <c r="M41" s="159"/>
      <c r="N41" s="160"/>
      <c r="O41" s="60">
        <f t="shared" si="0"/>
        <v>0</v>
      </c>
      <c r="P41" s="114"/>
      <c r="Q41" s="114"/>
      <c r="R41" s="29"/>
    </row>
    <row r="42" spans="1:18" s="4" customFormat="1" ht="14.45" customHeight="1">
      <c r="A42" s="26"/>
      <c r="B42" s="26"/>
      <c r="C42" s="27" t="s">
        <v>30</v>
      </c>
      <c r="D42" s="28" t="s">
        <v>126</v>
      </c>
      <c r="E42" s="29" t="s">
        <v>148</v>
      </c>
      <c r="F42" s="30" t="s">
        <v>169</v>
      </c>
      <c r="G42" s="29"/>
      <c r="H42" s="114"/>
      <c r="I42" s="127"/>
      <c r="J42" s="128"/>
      <c r="K42" s="129"/>
      <c r="L42" s="59" t="s">
        <v>129</v>
      </c>
      <c r="M42" s="159"/>
      <c r="N42" s="160"/>
      <c r="O42" s="60">
        <f t="shared" si="0"/>
        <v>0</v>
      </c>
      <c r="P42" s="114"/>
      <c r="Q42" s="114"/>
      <c r="R42" s="29"/>
    </row>
    <row r="43" spans="1:18" s="4" customFormat="1" ht="14.45" customHeight="1">
      <c r="A43" s="26"/>
      <c r="B43" s="26"/>
      <c r="C43" s="27" t="s">
        <v>30</v>
      </c>
      <c r="D43" s="28" t="s">
        <v>126</v>
      </c>
      <c r="E43" s="29" t="s">
        <v>148</v>
      </c>
      <c r="F43" s="30" t="s">
        <v>170</v>
      </c>
      <c r="G43" s="29"/>
      <c r="H43" s="114"/>
      <c r="I43" s="127"/>
      <c r="J43" s="128"/>
      <c r="K43" s="129"/>
      <c r="L43" s="59" t="s">
        <v>129</v>
      </c>
      <c r="M43" s="159"/>
      <c r="N43" s="160"/>
      <c r="O43" s="60">
        <f t="shared" si="0"/>
        <v>0</v>
      </c>
      <c r="P43" s="114"/>
      <c r="Q43" s="114"/>
      <c r="R43" s="29"/>
    </row>
    <row r="44" spans="1:18" s="4" customFormat="1" ht="14.45" customHeight="1">
      <c r="A44" s="26"/>
      <c r="B44" s="26"/>
      <c r="C44" s="27" t="s">
        <v>30</v>
      </c>
      <c r="D44" s="28" t="s">
        <v>126</v>
      </c>
      <c r="E44" s="29" t="s">
        <v>148</v>
      </c>
      <c r="F44" s="30" t="s">
        <v>171</v>
      </c>
      <c r="G44" s="29"/>
      <c r="H44" s="114"/>
      <c r="I44" s="127"/>
      <c r="J44" s="128"/>
      <c r="K44" s="129"/>
      <c r="L44" s="59" t="s">
        <v>129</v>
      </c>
      <c r="M44" s="159"/>
      <c r="N44" s="160"/>
      <c r="O44" s="60">
        <f t="shared" si="0"/>
        <v>0</v>
      </c>
      <c r="P44" s="114"/>
      <c r="Q44" s="114"/>
      <c r="R44" s="29"/>
    </row>
    <row r="45" spans="1:18" s="4" customFormat="1" ht="14.45" customHeight="1">
      <c r="A45" s="26"/>
      <c r="B45" s="26"/>
      <c r="C45" s="27" t="s">
        <v>30</v>
      </c>
      <c r="D45" s="28" t="s">
        <v>126</v>
      </c>
      <c r="E45" s="29" t="s">
        <v>148</v>
      </c>
      <c r="F45" s="30" t="s">
        <v>172</v>
      </c>
      <c r="G45" s="29"/>
      <c r="H45" s="114"/>
      <c r="I45" s="127"/>
      <c r="J45" s="128"/>
      <c r="K45" s="129"/>
      <c r="L45" s="59" t="s">
        <v>129</v>
      </c>
      <c r="M45" s="159"/>
      <c r="N45" s="160"/>
      <c r="O45" s="60">
        <f t="shared" si="0"/>
        <v>0</v>
      </c>
      <c r="P45" s="114"/>
      <c r="Q45" s="114"/>
      <c r="R45" s="29"/>
    </row>
    <row r="46" spans="1:18" s="4" customFormat="1" ht="14.45" customHeight="1">
      <c r="A46" s="26"/>
      <c r="B46" s="26"/>
      <c r="C46" s="27" t="s">
        <v>30</v>
      </c>
      <c r="D46" s="28" t="s">
        <v>126</v>
      </c>
      <c r="E46" s="29" t="s">
        <v>148</v>
      </c>
      <c r="F46" s="30" t="s">
        <v>173</v>
      </c>
      <c r="G46" s="29"/>
      <c r="H46" s="114"/>
      <c r="I46" s="127"/>
      <c r="J46" s="128"/>
      <c r="K46" s="129"/>
      <c r="L46" s="59" t="s">
        <v>129</v>
      </c>
      <c r="M46" s="159"/>
      <c r="N46" s="160"/>
      <c r="O46" s="60">
        <f t="shared" si="0"/>
        <v>0</v>
      </c>
      <c r="P46" s="114"/>
      <c r="Q46" s="114"/>
      <c r="R46" s="29"/>
    </row>
    <row r="47" spans="1:18" s="4" customFormat="1" ht="14.45" customHeight="1">
      <c r="A47" s="26"/>
      <c r="B47" s="26"/>
      <c r="C47" s="27" t="s">
        <v>30</v>
      </c>
      <c r="D47" s="28" t="s">
        <v>126</v>
      </c>
      <c r="E47" s="29" t="s">
        <v>148</v>
      </c>
      <c r="F47" s="30" t="s">
        <v>174</v>
      </c>
      <c r="G47" s="29"/>
      <c r="H47" s="114"/>
      <c r="I47" s="127"/>
      <c r="J47" s="128"/>
      <c r="K47" s="129"/>
      <c r="L47" s="59" t="s">
        <v>129</v>
      </c>
      <c r="M47" s="159"/>
      <c r="N47" s="160"/>
      <c r="O47" s="60">
        <f t="shared" si="0"/>
        <v>0</v>
      </c>
      <c r="P47" s="114"/>
      <c r="Q47" s="114"/>
      <c r="R47" s="29"/>
    </row>
    <row r="48" spans="1:18" s="4" customFormat="1" ht="14.45" customHeight="1">
      <c r="A48" s="26"/>
      <c r="B48" s="26"/>
      <c r="C48" s="27" t="s">
        <v>30</v>
      </c>
      <c r="D48" s="28" t="s">
        <v>126</v>
      </c>
      <c r="E48" s="29" t="s">
        <v>148</v>
      </c>
      <c r="F48" s="30" t="s">
        <v>175</v>
      </c>
      <c r="G48" s="29"/>
      <c r="H48" s="114"/>
      <c r="I48" s="127"/>
      <c r="J48" s="128"/>
      <c r="K48" s="129"/>
      <c r="L48" s="59" t="s">
        <v>129</v>
      </c>
      <c r="M48" s="159"/>
      <c r="N48" s="160"/>
      <c r="O48" s="60">
        <f t="shared" si="0"/>
        <v>0</v>
      </c>
      <c r="P48" s="114"/>
      <c r="Q48" s="114"/>
      <c r="R48" s="29"/>
    </row>
    <row r="49" spans="1:18" s="4" customFormat="1" ht="14.45" customHeight="1">
      <c r="A49" s="26"/>
      <c r="B49" s="26"/>
      <c r="C49" s="27" t="s">
        <v>30</v>
      </c>
      <c r="D49" s="28" t="s">
        <v>126</v>
      </c>
      <c r="E49" s="29" t="s">
        <v>148</v>
      </c>
      <c r="F49" s="30" t="s">
        <v>176</v>
      </c>
      <c r="G49" s="29"/>
      <c r="H49" s="114"/>
      <c r="I49" s="127"/>
      <c r="J49" s="128"/>
      <c r="K49" s="129"/>
      <c r="L49" s="59" t="s">
        <v>129</v>
      </c>
      <c r="M49" s="159"/>
      <c r="N49" s="160"/>
      <c r="O49" s="60">
        <f t="shared" si="0"/>
        <v>0</v>
      </c>
      <c r="P49" s="114"/>
      <c r="Q49" s="114"/>
      <c r="R49" s="29"/>
    </row>
    <row r="50" spans="1:18" s="4" customFormat="1" ht="14.45" customHeight="1">
      <c r="A50" s="26"/>
      <c r="B50" s="26"/>
      <c r="C50" s="27" t="s">
        <v>30</v>
      </c>
      <c r="D50" s="28" t="s">
        <v>126</v>
      </c>
      <c r="E50" s="29" t="s">
        <v>148</v>
      </c>
      <c r="F50" s="30" t="s">
        <v>177</v>
      </c>
      <c r="G50" s="29"/>
      <c r="H50" s="114"/>
      <c r="I50" s="127"/>
      <c r="J50" s="128"/>
      <c r="K50" s="129"/>
      <c r="L50" s="59" t="s">
        <v>129</v>
      </c>
      <c r="M50" s="159"/>
      <c r="N50" s="160"/>
      <c r="O50" s="60">
        <f t="shared" si="0"/>
        <v>0</v>
      </c>
      <c r="P50" s="114"/>
      <c r="Q50" s="114"/>
      <c r="R50" s="29"/>
    </row>
    <row r="51" spans="1:18" s="4" customFormat="1" ht="14.45" customHeight="1">
      <c r="A51" s="26"/>
      <c r="B51" s="26"/>
      <c r="C51" s="27" t="s">
        <v>30</v>
      </c>
      <c r="D51" s="28" t="s">
        <v>126</v>
      </c>
      <c r="E51" s="29" t="s">
        <v>148</v>
      </c>
      <c r="F51" s="30" t="s">
        <v>178</v>
      </c>
      <c r="G51" s="29"/>
      <c r="H51" s="114"/>
      <c r="I51" s="127"/>
      <c r="J51" s="128"/>
      <c r="K51" s="129"/>
      <c r="L51" s="59" t="s">
        <v>129</v>
      </c>
      <c r="M51" s="159"/>
      <c r="N51" s="160"/>
      <c r="O51" s="60">
        <f t="shared" si="0"/>
        <v>0</v>
      </c>
      <c r="P51" s="114"/>
      <c r="Q51" s="114"/>
      <c r="R51" s="29"/>
    </row>
    <row r="52" spans="1:18" s="4" customFormat="1" ht="14.45" customHeight="1">
      <c r="A52" s="26"/>
      <c r="B52" s="26"/>
      <c r="C52" s="27" t="s">
        <v>30</v>
      </c>
      <c r="D52" s="28" t="s">
        <v>126</v>
      </c>
      <c r="E52" s="29" t="s">
        <v>148</v>
      </c>
      <c r="F52" s="30" t="s">
        <v>179</v>
      </c>
      <c r="G52" s="29"/>
      <c r="H52" s="114"/>
      <c r="I52" s="127"/>
      <c r="J52" s="128"/>
      <c r="K52" s="129"/>
      <c r="L52" s="59" t="s">
        <v>129</v>
      </c>
      <c r="M52" s="159"/>
      <c r="N52" s="160"/>
      <c r="O52" s="60">
        <f t="shared" si="0"/>
        <v>0</v>
      </c>
      <c r="P52" s="114"/>
      <c r="Q52" s="114"/>
      <c r="R52" s="29"/>
    </row>
    <row r="53" spans="1:18" s="4" customFormat="1" ht="14.45" customHeight="1">
      <c r="A53" s="26"/>
      <c r="B53" s="26"/>
      <c r="C53" s="27" t="s">
        <v>30</v>
      </c>
      <c r="D53" s="28" t="s">
        <v>126</v>
      </c>
      <c r="E53" s="29" t="s">
        <v>148</v>
      </c>
      <c r="F53" s="30" t="s">
        <v>180</v>
      </c>
      <c r="G53" s="29"/>
      <c r="H53" s="114"/>
      <c r="I53" s="127"/>
      <c r="J53" s="128"/>
      <c r="K53" s="129"/>
      <c r="L53" s="59" t="s">
        <v>129</v>
      </c>
      <c r="M53" s="159"/>
      <c r="N53" s="160"/>
      <c r="O53" s="60">
        <f t="shared" si="0"/>
        <v>0</v>
      </c>
      <c r="P53" s="114"/>
      <c r="Q53" s="114"/>
      <c r="R53" s="29"/>
    </row>
    <row r="54" spans="1:18" s="4" customFormat="1" ht="14.45" customHeight="1">
      <c r="A54" s="26"/>
      <c r="B54" s="26"/>
      <c r="C54" s="27" t="s">
        <v>30</v>
      </c>
      <c r="D54" s="28" t="s">
        <v>126</v>
      </c>
      <c r="E54" s="29" t="s">
        <v>148</v>
      </c>
      <c r="F54" s="30" t="s">
        <v>181</v>
      </c>
      <c r="G54" s="29"/>
      <c r="H54" s="114"/>
      <c r="I54" s="127"/>
      <c r="J54" s="128"/>
      <c r="K54" s="129"/>
      <c r="L54" s="59" t="s">
        <v>129</v>
      </c>
      <c r="M54" s="159"/>
      <c r="N54" s="160"/>
      <c r="O54" s="60">
        <f t="shared" si="0"/>
        <v>0</v>
      </c>
      <c r="P54" s="114"/>
      <c r="Q54" s="114"/>
      <c r="R54" s="29"/>
    </row>
    <row r="55" spans="1:18" s="4" customFormat="1" ht="14.45" customHeight="1">
      <c r="A55" s="26"/>
      <c r="B55" s="26"/>
      <c r="C55" s="27" t="s">
        <v>30</v>
      </c>
      <c r="D55" s="28" t="s">
        <v>126</v>
      </c>
      <c r="E55" s="29" t="s">
        <v>148</v>
      </c>
      <c r="F55" s="30" t="s">
        <v>182</v>
      </c>
      <c r="G55" s="29"/>
      <c r="H55" s="114"/>
      <c r="I55" s="127"/>
      <c r="J55" s="128"/>
      <c r="K55" s="129"/>
      <c r="L55" s="59" t="s">
        <v>129</v>
      </c>
      <c r="M55" s="159"/>
      <c r="N55" s="160"/>
      <c r="O55" s="60">
        <f t="shared" si="0"/>
        <v>0</v>
      </c>
      <c r="P55" s="114"/>
      <c r="Q55" s="114"/>
      <c r="R55" s="29"/>
    </row>
    <row r="56" spans="1:18" s="4" customFormat="1" ht="14.45" customHeight="1">
      <c r="A56" s="26"/>
      <c r="B56" s="26"/>
      <c r="C56" s="27" t="s">
        <v>30</v>
      </c>
      <c r="D56" s="28" t="s">
        <v>126</v>
      </c>
      <c r="E56" s="29" t="s">
        <v>148</v>
      </c>
      <c r="F56" s="30" t="s">
        <v>183</v>
      </c>
      <c r="G56" s="29"/>
      <c r="H56" s="114"/>
      <c r="I56" s="127"/>
      <c r="J56" s="128"/>
      <c r="K56" s="129"/>
      <c r="L56" s="59" t="s">
        <v>129</v>
      </c>
      <c r="M56" s="159"/>
      <c r="N56" s="160"/>
      <c r="O56" s="60">
        <f t="shared" si="0"/>
        <v>0</v>
      </c>
      <c r="P56" s="114"/>
      <c r="Q56" s="114"/>
      <c r="R56" s="29"/>
    </row>
    <row r="57" spans="1:18" s="4" customFormat="1" ht="14.45" customHeight="1">
      <c r="A57" s="26"/>
      <c r="B57" s="26"/>
      <c r="C57" s="27" t="s">
        <v>30</v>
      </c>
      <c r="D57" s="28" t="s">
        <v>126</v>
      </c>
      <c r="E57" s="29" t="s">
        <v>148</v>
      </c>
      <c r="F57" s="30" t="s">
        <v>184</v>
      </c>
      <c r="G57" s="29"/>
      <c r="H57" s="114"/>
      <c r="I57" s="127"/>
      <c r="J57" s="128"/>
      <c r="K57" s="129"/>
      <c r="L57" s="59" t="s">
        <v>129</v>
      </c>
      <c r="M57" s="159"/>
      <c r="N57" s="160"/>
      <c r="O57" s="60">
        <f t="shared" si="0"/>
        <v>0</v>
      </c>
      <c r="P57" s="114"/>
      <c r="Q57" s="114"/>
      <c r="R57" s="29"/>
    </row>
    <row r="58" spans="1:18" s="4" customFormat="1" ht="14.45" customHeight="1">
      <c r="A58" s="26"/>
      <c r="B58" s="26"/>
      <c r="C58" s="27" t="s">
        <v>30</v>
      </c>
      <c r="D58" s="28" t="s">
        <v>126</v>
      </c>
      <c r="E58" s="29" t="s">
        <v>148</v>
      </c>
      <c r="F58" s="30" t="s">
        <v>185</v>
      </c>
      <c r="G58" s="29"/>
      <c r="H58" s="114"/>
      <c r="I58" s="127"/>
      <c r="J58" s="128"/>
      <c r="K58" s="129"/>
      <c r="L58" s="59" t="s">
        <v>129</v>
      </c>
      <c r="M58" s="159"/>
      <c r="N58" s="160"/>
      <c r="O58" s="60">
        <f t="shared" si="0"/>
        <v>0</v>
      </c>
      <c r="P58" s="114"/>
      <c r="Q58" s="114"/>
      <c r="R58" s="29"/>
    </row>
    <row r="59" spans="1:18" s="4" customFormat="1" ht="14.45" customHeight="1">
      <c r="A59" s="26"/>
      <c r="B59" s="26"/>
      <c r="C59" s="27" t="s">
        <v>30</v>
      </c>
      <c r="D59" s="28" t="s">
        <v>126</v>
      </c>
      <c r="E59" s="29" t="s">
        <v>148</v>
      </c>
      <c r="F59" s="30" t="s">
        <v>186</v>
      </c>
      <c r="G59" s="29"/>
      <c r="H59" s="114"/>
      <c r="I59" s="127"/>
      <c r="J59" s="128"/>
      <c r="K59" s="129"/>
      <c r="L59" s="59" t="s">
        <v>129</v>
      </c>
      <c r="M59" s="159"/>
      <c r="N59" s="160"/>
      <c r="O59" s="60">
        <f t="shared" si="0"/>
        <v>0</v>
      </c>
      <c r="P59" s="114"/>
      <c r="Q59" s="114"/>
      <c r="R59" s="29"/>
    </row>
    <row r="60" spans="1:18" s="4" customFormat="1" ht="14.45" customHeight="1">
      <c r="A60" s="26"/>
      <c r="B60" s="26"/>
      <c r="C60" s="27" t="s">
        <v>30</v>
      </c>
      <c r="D60" s="28" t="s">
        <v>126</v>
      </c>
      <c r="E60" s="29" t="s">
        <v>148</v>
      </c>
      <c r="F60" s="236" t="s">
        <v>187</v>
      </c>
      <c r="G60" s="29"/>
      <c r="H60" s="114"/>
      <c r="I60" s="127"/>
      <c r="J60" s="128"/>
      <c r="K60" s="129"/>
      <c r="L60" s="59" t="s">
        <v>129</v>
      </c>
      <c r="M60" s="159"/>
      <c r="N60" s="160"/>
      <c r="O60" s="60">
        <f t="shared" si="0"/>
        <v>0</v>
      </c>
      <c r="P60" s="114"/>
      <c r="Q60" s="114"/>
      <c r="R60" s="29"/>
    </row>
    <row r="61" spans="1:18" s="4" customFormat="1" ht="14.45" customHeight="1">
      <c r="A61" s="26"/>
      <c r="B61" s="26"/>
      <c r="C61" s="27" t="s">
        <v>30</v>
      </c>
      <c r="D61" s="28" t="s">
        <v>126</v>
      </c>
      <c r="E61" s="29" t="s">
        <v>148</v>
      </c>
      <c r="F61" s="30" t="s">
        <v>188</v>
      </c>
      <c r="G61" s="29"/>
      <c r="H61" s="114"/>
      <c r="I61" s="127"/>
      <c r="J61" s="128"/>
      <c r="K61" s="129"/>
      <c r="L61" s="59" t="s">
        <v>129</v>
      </c>
      <c r="M61" s="159"/>
      <c r="N61" s="160"/>
      <c r="O61" s="60">
        <f t="shared" si="0"/>
        <v>0</v>
      </c>
      <c r="P61" s="114"/>
      <c r="Q61" s="114"/>
      <c r="R61" s="29"/>
    </row>
    <row r="62" spans="1:18" s="4" customFormat="1" ht="14.45" customHeight="1">
      <c r="A62" s="26"/>
      <c r="B62" s="26"/>
      <c r="C62" s="27" t="s">
        <v>30</v>
      </c>
      <c r="D62" s="28" t="s">
        <v>126</v>
      </c>
      <c r="E62" s="29" t="s">
        <v>148</v>
      </c>
      <c r="F62" s="30" t="s">
        <v>189</v>
      </c>
      <c r="G62" s="29"/>
      <c r="H62" s="114"/>
      <c r="I62" s="127"/>
      <c r="J62" s="128"/>
      <c r="K62" s="129"/>
      <c r="L62" s="59" t="s">
        <v>129</v>
      </c>
      <c r="M62" s="159"/>
      <c r="N62" s="160"/>
      <c r="O62" s="60">
        <f t="shared" si="0"/>
        <v>0</v>
      </c>
      <c r="P62" s="114"/>
      <c r="Q62" s="114"/>
      <c r="R62" s="29"/>
    </row>
    <row r="63" spans="1:18" s="4" customFormat="1" ht="14.45" customHeight="1">
      <c r="A63" s="26"/>
      <c r="B63" s="26"/>
      <c r="C63" s="27" t="s">
        <v>30</v>
      </c>
      <c r="D63" s="28" t="s">
        <v>126</v>
      </c>
      <c r="E63" s="29" t="s">
        <v>148</v>
      </c>
      <c r="F63" s="30" t="s">
        <v>190</v>
      </c>
      <c r="G63" s="29"/>
      <c r="H63" s="114"/>
      <c r="I63" s="127"/>
      <c r="J63" s="128"/>
      <c r="K63" s="129"/>
      <c r="L63" s="59" t="s">
        <v>129</v>
      </c>
      <c r="M63" s="159"/>
      <c r="N63" s="160"/>
      <c r="O63" s="60">
        <f t="shared" si="0"/>
        <v>0</v>
      </c>
      <c r="P63" s="114"/>
      <c r="Q63" s="114"/>
      <c r="R63" s="29"/>
    </row>
    <row r="64" spans="1:18" s="4" customFormat="1" ht="14.45" customHeight="1">
      <c r="A64" s="26"/>
      <c r="B64" s="26"/>
      <c r="C64" s="27" t="s">
        <v>30</v>
      </c>
      <c r="D64" s="28" t="s">
        <v>126</v>
      </c>
      <c r="E64" s="29" t="s">
        <v>148</v>
      </c>
      <c r="F64" s="30" t="s">
        <v>191</v>
      </c>
      <c r="G64" s="29"/>
      <c r="H64" s="114"/>
      <c r="I64" s="127"/>
      <c r="J64" s="128"/>
      <c r="K64" s="129"/>
      <c r="L64" s="59" t="s">
        <v>129</v>
      </c>
      <c r="M64" s="159"/>
      <c r="N64" s="160"/>
      <c r="O64" s="60">
        <f t="shared" si="0"/>
        <v>0</v>
      </c>
      <c r="P64" s="114"/>
      <c r="Q64" s="114"/>
      <c r="R64" s="29"/>
    </row>
    <row r="65" spans="1:18" s="4" customFormat="1" ht="14.45" customHeight="1">
      <c r="A65" s="26"/>
      <c r="B65" s="26"/>
      <c r="C65" s="27" t="s">
        <v>30</v>
      </c>
      <c r="D65" s="28" t="s">
        <v>126</v>
      </c>
      <c r="E65" s="29" t="s">
        <v>192</v>
      </c>
      <c r="F65" s="30" t="s">
        <v>193</v>
      </c>
      <c r="G65" s="29"/>
      <c r="H65" s="114"/>
      <c r="I65" s="127"/>
      <c r="J65" s="128"/>
      <c r="K65" s="129"/>
      <c r="L65" s="59" t="s">
        <v>129</v>
      </c>
      <c r="M65" s="159"/>
      <c r="N65" s="160"/>
      <c r="O65" s="60">
        <f t="shared" si="0"/>
        <v>0</v>
      </c>
      <c r="P65" s="114"/>
      <c r="Q65" s="114"/>
      <c r="R65" s="29"/>
    </row>
    <row r="66" spans="1:18" s="4" customFormat="1" ht="14.45" customHeight="1">
      <c r="A66" s="26"/>
      <c r="B66" s="26"/>
      <c r="C66" s="27" t="s">
        <v>30</v>
      </c>
      <c r="D66" s="28" t="s">
        <v>126</v>
      </c>
      <c r="E66" s="29" t="s">
        <v>192</v>
      </c>
      <c r="F66" s="30" t="s">
        <v>194</v>
      </c>
      <c r="G66" s="29"/>
      <c r="H66" s="114"/>
      <c r="I66" s="127"/>
      <c r="J66" s="128"/>
      <c r="K66" s="129"/>
      <c r="L66" s="59" t="s">
        <v>129</v>
      </c>
      <c r="M66" s="159"/>
      <c r="N66" s="160"/>
      <c r="O66" s="60">
        <f t="shared" si="0"/>
        <v>0</v>
      </c>
      <c r="P66" s="114"/>
      <c r="Q66" s="114"/>
      <c r="R66" s="29"/>
    </row>
    <row r="67" spans="1:18" s="4" customFormat="1" ht="14.45" customHeight="1">
      <c r="A67" s="26"/>
      <c r="B67" s="26"/>
      <c r="C67" s="27" t="s">
        <v>30</v>
      </c>
      <c r="D67" s="28" t="s">
        <v>126</v>
      </c>
      <c r="E67" s="29" t="s">
        <v>192</v>
      </c>
      <c r="F67" s="30" t="s">
        <v>195</v>
      </c>
      <c r="G67" s="29"/>
      <c r="H67" s="114"/>
      <c r="I67" s="127"/>
      <c r="J67" s="128"/>
      <c r="K67" s="129"/>
      <c r="L67" s="59" t="s">
        <v>129</v>
      </c>
      <c r="M67" s="159"/>
      <c r="N67" s="160"/>
      <c r="O67" s="60">
        <f t="shared" si="0"/>
        <v>0</v>
      </c>
      <c r="P67" s="114"/>
      <c r="Q67" s="114"/>
      <c r="R67" s="29"/>
    </row>
    <row r="68" spans="1:18" s="4" customFormat="1" ht="14.45" customHeight="1">
      <c r="A68" s="26"/>
      <c r="B68" s="26"/>
      <c r="C68" s="27" t="s">
        <v>30</v>
      </c>
      <c r="D68" s="28" t="s">
        <v>126</v>
      </c>
      <c r="E68" s="29" t="s">
        <v>192</v>
      </c>
      <c r="F68" s="30" t="s">
        <v>196</v>
      </c>
      <c r="G68" s="29"/>
      <c r="H68" s="114"/>
      <c r="I68" s="127"/>
      <c r="J68" s="128"/>
      <c r="K68" s="129"/>
      <c r="L68" s="59" t="s">
        <v>129</v>
      </c>
      <c r="M68" s="159"/>
      <c r="N68" s="160"/>
      <c r="O68" s="60">
        <f t="shared" si="0"/>
        <v>0</v>
      </c>
      <c r="P68" s="114"/>
      <c r="Q68" s="114"/>
      <c r="R68" s="29"/>
    </row>
    <row r="69" spans="1:18" s="4" customFormat="1" ht="14.45" customHeight="1">
      <c r="A69" s="26"/>
      <c r="B69" s="26"/>
      <c r="C69" s="27" t="s">
        <v>30</v>
      </c>
      <c r="D69" s="28" t="s">
        <v>126</v>
      </c>
      <c r="E69" s="29" t="s">
        <v>192</v>
      </c>
      <c r="F69" s="30" t="s">
        <v>197</v>
      </c>
      <c r="G69" s="29"/>
      <c r="H69" s="114"/>
      <c r="I69" s="127"/>
      <c r="J69" s="128"/>
      <c r="K69" s="129"/>
      <c r="L69" s="59" t="s">
        <v>129</v>
      </c>
      <c r="M69" s="159"/>
      <c r="N69" s="160"/>
      <c r="O69" s="60">
        <f t="shared" si="0"/>
        <v>0</v>
      </c>
      <c r="P69" s="114"/>
      <c r="Q69" s="114"/>
      <c r="R69" s="29"/>
    </row>
    <row r="70" spans="1:18" s="4" customFormat="1" ht="14.45" customHeight="1">
      <c r="A70" s="26"/>
      <c r="B70" s="26"/>
      <c r="C70" s="27" t="s">
        <v>30</v>
      </c>
      <c r="D70" s="28" t="s">
        <v>126</v>
      </c>
      <c r="E70" s="29" t="s">
        <v>192</v>
      </c>
      <c r="F70" s="30" t="s">
        <v>198</v>
      </c>
      <c r="G70" s="29"/>
      <c r="H70" s="114"/>
      <c r="I70" s="127"/>
      <c r="J70" s="128"/>
      <c r="K70" s="129"/>
      <c r="L70" s="59" t="s">
        <v>129</v>
      </c>
      <c r="M70" s="159"/>
      <c r="N70" s="160"/>
      <c r="O70" s="60">
        <f t="shared" si="0"/>
        <v>0</v>
      </c>
      <c r="P70" s="114"/>
      <c r="Q70" s="114"/>
      <c r="R70" s="29"/>
    </row>
    <row r="71" spans="1:18" s="121" customFormat="1" ht="14.45" customHeight="1">
      <c r="A71" s="134"/>
      <c r="B71" s="134"/>
      <c r="C71" s="135" t="s">
        <v>30</v>
      </c>
      <c r="D71" s="136" t="s">
        <v>126</v>
      </c>
      <c r="E71" s="137" t="s">
        <v>192</v>
      </c>
      <c r="F71" s="93" t="s">
        <v>199</v>
      </c>
      <c r="G71" s="137"/>
      <c r="H71" s="24"/>
      <c r="I71" s="99"/>
      <c r="J71" s="106"/>
      <c r="K71" s="107"/>
      <c r="L71" s="108" t="s">
        <v>129</v>
      </c>
      <c r="M71" s="159"/>
      <c r="N71" s="160"/>
      <c r="O71" s="89">
        <f t="shared" si="0"/>
        <v>0</v>
      </c>
      <c r="P71" s="24"/>
      <c r="Q71" s="24"/>
      <c r="R71" s="137"/>
    </row>
    <row r="72" spans="1:18" s="4" customFormat="1" ht="14.45" customHeight="1">
      <c r="A72" s="26"/>
      <c r="B72" s="26"/>
      <c r="C72" s="27" t="s">
        <v>30</v>
      </c>
      <c r="D72" s="28" t="s">
        <v>126</v>
      </c>
      <c r="E72" s="29" t="s">
        <v>200</v>
      </c>
      <c r="F72" s="30" t="s">
        <v>201</v>
      </c>
      <c r="G72" s="29"/>
      <c r="H72" s="114"/>
      <c r="I72" s="127"/>
      <c r="J72" s="128"/>
      <c r="K72" s="129"/>
      <c r="L72" s="59" t="s">
        <v>142</v>
      </c>
      <c r="M72" s="159"/>
      <c r="N72" s="160"/>
      <c r="O72" s="60">
        <f t="shared" si="0"/>
        <v>0</v>
      </c>
      <c r="P72" s="114"/>
      <c r="Q72" s="114"/>
      <c r="R72" s="29"/>
    </row>
    <row r="73" spans="1:18" s="4" customFormat="1" ht="14.45" customHeight="1">
      <c r="A73" s="26"/>
      <c r="B73" s="26"/>
      <c r="C73" s="27" t="s">
        <v>30</v>
      </c>
      <c r="D73" s="28" t="s">
        <v>126</v>
      </c>
      <c r="E73" s="29" t="s">
        <v>200</v>
      </c>
      <c r="F73" s="30" t="s">
        <v>202</v>
      </c>
      <c r="G73" s="29"/>
      <c r="H73" s="114"/>
      <c r="I73" s="127"/>
      <c r="J73" s="128"/>
      <c r="K73" s="129"/>
      <c r="L73" s="59" t="s">
        <v>142</v>
      </c>
      <c r="M73" s="159"/>
      <c r="N73" s="160"/>
      <c r="O73" s="60">
        <f t="shared" si="0"/>
        <v>0</v>
      </c>
      <c r="P73" s="114"/>
      <c r="Q73" s="114"/>
      <c r="R73" s="29"/>
    </row>
    <row r="74" spans="1:18" s="4" customFormat="1" ht="14.45" customHeight="1">
      <c r="A74" s="26"/>
      <c r="B74" s="26"/>
      <c r="C74" s="27" t="s">
        <v>30</v>
      </c>
      <c r="D74" s="28" t="s">
        <v>126</v>
      </c>
      <c r="E74" s="29" t="s">
        <v>200</v>
      </c>
      <c r="F74" s="30" t="s">
        <v>203</v>
      </c>
      <c r="G74" s="29"/>
      <c r="H74" s="114"/>
      <c r="I74" s="127"/>
      <c r="J74" s="128"/>
      <c r="K74" s="129"/>
      <c r="L74" s="59" t="s">
        <v>142</v>
      </c>
      <c r="M74" s="159"/>
      <c r="N74" s="160"/>
      <c r="O74" s="60">
        <f t="shared" si="0"/>
        <v>0</v>
      </c>
      <c r="P74" s="114"/>
      <c r="Q74" s="114"/>
      <c r="R74" s="29"/>
    </row>
    <row r="75" spans="1:18" s="4" customFormat="1" ht="14.45" customHeight="1">
      <c r="A75" s="26"/>
      <c r="B75" s="26"/>
      <c r="C75" s="27" t="s">
        <v>30</v>
      </c>
      <c r="D75" s="28" t="s">
        <v>126</v>
      </c>
      <c r="E75" s="29" t="s">
        <v>200</v>
      </c>
      <c r="F75" s="30" t="s">
        <v>204</v>
      </c>
      <c r="G75" s="29"/>
      <c r="H75" s="114"/>
      <c r="I75" s="127"/>
      <c r="J75" s="128"/>
      <c r="K75" s="129"/>
      <c r="L75" s="59" t="s">
        <v>142</v>
      </c>
      <c r="M75" s="159"/>
      <c r="N75" s="160"/>
      <c r="O75" s="60">
        <f t="shared" si="0"/>
        <v>0</v>
      </c>
      <c r="P75" s="114"/>
      <c r="Q75" s="114"/>
      <c r="R75" s="29"/>
    </row>
    <row r="76" spans="1:18" s="4" customFormat="1" ht="14.45" customHeight="1">
      <c r="A76" s="26"/>
      <c r="B76" s="26"/>
      <c r="C76" s="27" t="s">
        <v>30</v>
      </c>
      <c r="D76" s="28" t="s">
        <v>126</v>
      </c>
      <c r="E76" s="29" t="s">
        <v>200</v>
      </c>
      <c r="F76" s="30" t="s">
        <v>205</v>
      </c>
      <c r="G76" s="29"/>
      <c r="H76" s="114"/>
      <c r="I76" s="127"/>
      <c r="J76" s="128"/>
      <c r="K76" s="129"/>
      <c r="L76" s="59" t="s">
        <v>142</v>
      </c>
      <c r="M76" s="159"/>
      <c r="N76" s="160"/>
      <c r="O76" s="60">
        <f t="shared" ref="O76:O139" si="1">IF(M76=0,K76*J76,M76*K76*J76)</f>
        <v>0</v>
      </c>
      <c r="P76" s="114"/>
      <c r="Q76" s="114"/>
      <c r="R76" s="29"/>
    </row>
    <row r="77" spans="1:18" s="4" customFormat="1" ht="14.45" customHeight="1">
      <c r="A77" s="26"/>
      <c r="B77" s="26"/>
      <c r="C77" s="27" t="s">
        <v>30</v>
      </c>
      <c r="D77" s="28" t="s">
        <v>126</v>
      </c>
      <c r="E77" s="29" t="s">
        <v>200</v>
      </c>
      <c r="F77" s="30" t="s">
        <v>206</v>
      </c>
      <c r="G77" s="29"/>
      <c r="H77" s="114"/>
      <c r="I77" s="127"/>
      <c r="J77" s="128"/>
      <c r="K77" s="129"/>
      <c r="L77" s="59" t="s">
        <v>142</v>
      </c>
      <c r="M77" s="159"/>
      <c r="N77" s="160"/>
      <c r="O77" s="60">
        <f t="shared" si="1"/>
        <v>0</v>
      </c>
      <c r="P77" s="114"/>
      <c r="Q77" s="114"/>
      <c r="R77" s="29"/>
    </row>
    <row r="78" spans="1:18" s="4" customFormat="1" ht="14.45" customHeight="1">
      <c r="A78" s="26"/>
      <c r="B78" s="26"/>
      <c r="C78" s="27" t="s">
        <v>30</v>
      </c>
      <c r="D78" s="28" t="s">
        <v>126</v>
      </c>
      <c r="E78" s="29" t="s">
        <v>200</v>
      </c>
      <c r="F78" s="30" t="s">
        <v>207</v>
      </c>
      <c r="G78" s="29"/>
      <c r="H78" s="114"/>
      <c r="I78" s="127"/>
      <c r="J78" s="128"/>
      <c r="K78" s="129"/>
      <c r="L78" s="59" t="s">
        <v>142</v>
      </c>
      <c r="M78" s="159"/>
      <c r="N78" s="160"/>
      <c r="O78" s="60">
        <f t="shared" si="1"/>
        <v>0</v>
      </c>
      <c r="P78" s="114"/>
      <c r="Q78" s="114"/>
      <c r="R78" s="29"/>
    </row>
    <row r="79" spans="1:18" s="4" customFormat="1" ht="14.45" customHeight="1">
      <c r="A79" s="26"/>
      <c r="B79" s="26"/>
      <c r="C79" s="27" t="s">
        <v>30</v>
      </c>
      <c r="D79" s="28" t="s">
        <v>126</v>
      </c>
      <c r="E79" s="29" t="s">
        <v>208</v>
      </c>
      <c r="F79" s="30" t="s">
        <v>209</v>
      </c>
      <c r="G79" s="29"/>
      <c r="H79" s="114"/>
      <c r="I79" s="127"/>
      <c r="J79" s="128"/>
      <c r="K79" s="129"/>
      <c r="L79" s="59" t="s">
        <v>142</v>
      </c>
      <c r="M79" s="159"/>
      <c r="N79" s="160"/>
      <c r="O79" s="60">
        <f t="shared" si="1"/>
        <v>0</v>
      </c>
      <c r="P79" s="114"/>
      <c r="Q79" s="114"/>
      <c r="R79" s="29"/>
    </row>
    <row r="80" spans="1:18" s="4" customFormat="1" ht="14.45" customHeight="1">
      <c r="A80" s="26"/>
      <c r="B80" s="26"/>
      <c r="C80" s="27" t="s">
        <v>30</v>
      </c>
      <c r="D80" s="28" t="s">
        <v>126</v>
      </c>
      <c r="E80" s="29" t="s">
        <v>208</v>
      </c>
      <c r="F80" s="30" t="s">
        <v>210</v>
      </c>
      <c r="G80" s="29"/>
      <c r="H80" s="114"/>
      <c r="I80" s="127"/>
      <c r="J80" s="128"/>
      <c r="K80" s="129"/>
      <c r="L80" s="59" t="s">
        <v>142</v>
      </c>
      <c r="M80" s="159"/>
      <c r="N80" s="160"/>
      <c r="O80" s="60">
        <f t="shared" si="1"/>
        <v>0</v>
      </c>
      <c r="P80" s="114"/>
      <c r="Q80" s="114"/>
      <c r="R80" s="29"/>
    </row>
    <row r="81" spans="1:18" s="4" customFormat="1" ht="14.45" customHeight="1">
      <c r="A81" s="26"/>
      <c r="B81" s="26"/>
      <c r="C81" s="27" t="s">
        <v>30</v>
      </c>
      <c r="D81" s="28" t="s">
        <v>126</v>
      </c>
      <c r="E81" s="29" t="s">
        <v>208</v>
      </c>
      <c r="F81" s="30" t="s">
        <v>211</v>
      </c>
      <c r="G81" s="29"/>
      <c r="H81" s="114"/>
      <c r="I81" s="127"/>
      <c r="J81" s="128"/>
      <c r="K81" s="129"/>
      <c r="L81" s="59" t="s">
        <v>142</v>
      </c>
      <c r="M81" s="159"/>
      <c r="N81" s="160"/>
      <c r="O81" s="60">
        <f t="shared" si="1"/>
        <v>0</v>
      </c>
      <c r="P81" s="114"/>
      <c r="Q81" s="114"/>
      <c r="R81" s="29"/>
    </row>
    <row r="82" spans="1:18" s="4" customFormat="1" ht="14.45" customHeight="1">
      <c r="A82" s="26"/>
      <c r="B82" s="26"/>
      <c r="C82" s="27" t="s">
        <v>30</v>
      </c>
      <c r="D82" s="28" t="s">
        <v>126</v>
      </c>
      <c r="E82" s="29" t="s">
        <v>208</v>
      </c>
      <c r="F82" s="30" t="s">
        <v>212</v>
      </c>
      <c r="G82" s="29"/>
      <c r="H82" s="114"/>
      <c r="I82" s="127"/>
      <c r="J82" s="128"/>
      <c r="K82" s="129"/>
      <c r="L82" s="59" t="s">
        <v>142</v>
      </c>
      <c r="M82" s="159"/>
      <c r="N82" s="160"/>
      <c r="O82" s="60">
        <f t="shared" si="1"/>
        <v>0</v>
      </c>
      <c r="P82" s="114"/>
      <c r="Q82" s="114"/>
      <c r="R82" s="29"/>
    </row>
    <row r="83" spans="1:18" s="4" customFormat="1" ht="14.45" customHeight="1">
      <c r="A83" s="26"/>
      <c r="B83" s="26"/>
      <c r="C83" s="27" t="s">
        <v>30</v>
      </c>
      <c r="D83" s="28" t="s">
        <v>126</v>
      </c>
      <c r="E83" s="29" t="s">
        <v>208</v>
      </c>
      <c r="F83" s="30" t="s">
        <v>213</v>
      </c>
      <c r="G83" s="29"/>
      <c r="H83" s="114"/>
      <c r="I83" s="127"/>
      <c r="J83" s="128"/>
      <c r="K83" s="129"/>
      <c r="L83" s="59" t="s">
        <v>142</v>
      </c>
      <c r="M83" s="159"/>
      <c r="N83" s="160"/>
      <c r="O83" s="60">
        <f t="shared" si="1"/>
        <v>0</v>
      </c>
      <c r="P83" s="114"/>
      <c r="Q83" s="114"/>
      <c r="R83" s="29"/>
    </row>
    <row r="84" spans="1:18" s="4" customFormat="1" ht="14.45" customHeight="1">
      <c r="A84" s="26"/>
      <c r="B84" s="26"/>
      <c r="C84" s="27" t="s">
        <v>30</v>
      </c>
      <c r="D84" s="28" t="s">
        <v>126</v>
      </c>
      <c r="E84" s="29" t="s">
        <v>208</v>
      </c>
      <c r="F84" s="30" t="s">
        <v>214</v>
      </c>
      <c r="G84" s="29"/>
      <c r="H84" s="114"/>
      <c r="I84" s="127"/>
      <c r="J84" s="128"/>
      <c r="K84" s="129"/>
      <c r="L84" s="59" t="s">
        <v>142</v>
      </c>
      <c r="M84" s="159"/>
      <c r="N84" s="160"/>
      <c r="O84" s="60">
        <f t="shared" si="1"/>
        <v>0</v>
      </c>
      <c r="P84" s="114"/>
      <c r="Q84" s="114"/>
      <c r="R84" s="29"/>
    </row>
    <row r="85" spans="1:18" s="4" customFormat="1" ht="14.45" customHeight="1">
      <c r="A85" s="26"/>
      <c r="B85" s="26"/>
      <c r="C85" s="27" t="s">
        <v>30</v>
      </c>
      <c r="D85" s="28" t="s">
        <v>126</v>
      </c>
      <c r="E85" s="29" t="s">
        <v>208</v>
      </c>
      <c r="F85" s="30" t="s">
        <v>215</v>
      </c>
      <c r="G85" s="29"/>
      <c r="H85" s="114"/>
      <c r="I85" s="127"/>
      <c r="J85" s="128"/>
      <c r="K85" s="129"/>
      <c r="L85" s="59" t="s">
        <v>142</v>
      </c>
      <c r="M85" s="159"/>
      <c r="N85" s="160"/>
      <c r="O85" s="60">
        <f t="shared" si="1"/>
        <v>0</v>
      </c>
      <c r="P85" s="114"/>
      <c r="Q85" s="114"/>
      <c r="R85" s="29"/>
    </row>
    <row r="86" spans="1:18" s="4" customFormat="1" ht="14.45" customHeight="1">
      <c r="A86" s="26"/>
      <c r="B86" s="26"/>
      <c r="C86" s="27" t="s">
        <v>30</v>
      </c>
      <c r="D86" s="28" t="s">
        <v>126</v>
      </c>
      <c r="E86" s="29" t="s">
        <v>208</v>
      </c>
      <c r="F86" s="30" t="s">
        <v>216</v>
      </c>
      <c r="G86" s="29"/>
      <c r="H86" s="114"/>
      <c r="I86" s="127"/>
      <c r="J86" s="128"/>
      <c r="K86" s="129"/>
      <c r="L86" s="59" t="s">
        <v>142</v>
      </c>
      <c r="M86" s="159"/>
      <c r="N86" s="160"/>
      <c r="O86" s="60">
        <f t="shared" si="1"/>
        <v>0</v>
      </c>
      <c r="P86" s="114"/>
      <c r="Q86" s="114"/>
      <c r="R86" s="29"/>
    </row>
    <row r="87" spans="1:18" s="4" customFormat="1" ht="14.45" customHeight="1">
      <c r="A87" s="26"/>
      <c r="B87" s="26"/>
      <c r="C87" s="27" t="s">
        <v>30</v>
      </c>
      <c r="D87" s="28" t="s">
        <v>126</v>
      </c>
      <c r="E87" s="29" t="s">
        <v>208</v>
      </c>
      <c r="F87" s="30" t="s">
        <v>217</v>
      </c>
      <c r="G87" s="29"/>
      <c r="H87" s="114"/>
      <c r="I87" s="127"/>
      <c r="J87" s="128"/>
      <c r="K87" s="129"/>
      <c r="L87" s="59" t="s">
        <v>142</v>
      </c>
      <c r="M87" s="159"/>
      <c r="N87" s="160"/>
      <c r="O87" s="60">
        <f t="shared" si="1"/>
        <v>0</v>
      </c>
      <c r="P87" s="114"/>
      <c r="Q87" s="114"/>
      <c r="R87" s="29"/>
    </row>
    <row r="88" spans="1:18" s="4" customFormat="1" ht="14.45" customHeight="1">
      <c r="A88" s="26"/>
      <c r="B88" s="26"/>
      <c r="C88" s="27" t="s">
        <v>30</v>
      </c>
      <c r="D88" s="28" t="s">
        <v>126</v>
      </c>
      <c r="E88" s="29" t="s">
        <v>208</v>
      </c>
      <c r="F88" s="30" t="s">
        <v>218</v>
      </c>
      <c r="G88" s="29"/>
      <c r="H88" s="114"/>
      <c r="I88" s="127"/>
      <c r="J88" s="128"/>
      <c r="K88" s="129"/>
      <c r="L88" s="59" t="s">
        <v>142</v>
      </c>
      <c r="M88" s="159"/>
      <c r="N88" s="160"/>
      <c r="O88" s="60">
        <f t="shared" si="1"/>
        <v>0</v>
      </c>
      <c r="P88" s="114"/>
      <c r="Q88" s="114"/>
      <c r="R88" s="29"/>
    </row>
    <row r="89" spans="1:18" s="4" customFormat="1" ht="14.45" customHeight="1">
      <c r="A89" s="26"/>
      <c r="B89" s="26"/>
      <c r="C89" s="27" t="s">
        <v>30</v>
      </c>
      <c r="D89" s="28" t="s">
        <v>126</v>
      </c>
      <c r="E89" s="29" t="s">
        <v>208</v>
      </c>
      <c r="F89" s="30" t="s">
        <v>219</v>
      </c>
      <c r="G89" s="29"/>
      <c r="H89" s="114"/>
      <c r="I89" s="127"/>
      <c r="J89" s="128"/>
      <c r="K89" s="129"/>
      <c r="L89" s="59" t="s">
        <v>129</v>
      </c>
      <c r="M89" s="159"/>
      <c r="N89" s="160"/>
      <c r="O89" s="60">
        <f t="shared" si="1"/>
        <v>0</v>
      </c>
      <c r="P89" s="114"/>
      <c r="Q89" s="114"/>
      <c r="R89" s="29"/>
    </row>
    <row r="90" spans="1:18" s="4" customFormat="1" ht="14.45" customHeight="1">
      <c r="A90" s="26"/>
      <c r="B90" s="26"/>
      <c r="C90" s="27" t="s">
        <v>30</v>
      </c>
      <c r="D90" s="28" t="s">
        <v>126</v>
      </c>
      <c r="E90" s="29" t="s">
        <v>208</v>
      </c>
      <c r="F90" s="30" t="s">
        <v>220</v>
      </c>
      <c r="G90" s="29"/>
      <c r="H90" s="114"/>
      <c r="I90" s="127"/>
      <c r="J90" s="128"/>
      <c r="K90" s="129"/>
      <c r="L90" s="59" t="s">
        <v>129</v>
      </c>
      <c r="M90" s="159"/>
      <c r="N90" s="160"/>
      <c r="O90" s="60">
        <f t="shared" si="1"/>
        <v>0</v>
      </c>
      <c r="P90" s="114"/>
      <c r="Q90" s="114"/>
      <c r="R90" s="29"/>
    </row>
    <row r="91" spans="1:18" s="4" customFormat="1" ht="14.45" customHeight="1">
      <c r="A91" s="26"/>
      <c r="B91" s="26"/>
      <c r="C91" s="27" t="s">
        <v>30</v>
      </c>
      <c r="D91" s="28" t="s">
        <v>126</v>
      </c>
      <c r="E91" s="29" t="s">
        <v>221</v>
      </c>
      <c r="F91" s="30" t="s">
        <v>222</v>
      </c>
      <c r="G91" s="29"/>
      <c r="H91" s="114"/>
      <c r="I91" s="127"/>
      <c r="J91" s="128"/>
      <c r="K91" s="129"/>
      <c r="L91" s="237" t="s">
        <v>223</v>
      </c>
      <c r="M91" s="159"/>
      <c r="N91" s="160"/>
      <c r="O91" s="60">
        <f t="shared" si="1"/>
        <v>0</v>
      </c>
      <c r="P91" s="114"/>
      <c r="Q91" s="114"/>
      <c r="R91" s="29"/>
    </row>
    <row r="92" spans="1:18" s="4" customFormat="1" ht="14.45" customHeight="1">
      <c r="A92" s="26"/>
      <c r="B92" s="26"/>
      <c r="C92" s="27" t="s">
        <v>30</v>
      </c>
      <c r="D92" s="28" t="s">
        <v>224</v>
      </c>
      <c r="E92" s="29" t="s">
        <v>225</v>
      </c>
      <c r="F92" s="30" t="s">
        <v>226</v>
      </c>
      <c r="G92" s="29"/>
      <c r="H92" s="114"/>
      <c r="I92" s="127"/>
      <c r="J92" s="128"/>
      <c r="K92" s="129"/>
      <c r="L92" s="59" t="s">
        <v>129</v>
      </c>
      <c r="M92" s="159"/>
      <c r="N92" s="160"/>
      <c r="O92" s="60">
        <f t="shared" si="1"/>
        <v>0</v>
      </c>
      <c r="P92" s="114"/>
      <c r="Q92" s="114"/>
      <c r="R92" s="29"/>
    </row>
    <row r="93" spans="1:18" s="4" customFormat="1" ht="14.45" customHeight="1">
      <c r="A93" s="26"/>
      <c r="B93" s="26"/>
      <c r="C93" s="27" t="s">
        <v>30</v>
      </c>
      <c r="D93" s="28" t="s">
        <v>224</v>
      </c>
      <c r="E93" s="29" t="s">
        <v>225</v>
      </c>
      <c r="F93" s="30" t="s">
        <v>227</v>
      </c>
      <c r="G93" s="29"/>
      <c r="H93" s="114"/>
      <c r="I93" s="127"/>
      <c r="J93" s="128"/>
      <c r="K93" s="129"/>
      <c r="L93" s="59" t="s">
        <v>129</v>
      </c>
      <c r="M93" s="159"/>
      <c r="N93" s="160"/>
      <c r="O93" s="60">
        <f t="shared" si="1"/>
        <v>0</v>
      </c>
      <c r="P93" s="114"/>
      <c r="Q93" s="114"/>
      <c r="R93" s="29"/>
    </row>
    <row r="94" spans="1:18" s="4" customFormat="1" ht="14.45" customHeight="1">
      <c r="A94" s="26"/>
      <c r="B94" s="26"/>
      <c r="C94" s="27" t="s">
        <v>30</v>
      </c>
      <c r="D94" s="28" t="s">
        <v>224</v>
      </c>
      <c r="E94" s="29" t="s">
        <v>225</v>
      </c>
      <c r="F94" s="30" t="s">
        <v>228</v>
      </c>
      <c r="G94" s="29"/>
      <c r="H94" s="114"/>
      <c r="I94" s="127"/>
      <c r="J94" s="128"/>
      <c r="K94" s="129"/>
      <c r="L94" s="59" t="s">
        <v>129</v>
      </c>
      <c r="M94" s="159"/>
      <c r="N94" s="160"/>
      <c r="O94" s="60">
        <f t="shared" si="1"/>
        <v>0</v>
      </c>
      <c r="P94" s="114"/>
      <c r="Q94" s="114"/>
      <c r="R94" s="29"/>
    </row>
    <row r="95" spans="1:18" s="4" customFormat="1" ht="14.45" customHeight="1">
      <c r="A95" s="26"/>
      <c r="B95" s="26"/>
      <c r="C95" s="27" t="s">
        <v>30</v>
      </c>
      <c r="D95" s="28" t="s">
        <v>224</v>
      </c>
      <c r="E95" s="29" t="s">
        <v>225</v>
      </c>
      <c r="F95" s="30" t="s">
        <v>229</v>
      </c>
      <c r="G95" s="29"/>
      <c r="H95" s="114"/>
      <c r="I95" s="127"/>
      <c r="J95" s="128"/>
      <c r="K95" s="129"/>
      <c r="L95" s="59" t="s">
        <v>129</v>
      </c>
      <c r="M95" s="159"/>
      <c r="N95" s="160"/>
      <c r="O95" s="60">
        <f t="shared" si="1"/>
        <v>0</v>
      </c>
      <c r="P95" s="114"/>
      <c r="Q95" s="114"/>
      <c r="R95" s="29"/>
    </row>
    <row r="96" spans="1:18" s="4" customFormat="1" ht="14.45" customHeight="1">
      <c r="A96" s="26"/>
      <c r="B96" s="26"/>
      <c r="C96" s="27" t="s">
        <v>30</v>
      </c>
      <c r="D96" s="28" t="s">
        <v>224</v>
      </c>
      <c r="E96" s="29" t="s">
        <v>225</v>
      </c>
      <c r="F96" s="30" t="s">
        <v>230</v>
      </c>
      <c r="G96" s="29"/>
      <c r="H96" s="114"/>
      <c r="I96" s="127"/>
      <c r="J96" s="128"/>
      <c r="K96" s="129"/>
      <c r="L96" s="59" t="s">
        <v>129</v>
      </c>
      <c r="M96" s="159"/>
      <c r="N96" s="160"/>
      <c r="O96" s="60">
        <f t="shared" si="1"/>
        <v>0</v>
      </c>
      <c r="P96" s="114"/>
      <c r="Q96" s="114"/>
      <c r="R96" s="29"/>
    </row>
    <row r="97" spans="1:18" s="4" customFormat="1" ht="14.45" customHeight="1">
      <c r="A97" s="26"/>
      <c r="B97" s="26"/>
      <c r="C97" s="27" t="s">
        <v>30</v>
      </c>
      <c r="D97" s="28" t="s">
        <v>224</v>
      </c>
      <c r="E97" s="29" t="s">
        <v>225</v>
      </c>
      <c r="F97" s="30" t="s">
        <v>231</v>
      </c>
      <c r="G97" s="29"/>
      <c r="H97" s="114"/>
      <c r="I97" s="127"/>
      <c r="J97" s="128"/>
      <c r="K97" s="129"/>
      <c r="L97" s="59" t="s">
        <v>129</v>
      </c>
      <c r="M97" s="159"/>
      <c r="N97" s="160"/>
      <c r="O97" s="60">
        <f t="shared" si="1"/>
        <v>0</v>
      </c>
      <c r="P97" s="114"/>
      <c r="Q97" s="114"/>
      <c r="R97" s="29"/>
    </row>
    <row r="98" spans="1:18" s="4" customFormat="1" ht="14.45" customHeight="1">
      <c r="A98" s="26"/>
      <c r="B98" s="26"/>
      <c r="C98" s="27" t="s">
        <v>30</v>
      </c>
      <c r="D98" s="28" t="s">
        <v>224</v>
      </c>
      <c r="E98" s="29" t="s">
        <v>225</v>
      </c>
      <c r="F98" s="30" t="s">
        <v>232</v>
      </c>
      <c r="G98" s="29"/>
      <c r="H98" s="114"/>
      <c r="I98" s="127"/>
      <c r="J98" s="128"/>
      <c r="K98" s="129"/>
      <c r="L98" s="59" t="s">
        <v>129</v>
      </c>
      <c r="M98" s="159"/>
      <c r="N98" s="160"/>
      <c r="O98" s="60">
        <f t="shared" si="1"/>
        <v>0</v>
      </c>
      <c r="P98" s="114"/>
      <c r="Q98" s="114"/>
      <c r="R98" s="29"/>
    </row>
    <row r="99" spans="1:18" s="4" customFormat="1" ht="14.45" customHeight="1">
      <c r="A99" s="26"/>
      <c r="B99" s="26"/>
      <c r="C99" s="27" t="s">
        <v>30</v>
      </c>
      <c r="D99" s="28" t="s">
        <v>224</v>
      </c>
      <c r="E99" s="29" t="s">
        <v>225</v>
      </c>
      <c r="F99" s="30" t="s">
        <v>233</v>
      </c>
      <c r="G99" s="29"/>
      <c r="H99" s="114"/>
      <c r="I99" s="127"/>
      <c r="J99" s="128"/>
      <c r="K99" s="129"/>
      <c r="L99" s="59" t="s">
        <v>129</v>
      </c>
      <c r="M99" s="159"/>
      <c r="N99" s="160"/>
      <c r="O99" s="60">
        <f t="shared" si="1"/>
        <v>0</v>
      </c>
      <c r="P99" s="114"/>
      <c r="Q99" s="114"/>
      <c r="R99" s="29"/>
    </row>
    <row r="100" spans="1:18" s="4" customFormat="1" ht="14.45" customHeight="1">
      <c r="A100" s="26"/>
      <c r="B100" s="26"/>
      <c r="C100" s="27" t="s">
        <v>30</v>
      </c>
      <c r="D100" s="28" t="s">
        <v>224</v>
      </c>
      <c r="E100" s="29" t="s">
        <v>225</v>
      </c>
      <c r="F100" s="30" t="s">
        <v>234</v>
      </c>
      <c r="G100" s="29"/>
      <c r="H100" s="114"/>
      <c r="I100" s="127"/>
      <c r="J100" s="128"/>
      <c r="K100" s="129"/>
      <c r="L100" s="59" t="s">
        <v>129</v>
      </c>
      <c r="M100" s="159"/>
      <c r="N100" s="160"/>
      <c r="O100" s="60">
        <f t="shared" si="1"/>
        <v>0</v>
      </c>
      <c r="P100" s="114"/>
      <c r="Q100" s="114"/>
      <c r="R100" s="29"/>
    </row>
    <row r="101" spans="1:18" s="4" customFormat="1" ht="14.45" customHeight="1">
      <c r="A101" s="26"/>
      <c r="B101" s="26"/>
      <c r="C101" s="27" t="s">
        <v>30</v>
      </c>
      <c r="D101" s="28" t="s">
        <v>224</v>
      </c>
      <c r="E101" s="29" t="s">
        <v>225</v>
      </c>
      <c r="F101" s="30" t="s">
        <v>235</v>
      </c>
      <c r="G101" s="29"/>
      <c r="H101" s="114"/>
      <c r="I101" s="127"/>
      <c r="J101" s="128"/>
      <c r="K101" s="129"/>
      <c r="L101" s="59" t="s">
        <v>129</v>
      </c>
      <c r="M101" s="159"/>
      <c r="N101" s="160"/>
      <c r="O101" s="60">
        <f t="shared" si="1"/>
        <v>0</v>
      </c>
      <c r="P101" s="114"/>
      <c r="Q101" s="114"/>
      <c r="R101" s="29"/>
    </row>
    <row r="102" spans="1:18" s="4" customFormat="1" ht="14.45" customHeight="1">
      <c r="A102" s="26"/>
      <c r="B102" s="26"/>
      <c r="C102" s="27" t="s">
        <v>30</v>
      </c>
      <c r="D102" s="28" t="s">
        <v>224</v>
      </c>
      <c r="E102" s="29" t="s">
        <v>225</v>
      </c>
      <c r="F102" s="30" t="s">
        <v>236</v>
      </c>
      <c r="G102" s="29"/>
      <c r="H102" s="114"/>
      <c r="I102" s="127"/>
      <c r="J102" s="128"/>
      <c r="K102" s="129"/>
      <c r="L102" s="59" t="s">
        <v>129</v>
      </c>
      <c r="M102" s="159"/>
      <c r="N102" s="160"/>
      <c r="O102" s="60">
        <f t="shared" si="1"/>
        <v>0</v>
      </c>
      <c r="P102" s="114"/>
      <c r="Q102" s="114"/>
      <c r="R102" s="29"/>
    </row>
    <row r="103" spans="1:18" s="4" customFormat="1" ht="14.45" customHeight="1">
      <c r="A103" s="26"/>
      <c r="B103" s="26"/>
      <c r="C103" s="27" t="s">
        <v>30</v>
      </c>
      <c r="D103" s="28" t="s">
        <v>224</v>
      </c>
      <c r="E103" s="29" t="s">
        <v>225</v>
      </c>
      <c r="F103" s="30" t="s">
        <v>237</v>
      </c>
      <c r="G103" s="29"/>
      <c r="H103" s="114"/>
      <c r="I103" s="127"/>
      <c r="J103" s="128"/>
      <c r="K103" s="129"/>
      <c r="L103" s="59" t="s">
        <v>129</v>
      </c>
      <c r="M103" s="159"/>
      <c r="N103" s="160"/>
      <c r="O103" s="60">
        <f t="shared" si="1"/>
        <v>0</v>
      </c>
      <c r="P103" s="114"/>
      <c r="Q103" s="114"/>
      <c r="R103" s="29"/>
    </row>
    <row r="104" spans="1:18" s="4" customFormat="1" ht="14.45" customHeight="1">
      <c r="A104" s="26"/>
      <c r="B104" s="26"/>
      <c r="C104" s="27" t="s">
        <v>30</v>
      </c>
      <c r="D104" s="28" t="s">
        <v>224</v>
      </c>
      <c r="E104" s="29" t="s">
        <v>225</v>
      </c>
      <c r="F104" s="30" t="s">
        <v>238</v>
      </c>
      <c r="G104" s="29"/>
      <c r="H104" s="114"/>
      <c r="I104" s="127"/>
      <c r="J104" s="128"/>
      <c r="K104" s="129"/>
      <c r="L104" s="59" t="s">
        <v>129</v>
      </c>
      <c r="M104" s="159"/>
      <c r="N104" s="160"/>
      <c r="O104" s="60">
        <f t="shared" si="1"/>
        <v>0</v>
      </c>
      <c r="P104" s="114"/>
      <c r="Q104" s="114"/>
      <c r="R104" s="29"/>
    </row>
    <row r="105" spans="1:18" s="4" customFormat="1" ht="14.45" customHeight="1">
      <c r="A105" s="26"/>
      <c r="B105" s="26"/>
      <c r="C105" s="27" t="s">
        <v>30</v>
      </c>
      <c r="D105" s="28" t="s">
        <v>224</v>
      </c>
      <c r="E105" s="29" t="s">
        <v>225</v>
      </c>
      <c r="F105" s="30" t="s">
        <v>239</v>
      </c>
      <c r="G105" s="29"/>
      <c r="H105" s="114"/>
      <c r="I105" s="127"/>
      <c r="J105" s="128"/>
      <c r="K105" s="129"/>
      <c r="L105" s="59" t="s">
        <v>142</v>
      </c>
      <c r="M105" s="159"/>
      <c r="N105" s="160"/>
      <c r="O105" s="60">
        <f t="shared" si="1"/>
        <v>0</v>
      </c>
      <c r="P105" s="114"/>
      <c r="Q105" s="114"/>
      <c r="R105" s="29"/>
    </row>
    <row r="106" spans="1:18" s="4" customFormat="1" ht="14.45" customHeight="1">
      <c r="A106" s="26"/>
      <c r="B106" s="26"/>
      <c r="C106" s="27" t="s">
        <v>30</v>
      </c>
      <c r="D106" s="28" t="s">
        <v>224</v>
      </c>
      <c r="E106" s="29" t="s">
        <v>225</v>
      </c>
      <c r="F106" s="30" t="s">
        <v>240</v>
      </c>
      <c r="G106" s="29"/>
      <c r="H106" s="114"/>
      <c r="I106" s="127"/>
      <c r="J106" s="128"/>
      <c r="K106" s="129"/>
      <c r="L106" s="59" t="s">
        <v>129</v>
      </c>
      <c r="M106" s="159"/>
      <c r="N106" s="160"/>
      <c r="O106" s="60">
        <f t="shared" si="1"/>
        <v>0</v>
      </c>
      <c r="P106" s="114"/>
      <c r="Q106" s="114"/>
      <c r="R106" s="29"/>
    </row>
    <row r="107" spans="1:18" s="4" customFormat="1" ht="14.45" customHeight="1">
      <c r="A107" s="26"/>
      <c r="B107" s="26"/>
      <c r="C107" s="27" t="s">
        <v>30</v>
      </c>
      <c r="D107" s="28" t="s">
        <v>224</v>
      </c>
      <c r="E107" s="29" t="s">
        <v>225</v>
      </c>
      <c r="F107" s="30" t="s">
        <v>241</v>
      </c>
      <c r="G107" s="29"/>
      <c r="H107" s="114"/>
      <c r="I107" s="127"/>
      <c r="J107" s="128"/>
      <c r="K107" s="129"/>
      <c r="L107" s="59" t="s">
        <v>129</v>
      </c>
      <c r="M107" s="159"/>
      <c r="N107" s="160"/>
      <c r="O107" s="60">
        <f t="shared" si="1"/>
        <v>0</v>
      </c>
      <c r="P107" s="114"/>
      <c r="Q107" s="114"/>
      <c r="R107" s="29"/>
    </row>
    <row r="108" spans="1:18" s="4" customFormat="1" ht="14.45" customHeight="1">
      <c r="A108" s="26"/>
      <c r="B108" s="26"/>
      <c r="C108" s="27" t="s">
        <v>30</v>
      </c>
      <c r="D108" s="28" t="s">
        <v>224</v>
      </c>
      <c r="E108" s="29" t="s">
        <v>242</v>
      </c>
      <c r="F108" s="30" t="s">
        <v>243</v>
      </c>
      <c r="G108" s="29"/>
      <c r="H108" s="114"/>
      <c r="I108" s="127"/>
      <c r="J108" s="128"/>
      <c r="K108" s="129"/>
      <c r="L108" s="59" t="s">
        <v>129</v>
      </c>
      <c r="M108" s="159"/>
      <c r="N108" s="160"/>
      <c r="O108" s="60">
        <f t="shared" si="1"/>
        <v>0</v>
      </c>
      <c r="P108" s="114"/>
      <c r="Q108" s="114"/>
      <c r="R108" s="29"/>
    </row>
    <row r="109" spans="1:18" s="4" customFormat="1" ht="14.45" customHeight="1">
      <c r="A109" s="26"/>
      <c r="B109" s="26"/>
      <c r="C109" s="27" t="s">
        <v>30</v>
      </c>
      <c r="D109" s="28" t="s">
        <v>224</v>
      </c>
      <c r="E109" s="29" t="s">
        <v>242</v>
      </c>
      <c r="F109" s="30" t="s">
        <v>244</v>
      </c>
      <c r="G109" s="29"/>
      <c r="H109" s="114"/>
      <c r="I109" s="127"/>
      <c r="J109" s="128"/>
      <c r="K109" s="129"/>
      <c r="L109" s="59" t="s">
        <v>129</v>
      </c>
      <c r="M109" s="159"/>
      <c r="N109" s="160"/>
      <c r="O109" s="60">
        <f t="shared" si="1"/>
        <v>0</v>
      </c>
      <c r="P109" s="114"/>
      <c r="Q109" s="114"/>
      <c r="R109" s="29"/>
    </row>
    <row r="110" spans="1:18" s="4" customFormat="1" ht="14.45" customHeight="1">
      <c r="A110" s="26"/>
      <c r="B110" s="26"/>
      <c r="C110" s="27" t="s">
        <v>30</v>
      </c>
      <c r="D110" s="28" t="s">
        <v>224</v>
      </c>
      <c r="E110" s="29" t="s">
        <v>242</v>
      </c>
      <c r="F110" s="30" t="s">
        <v>245</v>
      </c>
      <c r="G110" s="29"/>
      <c r="H110" s="114"/>
      <c r="I110" s="127"/>
      <c r="J110" s="128"/>
      <c r="K110" s="129"/>
      <c r="L110" s="59" t="s">
        <v>129</v>
      </c>
      <c r="M110" s="159"/>
      <c r="N110" s="160"/>
      <c r="O110" s="60">
        <f t="shared" si="1"/>
        <v>0</v>
      </c>
      <c r="P110" s="114"/>
      <c r="Q110" s="114"/>
      <c r="R110" s="29"/>
    </row>
    <row r="111" spans="1:18" s="4" customFormat="1" ht="14.45" customHeight="1">
      <c r="A111" s="26"/>
      <c r="B111" s="26"/>
      <c r="C111" s="27" t="s">
        <v>30</v>
      </c>
      <c r="D111" s="28" t="s">
        <v>224</v>
      </c>
      <c r="E111" s="29" t="s">
        <v>242</v>
      </c>
      <c r="F111" s="30" t="s">
        <v>246</v>
      </c>
      <c r="G111" s="29"/>
      <c r="H111" s="114"/>
      <c r="I111" s="127"/>
      <c r="J111" s="128"/>
      <c r="K111" s="129"/>
      <c r="L111" s="59" t="s">
        <v>129</v>
      </c>
      <c r="M111" s="159"/>
      <c r="N111" s="160"/>
      <c r="O111" s="60">
        <f t="shared" si="1"/>
        <v>0</v>
      </c>
      <c r="P111" s="114"/>
      <c r="Q111" s="114"/>
      <c r="R111" s="29"/>
    </row>
    <row r="112" spans="1:18" s="4" customFormat="1" ht="14.45" customHeight="1">
      <c r="A112" s="26"/>
      <c r="B112" s="26"/>
      <c r="C112" s="27" t="s">
        <v>30</v>
      </c>
      <c r="D112" s="28" t="s">
        <v>224</v>
      </c>
      <c r="E112" s="29" t="s">
        <v>242</v>
      </c>
      <c r="F112" s="30" t="s">
        <v>247</v>
      </c>
      <c r="G112" s="29"/>
      <c r="H112" s="114"/>
      <c r="I112" s="127"/>
      <c r="J112" s="128"/>
      <c r="K112" s="129"/>
      <c r="L112" s="59" t="s">
        <v>129</v>
      </c>
      <c r="M112" s="159"/>
      <c r="N112" s="160"/>
      <c r="O112" s="60">
        <f t="shared" si="1"/>
        <v>0</v>
      </c>
      <c r="P112" s="114"/>
      <c r="Q112" s="114"/>
      <c r="R112" s="29"/>
    </row>
    <row r="113" spans="1:18" s="4" customFormat="1" ht="14.45" customHeight="1">
      <c r="A113" s="26"/>
      <c r="B113" s="26"/>
      <c r="C113" s="27" t="s">
        <v>30</v>
      </c>
      <c r="D113" s="28" t="s">
        <v>224</v>
      </c>
      <c r="E113" s="29" t="s">
        <v>242</v>
      </c>
      <c r="F113" s="30" t="s">
        <v>248</v>
      </c>
      <c r="G113" s="29"/>
      <c r="H113" s="114"/>
      <c r="I113" s="127"/>
      <c r="J113" s="128"/>
      <c r="K113" s="129"/>
      <c r="L113" s="59" t="s">
        <v>129</v>
      </c>
      <c r="M113" s="159"/>
      <c r="N113" s="160"/>
      <c r="O113" s="60">
        <f t="shared" si="1"/>
        <v>0</v>
      </c>
      <c r="P113" s="114"/>
      <c r="Q113" s="114"/>
      <c r="R113" s="29"/>
    </row>
    <row r="114" spans="1:18" s="4" customFormat="1" ht="14.45" customHeight="1">
      <c r="A114" s="26"/>
      <c r="B114" s="26"/>
      <c r="C114" s="27" t="s">
        <v>30</v>
      </c>
      <c r="D114" s="28" t="s">
        <v>224</v>
      </c>
      <c r="E114" s="29" t="s">
        <v>242</v>
      </c>
      <c r="F114" s="30" t="s">
        <v>249</v>
      </c>
      <c r="G114" s="29"/>
      <c r="H114" s="114"/>
      <c r="I114" s="127"/>
      <c r="J114" s="128"/>
      <c r="K114" s="129"/>
      <c r="L114" s="59" t="s">
        <v>129</v>
      </c>
      <c r="M114" s="159"/>
      <c r="N114" s="160"/>
      <c r="O114" s="60">
        <f t="shared" si="1"/>
        <v>0</v>
      </c>
      <c r="P114" s="114"/>
      <c r="Q114" s="114"/>
      <c r="R114" s="29"/>
    </row>
    <row r="115" spans="1:18" s="4" customFormat="1" ht="14.45" customHeight="1">
      <c r="A115" s="26"/>
      <c r="B115" s="26"/>
      <c r="C115" s="27" t="s">
        <v>30</v>
      </c>
      <c r="D115" s="28" t="s">
        <v>224</v>
      </c>
      <c r="E115" s="29" t="s">
        <v>242</v>
      </c>
      <c r="F115" s="30" t="s">
        <v>250</v>
      </c>
      <c r="G115" s="29"/>
      <c r="H115" s="114"/>
      <c r="I115" s="127"/>
      <c r="J115" s="128"/>
      <c r="K115" s="129"/>
      <c r="L115" s="59" t="s">
        <v>129</v>
      </c>
      <c r="M115" s="159"/>
      <c r="N115" s="160"/>
      <c r="O115" s="60">
        <f t="shared" si="1"/>
        <v>0</v>
      </c>
      <c r="P115" s="114"/>
      <c r="Q115" s="114"/>
      <c r="R115" s="29"/>
    </row>
    <row r="116" spans="1:18" s="4" customFormat="1" ht="14.45" customHeight="1">
      <c r="A116" s="26"/>
      <c r="B116" s="26"/>
      <c r="C116" s="27" t="s">
        <v>30</v>
      </c>
      <c r="D116" s="28" t="s">
        <v>224</v>
      </c>
      <c r="E116" s="29" t="s">
        <v>242</v>
      </c>
      <c r="F116" s="30" t="s">
        <v>251</v>
      </c>
      <c r="G116" s="29"/>
      <c r="H116" s="114"/>
      <c r="I116" s="127"/>
      <c r="J116" s="128"/>
      <c r="K116" s="129"/>
      <c r="L116" s="59" t="s">
        <v>129</v>
      </c>
      <c r="M116" s="159"/>
      <c r="N116" s="160"/>
      <c r="O116" s="60">
        <f t="shared" si="1"/>
        <v>0</v>
      </c>
      <c r="P116" s="114"/>
      <c r="Q116" s="114"/>
      <c r="R116" s="29"/>
    </row>
    <row r="117" spans="1:18" s="4" customFormat="1" ht="14.45" customHeight="1">
      <c r="A117" s="26"/>
      <c r="B117" s="26"/>
      <c r="C117" s="27" t="s">
        <v>30</v>
      </c>
      <c r="D117" s="28" t="s">
        <v>224</v>
      </c>
      <c r="E117" s="29" t="s">
        <v>242</v>
      </c>
      <c r="F117" s="30" t="s">
        <v>252</v>
      </c>
      <c r="G117" s="29"/>
      <c r="H117" s="114"/>
      <c r="I117" s="127"/>
      <c r="J117" s="128"/>
      <c r="K117" s="129"/>
      <c r="L117" s="59" t="s">
        <v>129</v>
      </c>
      <c r="M117" s="159"/>
      <c r="N117" s="160"/>
      <c r="O117" s="60">
        <f t="shared" si="1"/>
        <v>0</v>
      </c>
      <c r="P117" s="114"/>
      <c r="Q117" s="114"/>
      <c r="R117" s="29"/>
    </row>
    <row r="118" spans="1:18" s="4" customFormat="1" ht="14.45" customHeight="1">
      <c r="A118" s="26"/>
      <c r="B118" s="26"/>
      <c r="C118" s="27" t="s">
        <v>30</v>
      </c>
      <c r="D118" s="28" t="s">
        <v>224</v>
      </c>
      <c r="E118" s="29" t="s">
        <v>242</v>
      </c>
      <c r="F118" s="30" t="s">
        <v>253</v>
      </c>
      <c r="G118" s="29"/>
      <c r="H118" s="114"/>
      <c r="I118" s="127"/>
      <c r="J118" s="128"/>
      <c r="K118" s="129"/>
      <c r="L118" s="59" t="s">
        <v>129</v>
      </c>
      <c r="M118" s="159"/>
      <c r="N118" s="160"/>
      <c r="O118" s="60">
        <f t="shared" si="1"/>
        <v>0</v>
      </c>
      <c r="P118" s="114"/>
      <c r="Q118" s="114"/>
      <c r="R118" s="29"/>
    </row>
    <row r="119" spans="1:18" s="4" customFormat="1" ht="14.45" customHeight="1">
      <c r="A119" s="26"/>
      <c r="B119" s="26"/>
      <c r="C119" s="27" t="s">
        <v>30</v>
      </c>
      <c r="D119" s="28" t="s">
        <v>224</v>
      </c>
      <c r="E119" s="29" t="s">
        <v>242</v>
      </c>
      <c r="F119" s="30" t="s">
        <v>254</v>
      </c>
      <c r="G119" s="29"/>
      <c r="H119" s="114"/>
      <c r="I119" s="127"/>
      <c r="J119" s="128"/>
      <c r="K119" s="129"/>
      <c r="L119" s="59" t="s">
        <v>129</v>
      </c>
      <c r="M119" s="159"/>
      <c r="N119" s="160"/>
      <c r="O119" s="60">
        <f t="shared" si="1"/>
        <v>0</v>
      </c>
      <c r="P119" s="114"/>
      <c r="Q119" s="114"/>
      <c r="R119" s="29"/>
    </row>
    <row r="120" spans="1:18" s="4" customFormat="1" ht="14.45" customHeight="1">
      <c r="A120" s="26"/>
      <c r="B120" s="26"/>
      <c r="C120" s="27" t="s">
        <v>30</v>
      </c>
      <c r="D120" s="28" t="s">
        <v>224</v>
      </c>
      <c r="E120" s="29" t="s">
        <v>255</v>
      </c>
      <c r="F120" s="30" t="s">
        <v>256</v>
      </c>
      <c r="G120" s="29"/>
      <c r="H120" s="114"/>
      <c r="I120" s="127"/>
      <c r="J120" s="128"/>
      <c r="K120" s="129"/>
      <c r="L120" s="59" t="s">
        <v>129</v>
      </c>
      <c r="M120" s="159"/>
      <c r="N120" s="160"/>
      <c r="O120" s="60">
        <f t="shared" si="1"/>
        <v>0</v>
      </c>
      <c r="P120" s="114"/>
      <c r="Q120" s="114"/>
      <c r="R120" s="29"/>
    </row>
    <row r="121" spans="1:18" s="4" customFormat="1" ht="14.45" customHeight="1">
      <c r="A121" s="26"/>
      <c r="B121" s="26"/>
      <c r="C121" s="27" t="s">
        <v>30</v>
      </c>
      <c r="D121" s="28" t="s">
        <v>224</v>
      </c>
      <c r="E121" s="29" t="s">
        <v>255</v>
      </c>
      <c r="F121" s="30" t="s">
        <v>257</v>
      </c>
      <c r="G121" s="29"/>
      <c r="H121" s="114"/>
      <c r="I121" s="127"/>
      <c r="J121" s="128"/>
      <c r="K121" s="129"/>
      <c r="L121" s="59" t="s">
        <v>129</v>
      </c>
      <c r="M121" s="159"/>
      <c r="N121" s="160"/>
      <c r="O121" s="60">
        <f t="shared" si="1"/>
        <v>0</v>
      </c>
      <c r="P121" s="114"/>
      <c r="Q121" s="114"/>
      <c r="R121" s="29"/>
    </row>
    <row r="122" spans="1:18" s="4" customFormat="1" ht="14.45" customHeight="1">
      <c r="A122" s="26"/>
      <c r="B122" s="26"/>
      <c r="C122" s="27" t="s">
        <v>30</v>
      </c>
      <c r="D122" s="28" t="s">
        <v>224</v>
      </c>
      <c r="E122" s="29" t="s">
        <v>258</v>
      </c>
      <c r="F122" s="239" t="s">
        <v>259</v>
      </c>
      <c r="G122" s="29"/>
      <c r="H122" s="114"/>
      <c r="I122" s="127"/>
      <c r="J122" s="128"/>
      <c r="K122" s="129"/>
      <c r="L122" s="59" t="s">
        <v>129</v>
      </c>
      <c r="M122" s="159"/>
      <c r="N122" s="160"/>
      <c r="O122" s="60">
        <f t="shared" si="1"/>
        <v>0</v>
      </c>
      <c r="P122" s="114"/>
      <c r="Q122" s="114"/>
      <c r="R122" s="29"/>
    </row>
    <row r="123" spans="1:18" s="4" customFormat="1" ht="14.45" customHeight="1">
      <c r="A123" s="26"/>
      <c r="B123" s="26"/>
      <c r="C123" s="27" t="s">
        <v>30</v>
      </c>
      <c r="D123" s="28" t="s">
        <v>224</v>
      </c>
      <c r="E123" s="29" t="s">
        <v>258</v>
      </c>
      <c r="F123" s="239" t="s">
        <v>260</v>
      </c>
      <c r="G123" s="29"/>
      <c r="H123" s="114"/>
      <c r="I123" s="127"/>
      <c r="J123" s="128"/>
      <c r="K123" s="129"/>
      <c r="L123" s="59" t="s">
        <v>129</v>
      </c>
      <c r="M123" s="159"/>
      <c r="N123" s="160"/>
      <c r="O123" s="60">
        <f t="shared" si="1"/>
        <v>0</v>
      </c>
      <c r="P123" s="114"/>
      <c r="Q123" s="114"/>
      <c r="R123" s="29"/>
    </row>
    <row r="124" spans="1:18" s="4" customFormat="1" ht="14.45" customHeight="1">
      <c r="A124" s="26"/>
      <c r="B124" s="26"/>
      <c r="C124" s="27" t="s">
        <v>30</v>
      </c>
      <c r="D124" s="28" t="s">
        <v>224</v>
      </c>
      <c r="E124" s="29" t="s">
        <v>258</v>
      </c>
      <c r="F124" s="240" t="s">
        <v>261</v>
      </c>
      <c r="G124" s="29"/>
      <c r="H124" s="114"/>
      <c r="I124" s="127"/>
      <c r="J124" s="128"/>
      <c r="K124" s="129"/>
      <c r="L124" s="59" t="s">
        <v>129</v>
      </c>
      <c r="M124" s="159"/>
      <c r="N124" s="160"/>
      <c r="O124" s="60">
        <f t="shared" si="1"/>
        <v>0</v>
      </c>
      <c r="P124" s="114"/>
      <c r="Q124" s="114"/>
      <c r="R124" s="29"/>
    </row>
    <row r="125" spans="1:18" s="4" customFormat="1" ht="14.45" customHeight="1">
      <c r="A125" s="26"/>
      <c r="B125" s="26"/>
      <c r="C125" s="27" t="s">
        <v>30</v>
      </c>
      <c r="D125" s="28" t="s">
        <v>224</v>
      </c>
      <c r="E125" s="29" t="s">
        <v>262</v>
      </c>
      <c r="F125" s="30" t="s">
        <v>263</v>
      </c>
      <c r="G125" s="29"/>
      <c r="H125" s="114"/>
      <c r="I125" s="127"/>
      <c r="J125" s="128"/>
      <c r="K125" s="129"/>
      <c r="L125" s="59" t="s">
        <v>129</v>
      </c>
      <c r="M125" s="159"/>
      <c r="N125" s="160"/>
      <c r="O125" s="60">
        <f t="shared" si="1"/>
        <v>0</v>
      </c>
      <c r="P125" s="114"/>
      <c r="Q125" s="114"/>
      <c r="R125" s="29"/>
    </row>
    <row r="126" spans="1:18" s="4" customFormat="1" ht="14.45" customHeight="1">
      <c r="A126" s="26"/>
      <c r="B126" s="26"/>
      <c r="C126" s="27" t="s">
        <v>30</v>
      </c>
      <c r="D126" s="28" t="s">
        <v>224</v>
      </c>
      <c r="E126" s="29" t="s">
        <v>262</v>
      </c>
      <c r="F126" s="30" t="s">
        <v>264</v>
      </c>
      <c r="G126" s="29"/>
      <c r="H126" s="114"/>
      <c r="I126" s="127"/>
      <c r="J126" s="128"/>
      <c r="K126" s="129"/>
      <c r="L126" s="59" t="s">
        <v>129</v>
      </c>
      <c r="M126" s="159"/>
      <c r="N126" s="160"/>
      <c r="O126" s="60">
        <f t="shared" si="1"/>
        <v>0</v>
      </c>
      <c r="P126" s="114"/>
      <c r="Q126" s="114"/>
      <c r="R126" s="29"/>
    </row>
    <row r="127" spans="1:18" s="4" customFormat="1" ht="14.45" customHeight="1">
      <c r="A127" s="26"/>
      <c r="B127" s="26"/>
      <c r="C127" s="27" t="s">
        <v>30</v>
      </c>
      <c r="D127" s="28" t="s">
        <v>224</v>
      </c>
      <c r="E127" s="29" t="s">
        <v>262</v>
      </c>
      <c r="F127" s="30" t="s">
        <v>265</v>
      </c>
      <c r="G127" s="29"/>
      <c r="H127" s="114"/>
      <c r="I127" s="127"/>
      <c r="J127" s="128"/>
      <c r="K127" s="129"/>
      <c r="L127" s="59" t="s">
        <v>129</v>
      </c>
      <c r="M127" s="159"/>
      <c r="N127" s="160"/>
      <c r="O127" s="60">
        <f t="shared" si="1"/>
        <v>0</v>
      </c>
      <c r="P127" s="114"/>
      <c r="Q127" s="114"/>
      <c r="R127" s="29"/>
    </row>
    <row r="128" spans="1:18" s="4" customFormat="1" ht="14.45" customHeight="1">
      <c r="A128" s="26"/>
      <c r="B128" s="26"/>
      <c r="C128" s="27" t="s">
        <v>30</v>
      </c>
      <c r="D128" s="28" t="s">
        <v>224</v>
      </c>
      <c r="E128" s="29" t="s">
        <v>262</v>
      </c>
      <c r="F128" s="30" t="s">
        <v>266</v>
      </c>
      <c r="G128" s="29"/>
      <c r="H128" s="114"/>
      <c r="I128" s="127"/>
      <c r="J128" s="128"/>
      <c r="K128" s="129"/>
      <c r="L128" s="59" t="s">
        <v>129</v>
      </c>
      <c r="M128" s="159"/>
      <c r="N128" s="160"/>
      <c r="O128" s="60">
        <f t="shared" si="1"/>
        <v>0</v>
      </c>
      <c r="P128" s="114"/>
      <c r="Q128" s="114"/>
      <c r="R128" s="29"/>
    </row>
    <row r="129" spans="1:18" s="4" customFormat="1" ht="14.45" customHeight="1">
      <c r="A129" s="26"/>
      <c r="B129" s="26"/>
      <c r="C129" s="27" t="s">
        <v>30</v>
      </c>
      <c r="D129" s="28" t="s">
        <v>224</v>
      </c>
      <c r="E129" s="29" t="s">
        <v>262</v>
      </c>
      <c r="F129" s="30" t="s">
        <v>267</v>
      </c>
      <c r="G129" s="29"/>
      <c r="H129" s="114"/>
      <c r="I129" s="127"/>
      <c r="J129" s="128"/>
      <c r="K129" s="129"/>
      <c r="L129" s="59" t="s">
        <v>129</v>
      </c>
      <c r="M129" s="159"/>
      <c r="N129" s="160"/>
      <c r="O129" s="60">
        <f t="shared" si="1"/>
        <v>0</v>
      </c>
      <c r="P129" s="114"/>
      <c r="Q129" s="114"/>
      <c r="R129" s="29"/>
    </row>
    <row r="130" spans="1:18" s="4" customFormat="1" ht="14.45" customHeight="1">
      <c r="A130" s="26"/>
      <c r="B130" s="26"/>
      <c r="C130" s="27" t="s">
        <v>30</v>
      </c>
      <c r="D130" s="28" t="s">
        <v>224</v>
      </c>
      <c r="E130" s="29" t="s">
        <v>262</v>
      </c>
      <c r="F130" s="30" t="s">
        <v>268</v>
      </c>
      <c r="G130" s="29"/>
      <c r="H130" s="114"/>
      <c r="I130" s="127"/>
      <c r="J130" s="128"/>
      <c r="K130" s="129"/>
      <c r="L130" s="59" t="s">
        <v>129</v>
      </c>
      <c r="M130" s="159"/>
      <c r="N130" s="160"/>
      <c r="O130" s="60">
        <f t="shared" si="1"/>
        <v>0</v>
      </c>
      <c r="P130" s="114"/>
      <c r="Q130" s="114"/>
      <c r="R130" s="29"/>
    </row>
    <row r="131" spans="1:18" s="4" customFormat="1" ht="14.45" customHeight="1">
      <c r="A131" s="26"/>
      <c r="B131" s="26"/>
      <c r="C131" s="27" t="s">
        <v>30</v>
      </c>
      <c r="D131" s="28" t="s">
        <v>224</v>
      </c>
      <c r="E131" s="29" t="s">
        <v>262</v>
      </c>
      <c r="F131" s="30" t="s">
        <v>269</v>
      </c>
      <c r="G131" s="29"/>
      <c r="H131" s="114"/>
      <c r="I131" s="127"/>
      <c r="J131" s="128"/>
      <c r="K131" s="129"/>
      <c r="L131" s="59" t="s">
        <v>129</v>
      </c>
      <c r="M131" s="159"/>
      <c r="N131" s="160"/>
      <c r="O131" s="60">
        <f t="shared" si="1"/>
        <v>0</v>
      </c>
      <c r="P131" s="114"/>
      <c r="Q131" s="114"/>
      <c r="R131" s="29"/>
    </row>
    <row r="132" spans="1:18" s="4" customFormat="1" ht="14.45" customHeight="1">
      <c r="A132" s="26"/>
      <c r="B132" s="26"/>
      <c r="C132" s="27" t="s">
        <v>30</v>
      </c>
      <c r="D132" s="28" t="s">
        <v>224</v>
      </c>
      <c r="E132" s="29" t="s">
        <v>262</v>
      </c>
      <c r="F132" s="30" t="s">
        <v>270</v>
      </c>
      <c r="G132" s="29"/>
      <c r="H132" s="114"/>
      <c r="I132" s="127"/>
      <c r="J132" s="128"/>
      <c r="K132" s="129"/>
      <c r="L132" s="59" t="s">
        <v>129</v>
      </c>
      <c r="M132" s="159"/>
      <c r="N132" s="160"/>
      <c r="O132" s="60">
        <f t="shared" si="1"/>
        <v>0</v>
      </c>
      <c r="P132" s="114"/>
      <c r="Q132" s="114"/>
      <c r="R132" s="29"/>
    </row>
    <row r="133" spans="1:18" s="4" customFormat="1" ht="14.45" customHeight="1">
      <c r="A133" s="26"/>
      <c r="B133" s="26"/>
      <c r="C133" s="27" t="s">
        <v>30</v>
      </c>
      <c r="D133" s="28" t="s">
        <v>224</v>
      </c>
      <c r="E133" s="29" t="s">
        <v>262</v>
      </c>
      <c r="F133" s="30" t="s">
        <v>271</v>
      </c>
      <c r="G133" s="29"/>
      <c r="H133" s="114"/>
      <c r="I133" s="127"/>
      <c r="J133" s="128"/>
      <c r="K133" s="129"/>
      <c r="L133" s="59" t="s">
        <v>129</v>
      </c>
      <c r="M133" s="159"/>
      <c r="N133" s="160"/>
      <c r="O133" s="60">
        <f t="shared" si="1"/>
        <v>0</v>
      </c>
      <c r="P133" s="114"/>
      <c r="Q133" s="114"/>
      <c r="R133" s="29"/>
    </row>
    <row r="134" spans="1:18" s="4" customFormat="1" ht="14.45" customHeight="1">
      <c r="A134" s="26"/>
      <c r="B134" s="26"/>
      <c r="C134" s="27" t="s">
        <v>30</v>
      </c>
      <c r="D134" s="28" t="s">
        <v>224</v>
      </c>
      <c r="E134" s="29" t="s">
        <v>262</v>
      </c>
      <c r="F134" s="30" t="s">
        <v>272</v>
      </c>
      <c r="G134" s="29"/>
      <c r="H134" s="114"/>
      <c r="I134" s="127"/>
      <c r="J134" s="128"/>
      <c r="K134" s="129"/>
      <c r="L134" s="59" t="s">
        <v>129</v>
      </c>
      <c r="M134" s="159"/>
      <c r="N134" s="160"/>
      <c r="O134" s="60">
        <f t="shared" si="1"/>
        <v>0</v>
      </c>
      <c r="P134" s="114"/>
      <c r="Q134" s="114"/>
      <c r="R134" s="29"/>
    </row>
    <row r="135" spans="1:18" s="4" customFormat="1" ht="14.45" customHeight="1">
      <c r="A135" s="26"/>
      <c r="B135" s="26"/>
      <c r="C135" s="27" t="s">
        <v>30</v>
      </c>
      <c r="D135" s="28" t="s">
        <v>224</v>
      </c>
      <c r="E135" s="29" t="s">
        <v>262</v>
      </c>
      <c r="F135" s="30" t="s">
        <v>273</v>
      </c>
      <c r="G135" s="29"/>
      <c r="H135" s="114"/>
      <c r="I135" s="127"/>
      <c r="J135" s="128"/>
      <c r="K135" s="129"/>
      <c r="L135" s="59" t="s">
        <v>129</v>
      </c>
      <c r="M135" s="159"/>
      <c r="N135" s="160"/>
      <c r="O135" s="60">
        <f t="shared" si="1"/>
        <v>0</v>
      </c>
      <c r="P135" s="114"/>
      <c r="Q135" s="114"/>
      <c r="R135" s="29"/>
    </row>
    <row r="136" spans="1:18" s="4" customFormat="1" ht="14.45" customHeight="1">
      <c r="A136" s="26"/>
      <c r="B136" s="26"/>
      <c r="C136" s="27" t="s">
        <v>30</v>
      </c>
      <c r="D136" s="28" t="s">
        <v>224</v>
      </c>
      <c r="E136" s="29" t="s">
        <v>262</v>
      </c>
      <c r="F136" s="30" t="s">
        <v>274</v>
      </c>
      <c r="G136" s="29"/>
      <c r="H136" s="114"/>
      <c r="I136" s="127"/>
      <c r="J136" s="128"/>
      <c r="K136" s="129"/>
      <c r="L136" s="59" t="s">
        <v>129</v>
      </c>
      <c r="M136" s="159"/>
      <c r="N136" s="160"/>
      <c r="O136" s="60">
        <f t="shared" si="1"/>
        <v>0</v>
      </c>
      <c r="P136" s="114"/>
      <c r="Q136" s="114"/>
      <c r="R136" s="29"/>
    </row>
    <row r="137" spans="1:18" s="4" customFormat="1" ht="14.45" customHeight="1">
      <c r="A137" s="26"/>
      <c r="B137" s="26"/>
      <c r="C137" s="27" t="s">
        <v>30</v>
      </c>
      <c r="D137" s="28" t="s">
        <v>224</v>
      </c>
      <c r="E137" s="29" t="s">
        <v>262</v>
      </c>
      <c r="F137" s="30" t="s">
        <v>275</v>
      </c>
      <c r="G137" s="29"/>
      <c r="H137" s="114"/>
      <c r="I137" s="127"/>
      <c r="J137" s="128"/>
      <c r="K137" s="129"/>
      <c r="L137" s="59" t="s">
        <v>129</v>
      </c>
      <c r="M137" s="159"/>
      <c r="N137" s="160"/>
      <c r="O137" s="60">
        <f t="shared" si="1"/>
        <v>0</v>
      </c>
      <c r="P137" s="114"/>
      <c r="Q137" s="114"/>
      <c r="R137" s="29"/>
    </row>
    <row r="138" spans="1:18" s="4" customFormat="1" ht="14.45" customHeight="1">
      <c r="A138" s="26"/>
      <c r="B138" s="26"/>
      <c r="C138" s="27" t="s">
        <v>30</v>
      </c>
      <c r="D138" s="28" t="s">
        <v>224</v>
      </c>
      <c r="E138" s="29" t="s">
        <v>262</v>
      </c>
      <c r="F138" s="30" t="s">
        <v>276</v>
      </c>
      <c r="G138" s="29"/>
      <c r="H138" s="114"/>
      <c r="I138" s="127"/>
      <c r="J138" s="128"/>
      <c r="K138" s="129"/>
      <c r="L138" s="59" t="s">
        <v>129</v>
      </c>
      <c r="M138" s="159"/>
      <c r="N138" s="160"/>
      <c r="O138" s="60">
        <f t="shared" si="1"/>
        <v>0</v>
      </c>
      <c r="P138" s="114"/>
      <c r="Q138" s="114"/>
      <c r="R138" s="29"/>
    </row>
    <row r="139" spans="1:18" s="4" customFormat="1" ht="14.45" customHeight="1">
      <c r="A139" s="26"/>
      <c r="B139" s="26"/>
      <c r="C139" s="27" t="s">
        <v>30</v>
      </c>
      <c r="D139" s="28" t="s">
        <v>224</v>
      </c>
      <c r="E139" s="29" t="s">
        <v>277</v>
      </c>
      <c r="F139" s="30" t="s">
        <v>278</v>
      </c>
      <c r="G139" s="29"/>
      <c r="H139" s="114"/>
      <c r="I139" s="127"/>
      <c r="J139" s="128"/>
      <c r="K139" s="129"/>
      <c r="L139" s="59" t="s">
        <v>129</v>
      </c>
      <c r="M139" s="159"/>
      <c r="N139" s="160"/>
      <c r="O139" s="60">
        <f t="shared" si="1"/>
        <v>0</v>
      </c>
      <c r="P139" s="114"/>
      <c r="Q139" s="114"/>
      <c r="R139" s="29"/>
    </row>
    <row r="140" spans="1:18" s="4" customFormat="1" ht="14.45" customHeight="1">
      <c r="A140" s="26"/>
      <c r="B140" s="26"/>
      <c r="C140" s="27" t="s">
        <v>30</v>
      </c>
      <c r="D140" s="28" t="s">
        <v>224</v>
      </c>
      <c r="E140" s="29" t="s">
        <v>277</v>
      </c>
      <c r="F140" s="30" t="s">
        <v>279</v>
      </c>
      <c r="G140" s="29"/>
      <c r="H140" s="114"/>
      <c r="I140" s="127"/>
      <c r="J140" s="128"/>
      <c r="K140" s="129"/>
      <c r="L140" s="59" t="s">
        <v>129</v>
      </c>
      <c r="M140" s="159"/>
      <c r="N140" s="160"/>
      <c r="O140" s="60">
        <f t="shared" ref="O140:O203" si="2">IF(M140=0,K140*J140,M140*K140*J140)</f>
        <v>0</v>
      </c>
      <c r="P140" s="114"/>
      <c r="Q140" s="114"/>
      <c r="R140" s="29"/>
    </row>
    <row r="141" spans="1:18" s="4" customFormat="1" ht="14.45" customHeight="1">
      <c r="A141" s="26"/>
      <c r="B141" s="26"/>
      <c r="C141" s="27" t="s">
        <v>30</v>
      </c>
      <c r="D141" s="28" t="s">
        <v>224</v>
      </c>
      <c r="E141" s="29" t="s">
        <v>277</v>
      </c>
      <c r="F141" s="30" t="s">
        <v>280</v>
      </c>
      <c r="G141" s="29"/>
      <c r="H141" s="114"/>
      <c r="I141" s="127"/>
      <c r="J141" s="128"/>
      <c r="K141" s="129"/>
      <c r="L141" s="59" t="s">
        <v>129</v>
      </c>
      <c r="M141" s="159"/>
      <c r="N141" s="160"/>
      <c r="O141" s="60">
        <f t="shared" si="2"/>
        <v>0</v>
      </c>
      <c r="P141" s="114"/>
      <c r="Q141" s="114"/>
      <c r="R141" s="29"/>
    </row>
    <row r="142" spans="1:18" s="4" customFormat="1" ht="14.45" customHeight="1">
      <c r="A142" s="26"/>
      <c r="B142" s="26"/>
      <c r="C142" s="27" t="s">
        <v>30</v>
      </c>
      <c r="D142" s="28" t="s">
        <v>224</v>
      </c>
      <c r="E142" s="29" t="s">
        <v>277</v>
      </c>
      <c r="F142" s="30" t="s">
        <v>281</v>
      </c>
      <c r="G142" s="29"/>
      <c r="H142" s="114"/>
      <c r="I142" s="127"/>
      <c r="J142" s="128"/>
      <c r="K142" s="129"/>
      <c r="L142" s="59" t="s">
        <v>129</v>
      </c>
      <c r="M142" s="159"/>
      <c r="N142" s="160"/>
      <c r="O142" s="60">
        <f t="shared" si="2"/>
        <v>0</v>
      </c>
      <c r="P142" s="114"/>
      <c r="Q142" s="114"/>
      <c r="R142" s="29"/>
    </row>
    <row r="143" spans="1:18" s="4" customFormat="1" ht="14.45" customHeight="1">
      <c r="A143" s="26"/>
      <c r="B143" s="26"/>
      <c r="C143" s="27" t="s">
        <v>30</v>
      </c>
      <c r="D143" s="28" t="s">
        <v>224</v>
      </c>
      <c r="E143" s="29" t="s">
        <v>277</v>
      </c>
      <c r="F143" s="30" t="s">
        <v>282</v>
      </c>
      <c r="G143" s="29"/>
      <c r="H143" s="114"/>
      <c r="I143" s="127"/>
      <c r="J143" s="128"/>
      <c r="K143" s="129"/>
      <c r="L143" s="59" t="s">
        <v>129</v>
      </c>
      <c r="M143" s="159"/>
      <c r="N143" s="160"/>
      <c r="O143" s="60">
        <f t="shared" si="2"/>
        <v>0</v>
      </c>
      <c r="P143" s="114"/>
      <c r="Q143" s="114"/>
      <c r="R143" s="29"/>
    </row>
    <row r="144" spans="1:18" s="4" customFormat="1" ht="14.45" customHeight="1">
      <c r="A144" s="26"/>
      <c r="B144" s="26"/>
      <c r="C144" s="27" t="s">
        <v>30</v>
      </c>
      <c r="D144" s="28" t="s">
        <v>224</v>
      </c>
      <c r="E144" s="29" t="s">
        <v>277</v>
      </c>
      <c r="F144" s="30" t="s">
        <v>283</v>
      </c>
      <c r="G144" s="29"/>
      <c r="H144" s="114"/>
      <c r="I144" s="127"/>
      <c r="J144" s="128"/>
      <c r="K144" s="129"/>
      <c r="L144" s="59" t="s">
        <v>129</v>
      </c>
      <c r="M144" s="159"/>
      <c r="N144" s="160"/>
      <c r="O144" s="60">
        <f t="shared" si="2"/>
        <v>0</v>
      </c>
      <c r="P144" s="114"/>
      <c r="Q144" s="114"/>
      <c r="R144" s="29"/>
    </row>
    <row r="145" spans="1:18" s="4" customFormat="1" ht="14.45" customHeight="1">
      <c r="A145" s="26"/>
      <c r="B145" s="26"/>
      <c r="C145" s="27" t="s">
        <v>30</v>
      </c>
      <c r="D145" s="28" t="s">
        <v>224</v>
      </c>
      <c r="E145" s="29" t="s">
        <v>277</v>
      </c>
      <c r="F145" s="30" t="s">
        <v>284</v>
      </c>
      <c r="G145" s="29"/>
      <c r="H145" s="114"/>
      <c r="I145" s="127"/>
      <c r="J145" s="128"/>
      <c r="K145" s="129"/>
      <c r="L145" s="59" t="s">
        <v>129</v>
      </c>
      <c r="M145" s="159"/>
      <c r="N145" s="160"/>
      <c r="O145" s="60">
        <f t="shared" si="2"/>
        <v>0</v>
      </c>
      <c r="P145" s="114"/>
      <c r="Q145" s="114"/>
      <c r="R145" s="29"/>
    </row>
    <row r="146" spans="1:18" s="4" customFormat="1" ht="14.45" customHeight="1">
      <c r="A146" s="26"/>
      <c r="B146" s="26"/>
      <c r="C146" s="27" t="s">
        <v>30</v>
      </c>
      <c r="D146" s="28" t="s">
        <v>224</v>
      </c>
      <c r="E146" s="29" t="s">
        <v>277</v>
      </c>
      <c r="F146" s="30" t="s">
        <v>285</v>
      </c>
      <c r="G146" s="29"/>
      <c r="H146" s="114"/>
      <c r="I146" s="127"/>
      <c r="J146" s="128"/>
      <c r="K146" s="129"/>
      <c r="L146" s="59" t="s">
        <v>129</v>
      </c>
      <c r="M146" s="159"/>
      <c r="N146" s="160"/>
      <c r="O146" s="60">
        <f t="shared" si="2"/>
        <v>0</v>
      </c>
      <c r="P146" s="114"/>
      <c r="Q146" s="114"/>
      <c r="R146" s="29"/>
    </row>
    <row r="147" spans="1:18" s="4" customFormat="1" ht="14.45" customHeight="1">
      <c r="A147" s="26"/>
      <c r="B147" s="26"/>
      <c r="C147" s="27" t="s">
        <v>30</v>
      </c>
      <c r="D147" s="28" t="s">
        <v>224</v>
      </c>
      <c r="E147" s="29" t="s">
        <v>277</v>
      </c>
      <c r="F147" s="30" t="s">
        <v>286</v>
      </c>
      <c r="G147" s="29"/>
      <c r="H147" s="114"/>
      <c r="I147" s="127"/>
      <c r="J147" s="128"/>
      <c r="K147" s="129"/>
      <c r="L147" s="59" t="s">
        <v>129</v>
      </c>
      <c r="M147" s="159"/>
      <c r="N147" s="160"/>
      <c r="O147" s="60">
        <f t="shared" si="2"/>
        <v>0</v>
      </c>
      <c r="P147" s="114"/>
      <c r="Q147" s="114"/>
      <c r="R147" s="29"/>
    </row>
    <row r="148" spans="1:18" s="4" customFormat="1" ht="14.45" customHeight="1">
      <c r="A148" s="26"/>
      <c r="B148" s="26"/>
      <c r="C148" s="27" t="s">
        <v>30</v>
      </c>
      <c r="D148" s="28" t="s">
        <v>287</v>
      </c>
      <c r="E148" s="29" t="s">
        <v>288</v>
      </c>
      <c r="F148" s="29" t="s">
        <v>289</v>
      </c>
      <c r="G148" s="29"/>
      <c r="H148" s="114"/>
      <c r="I148" s="127"/>
      <c r="J148" s="128"/>
      <c r="K148" s="129"/>
      <c r="L148" s="59" t="s">
        <v>142</v>
      </c>
      <c r="M148" s="159"/>
      <c r="N148" s="160"/>
      <c r="O148" s="60">
        <f t="shared" si="2"/>
        <v>0</v>
      </c>
      <c r="P148" s="114"/>
      <c r="Q148" s="114"/>
      <c r="R148" s="29"/>
    </row>
    <row r="149" spans="1:18" s="4" customFormat="1" ht="14.45" customHeight="1">
      <c r="A149" s="26"/>
      <c r="B149" s="26"/>
      <c r="C149" s="27" t="s">
        <v>30</v>
      </c>
      <c r="D149" s="28" t="s">
        <v>287</v>
      </c>
      <c r="E149" s="29" t="s">
        <v>288</v>
      </c>
      <c r="F149" s="29" t="s">
        <v>290</v>
      </c>
      <c r="G149" s="29"/>
      <c r="H149" s="114"/>
      <c r="I149" s="127"/>
      <c r="J149" s="128"/>
      <c r="K149" s="129"/>
      <c r="L149" s="59" t="s">
        <v>142</v>
      </c>
      <c r="M149" s="159"/>
      <c r="N149" s="160"/>
      <c r="O149" s="60">
        <f t="shared" si="2"/>
        <v>0</v>
      </c>
      <c r="P149" s="114"/>
      <c r="Q149" s="114"/>
      <c r="R149" s="29"/>
    </row>
    <row r="150" spans="1:18" s="4" customFormat="1" ht="14.45" customHeight="1">
      <c r="A150" s="26"/>
      <c r="B150" s="26"/>
      <c r="C150" s="27" t="s">
        <v>30</v>
      </c>
      <c r="D150" s="28" t="s">
        <v>287</v>
      </c>
      <c r="E150" s="29" t="s">
        <v>288</v>
      </c>
      <c r="F150" s="29" t="s">
        <v>291</v>
      </c>
      <c r="G150" s="29"/>
      <c r="H150" s="114"/>
      <c r="I150" s="127"/>
      <c r="J150" s="128"/>
      <c r="K150" s="129"/>
      <c r="L150" s="237" t="s">
        <v>292</v>
      </c>
      <c r="M150" s="159"/>
      <c r="N150" s="160"/>
      <c r="O150" s="60">
        <f t="shared" si="2"/>
        <v>0</v>
      </c>
      <c r="P150" s="114"/>
      <c r="Q150" s="114"/>
      <c r="R150" s="29"/>
    </row>
    <row r="151" spans="1:18" s="4" customFormat="1" ht="14.45" customHeight="1">
      <c r="A151" s="26"/>
      <c r="B151" s="26"/>
      <c r="C151" s="27" t="s">
        <v>30</v>
      </c>
      <c r="D151" s="28" t="s">
        <v>287</v>
      </c>
      <c r="E151" s="29" t="s">
        <v>288</v>
      </c>
      <c r="F151" s="29" t="s">
        <v>293</v>
      </c>
      <c r="G151" s="29"/>
      <c r="H151" s="114"/>
      <c r="I151" s="127"/>
      <c r="J151" s="128"/>
      <c r="K151" s="129"/>
      <c r="L151" s="59" t="s">
        <v>129</v>
      </c>
      <c r="M151" s="159"/>
      <c r="N151" s="160"/>
      <c r="O151" s="60">
        <f t="shared" si="2"/>
        <v>0</v>
      </c>
      <c r="P151" s="114"/>
      <c r="Q151" s="114"/>
      <c r="R151" s="29"/>
    </row>
    <row r="152" spans="1:18" s="4" customFormat="1" ht="14.45" customHeight="1">
      <c r="A152" s="26"/>
      <c r="B152" s="26"/>
      <c r="C152" s="27" t="s">
        <v>30</v>
      </c>
      <c r="D152" s="28" t="s">
        <v>287</v>
      </c>
      <c r="E152" s="29" t="s">
        <v>288</v>
      </c>
      <c r="F152" s="29" t="s">
        <v>294</v>
      </c>
      <c r="G152" s="29"/>
      <c r="H152" s="114"/>
      <c r="I152" s="127"/>
      <c r="J152" s="128"/>
      <c r="K152" s="129"/>
      <c r="L152" s="59" t="s">
        <v>129</v>
      </c>
      <c r="M152" s="159"/>
      <c r="N152" s="160"/>
      <c r="O152" s="60">
        <f t="shared" si="2"/>
        <v>0</v>
      </c>
      <c r="P152" s="114"/>
      <c r="Q152" s="114"/>
      <c r="R152" s="29"/>
    </row>
    <row r="153" spans="1:18" s="4" customFormat="1" ht="14.45" customHeight="1">
      <c r="A153" s="26"/>
      <c r="B153" s="26"/>
      <c r="C153" s="27" t="s">
        <v>30</v>
      </c>
      <c r="D153" s="28" t="s">
        <v>287</v>
      </c>
      <c r="E153" s="29" t="s">
        <v>288</v>
      </c>
      <c r="F153" s="29" t="s">
        <v>295</v>
      </c>
      <c r="G153" s="29"/>
      <c r="H153" s="114"/>
      <c r="I153" s="127"/>
      <c r="J153" s="128"/>
      <c r="K153" s="129"/>
      <c r="L153" s="59" t="s">
        <v>129</v>
      </c>
      <c r="M153" s="159"/>
      <c r="N153" s="160"/>
      <c r="O153" s="60">
        <f t="shared" si="2"/>
        <v>0</v>
      </c>
      <c r="P153" s="114"/>
      <c r="Q153" s="114"/>
      <c r="R153" s="29"/>
    </row>
    <row r="154" spans="1:18" s="4" customFormat="1" ht="14.45" customHeight="1">
      <c r="A154" s="26"/>
      <c r="B154" s="26"/>
      <c r="C154" s="27" t="s">
        <v>30</v>
      </c>
      <c r="D154" s="28" t="s">
        <v>287</v>
      </c>
      <c r="E154" s="29" t="s">
        <v>288</v>
      </c>
      <c r="F154" s="29" t="s">
        <v>296</v>
      </c>
      <c r="G154" s="29"/>
      <c r="H154" s="114"/>
      <c r="I154" s="127"/>
      <c r="J154" s="128"/>
      <c r="K154" s="129"/>
      <c r="L154" s="59" t="s">
        <v>129</v>
      </c>
      <c r="M154" s="159"/>
      <c r="N154" s="160"/>
      <c r="O154" s="60">
        <f t="shared" si="2"/>
        <v>0</v>
      </c>
      <c r="P154" s="114"/>
      <c r="Q154" s="114"/>
      <c r="R154" s="29"/>
    </row>
    <row r="155" spans="1:18" s="4" customFormat="1" ht="14.45" customHeight="1">
      <c r="A155" s="26"/>
      <c r="B155" s="26"/>
      <c r="C155" s="27" t="s">
        <v>30</v>
      </c>
      <c r="D155" s="28" t="s">
        <v>287</v>
      </c>
      <c r="E155" s="29" t="s">
        <v>288</v>
      </c>
      <c r="F155" s="29" t="s">
        <v>297</v>
      </c>
      <c r="G155" s="29"/>
      <c r="H155" s="114"/>
      <c r="I155" s="127"/>
      <c r="J155" s="128"/>
      <c r="K155" s="129"/>
      <c r="L155" s="59" t="s">
        <v>129</v>
      </c>
      <c r="M155" s="159"/>
      <c r="N155" s="160"/>
      <c r="O155" s="60">
        <f t="shared" si="2"/>
        <v>0</v>
      </c>
      <c r="P155" s="114"/>
      <c r="Q155" s="114"/>
      <c r="R155" s="29"/>
    </row>
    <row r="156" spans="1:18" s="4" customFormat="1" ht="14.45" customHeight="1">
      <c r="A156" s="26"/>
      <c r="B156" s="26"/>
      <c r="C156" s="27" t="s">
        <v>30</v>
      </c>
      <c r="D156" s="28" t="s">
        <v>287</v>
      </c>
      <c r="E156" s="29" t="s">
        <v>298</v>
      </c>
      <c r="F156" s="30" t="s">
        <v>299</v>
      </c>
      <c r="G156" s="170"/>
      <c r="H156" s="114"/>
      <c r="I156" s="127"/>
      <c r="J156" s="128"/>
      <c r="K156" s="129"/>
      <c r="L156" s="59" t="s">
        <v>142</v>
      </c>
      <c r="M156" s="231"/>
      <c r="N156" s="232"/>
      <c r="O156" s="60">
        <f t="shared" si="2"/>
        <v>0</v>
      </c>
      <c r="P156" s="114"/>
      <c r="Q156" s="114"/>
      <c r="R156" s="29"/>
    </row>
    <row r="157" spans="1:18" s="4" customFormat="1" ht="14.45" customHeight="1">
      <c r="A157" s="26"/>
      <c r="B157" s="26"/>
      <c r="C157" s="27" t="s">
        <v>30</v>
      </c>
      <c r="D157" s="28" t="s">
        <v>287</v>
      </c>
      <c r="E157" s="29" t="s">
        <v>298</v>
      </c>
      <c r="F157" s="30" t="s">
        <v>300</v>
      </c>
      <c r="G157" s="170"/>
      <c r="H157" s="114"/>
      <c r="I157" s="127"/>
      <c r="J157" s="128"/>
      <c r="K157" s="129"/>
      <c r="L157" s="59" t="s">
        <v>142</v>
      </c>
      <c r="M157" s="231"/>
      <c r="N157" s="232"/>
      <c r="O157" s="60">
        <f t="shared" si="2"/>
        <v>0</v>
      </c>
      <c r="P157" s="114"/>
      <c r="Q157" s="114"/>
      <c r="R157" s="29"/>
    </row>
    <row r="158" spans="1:18" s="4" customFormat="1" ht="14.45" customHeight="1">
      <c r="A158" s="26"/>
      <c r="B158" s="26"/>
      <c r="C158" s="27" t="s">
        <v>30</v>
      </c>
      <c r="D158" s="28" t="s">
        <v>287</v>
      </c>
      <c r="E158" s="29" t="s">
        <v>298</v>
      </c>
      <c r="F158" s="30" t="s">
        <v>301</v>
      </c>
      <c r="G158" s="170"/>
      <c r="H158" s="114"/>
      <c r="I158" s="127"/>
      <c r="J158" s="128"/>
      <c r="K158" s="129"/>
      <c r="L158" s="59" t="s">
        <v>142</v>
      </c>
      <c r="M158" s="231"/>
      <c r="N158" s="232"/>
      <c r="O158" s="60">
        <f t="shared" si="2"/>
        <v>0</v>
      </c>
      <c r="P158" s="114"/>
      <c r="Q158" s="114"/>
      <c r="R158" s="29"/>
    </row>
    <row r="159" spans="1:18" s="4" customFormat="1" ht="14.45" customHeight="1">
      <c r="A159" s="26"/>
      <c r="B159" s="26"/>
      <c r="C159" s="27" t="s">
        <v>30</v>
      </c>
      <c r="D159" s="28" t="s">
        <v>287</v>
      </c>
      <c r="E159" s="29" t="s">
        <v>298</v>
      </c>
      <c r="F159" s="30" t="s">
        <v>302</v>
      </c>
      <c r="G159" s="170"/>
      <c r="H159" s="114"/>
      <c r="I159" s="127"/>
      <c r="J159" s="128"/>
      <c r="K159" s="129"/>
      <c r="L159" s="59" t="s">
        <v>142</v>
      </c>
      <c r="M159" s="231"/>
      <c r="N159" s="232"/>
      <c r="O159" s="60">
        <f t="shared" si="2"/>
        <v>0</v>
      </c>
      <c r="P159" s="114"/>
      <c r="Q159" s="114"/>
      <c r="R159" s="29"/>
    </row>
    <row r="160" spans="1:18" s="4" customFormat="1" ht="14.45" customHeight="1">
      <c r="A160" s="26"/>
      <c r="B160" s="26"/>
      <c r="C160" s="27" t="s">
        <v>30</v>
      </c>
      <c r="D160" s="28" t="s">
        <v>287</v>
      </c>
      <c r="E160" s="29" t="s">
        <v>298</v>
      </c>
      <c r="F160" s="30" t="s">
        <v>303</v>
      </c>
      <c r="G160" s="170"/>
      <c r="H160" s="114"/>
      <c r="I160" s="127"/>
      <c r="J160" s="128"/>
      <c r="K160" s="129"/>
      <c r="L160" s="59" t="s">
        <v>142</v>
      </c>
      <c r="M160" s="231"/>
      <c r="N160" s="232"/>
      <c r="O160" s="60">
        <f t="shared" si="2"/>
        <v>0</v>
      </c>
      <c r="P160" s="114"/>
      <c r="Q160" s="114"/>
      <c r="R160" s="29"/>
    </row>
    <row r="161" spans="1:18" s="4" customFormat="1" ht="14.45" customHeight="1">
      <c r="A161" s="26"/>
      <c r="B161" s="26"/>
      <c r="C161" s="27" t="s">
        <v>30</v>
      </c>
      <c r="D161" s="28" t="s">
        <v>287</v>
      </c>
      <c r="E161" s="29" t="s">
        <v>298</v>
      </c>
      <c r="F161" s="30" t="s">
        <v>304</v>
      </c>
      <c r="G161" s="170"/>
      <c r="H161" s="114"/>
      <c r="I161" s="127"/>
      <c r="J161" s="128"/>
      <c r="K161" s="129"/>
      <c r="L161" s="59" t="s">
        <v>142</v>
      </c>
      <c r="M161" s="231"/>
      <c r="N161" s="232"/>
      <c r="O161" s="60">
        <f t="shared" si="2"/>
        <v>0</v>
      </c>
      <c r="P161" s="114"/>
      <c r="Q161" s="114"/>
      <c r="R161" s="29"/>
    </row>
    <row r="162" spans="1:18" s="4" customFormat="1" ht="14.45" customHeight="1">
      <c r="A162" s="26"/>
      <c r="B162" s="26"/>
      <c r="C162" s="27" t="s">
        <v>30</v>
      </c>
      <c r="D162" s="28" t="s">
        <v>287</v>
      </c>
      <c r="E162" s="29" t="s">
        <v>298</v>
      </c>
      <c r="F162" s="30" t="s">
        <v>305</v>
      </c>
      <c r="G162" s="170"/>
      <c r="H162" s="114"/>
      <c r="I162" s="127"/>
      <c r="J162" s="128"/>
      <c r="K162" s="129"/>
      <c r="L162" s="59" t="s">
        <v>142</v>
      </c>
      <c r="M162" s="231"/>
      <c r="N162" s="232"/>
      <c r="O162" s="60">
        <f t="shared" si="2"/>
        <v>0</v>
      </c>
      <c r="P162" s="114"/>
      <c r="Q162" s="114"/>
      <c r="R162" s="29"/>
    </row>
    <row r="163" spans="1:18" s="4" customFormat="1" ht="14.45" customHeight="1">
      <c r="A163" s="26"/>
      <c r="B163" s="26"/>
      <c r="C163" s="27" t="s">
        <v>30</v>
      </c>
      <c r="D163" s="28" t="s">
        <v>287</v>
      </c>
      <c r="E163" s="29" t="s">
        <v>298</v>
      </c>
      <c r="F163" s="30" t="s">
        <v>306</v>
      </c>
      <c r="G163" s="170"/>
      <c r="H163" s="114"/>
      <c r="I163" s="127"/>
      <c r="J163" s="128"/>
      <c r="K163" s="129"/>
      <c r="L163" s="59" t="s">
        <v>142</v>
      </c>
      <c r="M163" s="231"/>
      <c r="N163" s="232"/>
      <c r="O163" s="60">
        <f t="shared" si="2"/>
        <v>0</v>
      </c>
      <c r="P163" s="114"/>
      <c r="Q163" s="114"/>
      <c r="R163" s="29"/>
    </row>
    <row r="164" spans="1:18" s="4" customFormat="1" ht="14.45" customHeight="1">
      <c r="A164" s="26"/>
      <c r="B164" s="26"/>
      <c r="C164" s="27" t="s">
        <v>30</v>
      </c>
      <c r="D164" s="28" t="s">
        <v>287</v>
      </c>
      <c r="E164" s="29" t="s">
        <v>298</v>
      </c>
      <c r="F164" s="30" t="s">
        <v>307</v>
      </c>
      <c r="G164" s="170"/>
      <c r="H164" s="114"/>
      <c r="I164" s="127"/>
      <c r="J164" s="128"/>
      <c r="K164" s="129"/>
      <c r="L164" s="59" t="s">
        <v>142</v>
      </c>
      <c r="M164" s="231"/>
      <c r="N164" s="232"/>
      <c r="O164" s="60">
        <f t="shared" si="2"/>
        <v>0</v>
      </c>
      <c r="P164" s="114"/>
      <c r="Q164" s="114"/>
      <c r="R164" s="29"/>
    </row>
    <row r="165" spans="1:18" s="4" customFormat="1" ht="14.45" customHeight="1">
      <c r="A165" s="26"/>
      <c r="B165" s="26"/>
      <c r="C165" s="27" t="s">
        <v>30</v>
      </c>
      <c r="D165" s="28" t="s">
        <v>287</v>
      </c>
      <c r="E165" s="29" t="s">
        <v>298</v>
      </c>
      <c r="F165" s="30" t="s">
        <v>308</v>
      </c>
      <c r="G165" s="170"/>
      <c r="H165" s="114"/>
      <c r="I165" s="127"/>
      <c r="J165" s="128"/>
      <c r="K165" s="129"/>
      <c r="L165" s="59" t="s">
        <v>142</v>
      </c>
      <c r="M165" s="231"/>
      <c r="N165" s="232"/>
      <c r="O165" s="60">
        <f t="shared" si="2"/>
        <v>0</v>
      </c>
      <c r="P165" s="114"/>
      <c r="Q165" s="114"/>
      <c r="R165" s="29"/>
    </row>
    <row r="166" spans="1:18" s="4" customFormat="1" ht="14.45" customHeight="1">
      <c r="A166" s="26"/>
      <c r="B166" s="26"/>
      <c r="C166" s="27" t="s">
        <v>30</v>
      </c>
      <c r="D166" s="28" t="s">
        <v>287</v>
      </c>
      <c r="E166" s="29" t="s">
        <v>298</v>
      </c>
      <c r="F166" s="30" t="s">
        <v>309</v>
      </c>
      <c r="G166" s="170"/>
      <c r="H166" s="114"/>
      <c r="I166" s="127"/>
      <c r="J166" s="128"/>
      <c r="K166" s="129"/>
      <c r="L166" s="59" t="s">
        <v>142</v>
      </c>
      <c r="M166" s="231"/>
      <c r="N166" s="232"/>
      <c r="O166" s="60">
        <f t="shared" si="2"/>
        <v>0</v>
      </c>
      <c r="P166" s="114"/>
      <c r="Q166" s="114"/>
      <c r="R166" s="29"/>
    </row>
    <row r="167" spans="1:18" s="4" customFormat="1" ht="14.45" customHeight="1">
      <c r="A167" s="26"/>
      <c r="B167" s="26"/>
      <c r="C167" s="27" t="s">
        <v>30</v>
      </c>
      <c r="D167" s="28" t="s">
        <v>287</v>
      </c>
      <c r="E167" s="29" t="s">
        <v>298</v>
      </c>
      <c r="F167" s="30" t="s">
        <v>310</v>
      </c>
      <c r="G167" s="170"/>
      <c r="H167" s="114"/>
      <c r="I167" s="127"/>
      <c r="J167" s="128"/>
      <c r="K167" s="129"/>
      <c r="L167" s="59" t="s">
        <v>142</v>
      </c>
      <c r="M167" s="231"/>
      <c r="N167" s="232"/>
      <c r="O167" s="60">
        <f t="shared" si="2"/>
        <v>0</v>
      </c>
      <c r="P167" s="114"/>
      <c r="Q167" s="114"/>
      <c r="R167" s="29"/>
    </row>
    <row r="168" spans="1:18" s="4" customFormat="1" ht="14.45" customHeight="1">
      <c r="A168" s="26"/>
      <c r="B168" s="26"/>
      <c r="C168" s="27" t="s">
        <v>30</v>
      </c>
      <c r="D168" s="28" t="s">
        <v>287</v>
      </c>
      <c r="E168" s="29" t="s">
        <v>298</v>
      </c>
      <c r="F168" s="30" t="s">
        <v>311</v>
      </c>
      <c r="G168" s="170"/>
      <c r="H168" s="114"/>
      <c r="I168" s="127"/>
      <c r="J168" s="128"/>
      <c r="K168" s="129"/>
      <c r="L168" s="59" t="s">
        <v>142</v>
      </c>
      <c r="M168" s="231"/>
      <c r="N168" s="232"/>
      <c r="O168" s="60">
        <f t="shared" si="2"/>
        <v>0</v>
      </c>
      <c r="P168" s="114"/>
      <c r="Q168" s="114"/>
      <c r="R168" s="29"/>
    </row>
    <row r="169" spans="1:18" s="4" customFormat="1" ht="14.45" customHeight="1">
      <c r="A169" s="26"/>
      <c r="B169" s="26"/>
      <c r="C169" s="27" t="s">
        <v>30</v>
      </c>
      <c r="D169" s="28" t="s">
        <v>287</v>
      </c>
      <c r="E169" s="29" t="s">
        <v>298</v>
      </c>
      <c r="F169" s="30" t="s">
        <v>312</v>
      </c>
      <c r="G169" s="170"/>
      <c r="H169" s="114"/>
      <c r="I169" s="127"/>
      <c r="J169" s="128"/>
      <c r="K169" s="129"/>
      <c r="L169" s="59" t="s">
        <v>313</v>
      </c>
      <c r="M169" s="231"/>
      <c r="N169" s="232"/>
      <c r="O169" s="60">
        <f t="shared" si="2"/>
        <v>0</v>
      </c>
      <c r="P169" s="114"/>
      <c r="Q169" s="114"/>
      <c r="R169" s="29"/>
    </row>
    <row r="170" spans="1:18" s="4" customFormat="1" ht="14.45" customHeight="1">
      <c r="A170" s="26"/>
      <c r="B170" s="26"/>
      <c r="C170" s="27" t="s">
        <v>30</v>
      </c>
      <c r="D170" s="28" t="s">
        <v>287</v>
      </c>
      <c r="E170" s="29" t="s">
        <v>298</v>
      </c>
      <c r="F170" s="30" t="s">
        <v>314</v>
      </c>
      <c r="G170" s="170"/>
      <c r="H170" s="114"/>
      <c r="I170" s="127"/>
      <c r="J170" s="128"/>
      <c r="K170" s="129"/>
      <c r="L170" s="59" t="s">
        <v>142</v>
      </c>
      <c r="M170" s="231"/>
      <c r="N170" s="232"/>
      <c r="O170" s="60">
        <f t="shared" si="2"/>
        <v>0</v>
      </c>
      <c r="P170" s="114"/>
      <c r="Q170" s="114"/>
      <c r="R170" s="29"/>
    </row>
    <row r="171" spans="1:18" s="4" customFormat="1" ht="14.45" customHeight="1">
      <c r="A171" s="26"/>
      <c r="B171" s="26"/>
      <c r="C171" s="27" t="s">
        <v>30</v>
      </c>
      <c r="D171" s="28" t="s">
        <v>287</v>
      </c>
      <c r="E171" s="29" t="s">
        <v>298</v>
      </c>
      <c r="F171" s="30" t="s">
        <v>315</v>
      </c>
      <c r="G171" s="29"/>
      <c r="H171" s="114"/>
      <c r="I171" s="127"/>
      <c r="J171" s="128"/>
      <c r="K171" s="129"/>
      <c r="L171" s="59" t="s">
        <v>142</v>
      </c>
      <c r="M171" s="159"/>
      <c r="N171" s="160"/>
      <c r="O171" s="60">
        <f t="shared" si="2"/>
        <v>0</v>
      </c>
      <c r="P171" s="114"/>
      <c r="Q171" s="114"/>
      <c r="R171" s="29"/>
    </row>
    <row r="172" spans="1:18" s="4" customFormat="1" ht="14.45" customHeight="1">
      <c r="A172" s="26"/>
      <c r="B172" s="26"/>
      <c r="C172" s="27" t="s">
        <v>30</v>
      </c>
      <c r="D172" s="28" t="s">
        <v>287</v>
      </c>
      <c r="E172" s="29" t="s">
        <v>298</v>
      </c>
      <c r="F172" s="30" t="s">
        <v>316</v>
      </c>
      <c r="G172" s="29"/>
      <c r="H172" s="114"/>
      <c r="I172" s="127"/>
      <c r="J172" s="128"/>
      <c r="K172" s="129"/>
      <c r="L172" s="59" t="s">
        <v>317</v>
      </c>
      <c r="M172" s="159"/>
      <c r="N172" s="160"/>
      <c r="O172" s="60">
        <f t="shared" si="2"/>
        <v>0</v>
      </c>
      <c r="P172" s="114"/>
      <c r="Q172" s="114"/>
      <c r="R172" s="29"/>
    </row>
    <row r="173" spans="1:18" s="4" customFormat="1" ht="14.45" customHeight="1">
      <c r="A173" s="26"/>
      <c r="B173" s="26"/>
      <c r="C173" s="27" t="s">
        <v>30</v>
      </c>
      <c r="D173" s="28" t="s">
        <v>287</v>
      </c>
      <c r="E173" s="29" t="s">
        <v>298</v>
      </c>
      <c r="F173" s="30" t="s">
        <v>318</v>
      </c>
      <c r="G173" s="29"/>
      <c r="H173" s="114"/>
      <c r="I173" s="127"/>
      <c r="J173" s="128"/>
      <c r="K173" s="129"/>
      <c r="L173" s="59" t="s">
        <v>317</v>
      </c>
      <c r="M173" s="159"/>
      <c r="N173" s="160"/>
      <c r="O173" s="60">
        <f t="shared" si="2"/>
        <v>0</v>
      </c>
      <c r="P173" s="114"/>
      <c r="Q173" s="114"/>
      <c r="R173" s="29"/>
    </row>
    <row r="174" spans="1:18" s="4" customFormat="1" ht="14.45" customHeight="1">
      <c r="A174" s="26"/>
      <c r="B174" s="26"/>
      <c r="C174" s="27" t="s">
        <v>30</v>
      </c>
      <c r="D174" s="28" t="s">
        <v>287</v>
      </c>
      <c r="E174" s="29" t="s">
        <v>319</v>
      </c>
      <c r="F174" s="170" t="s">
        <v>320</v>
      </c>
      <c r="G174" s="29"/>
      <c r="H174" s="114"/>
      <c r="I174" s="127"/>
      <c r="J174" s="128"/>
      <c r="K174" s="129"/>
      <c r="L174" s="59" t="s">
        <v>129</v>
      </c>
      <c r="M174" s="159"/>
      <c r="N174" s="160"/>
      <c r="O174" s="60">
        <f t="shared" si="2"/>
        <v>0</v>
      </c>
      <c r="P174" s="114"/>
      <c r="Q174" s="114"/>
      <c r="R174" s="29"/>
    </row>
    <row r="175" spans="1:18" s="4" customFormat="1" ht="14.45" customHeight="1">
      <c r="A175" s="26"/>
      <c r="B175" s="26"/>
      <c r="C175" s="27" t="s">
        <v>30</v>
      </c>
      <c r="D175" s="28" t="s">
        <v>287</v>
      </c>
      <c r="E175" s="29" t="s">
        <v>319</v>
      </c>
      <c r="F175" s="170" t="s">
        <v>321</v>
      </c>
      <c r="G175" s="29"/>
      <c r="H175" s="114"/>
      <c r="I175" s="127"/>
      <c r="J175" s="128"/>
      <c r="K175" s="129"/>
      <c r="L175" s="59" t="s">
        <v>129</v>
      </c>
      <c r="M175" s="159"/>
      <c r="N175" s="160"/>
      <c r="O175" s="60">
        <f t="shared" si="2"/>
        <v>0</v>
      </c>
      <c r="P175" s="114"/>
      <c r="Q175" s="114"/>
      <c r="R175" s="29"/>
    </row>
    <row r="176" spans="1:18" s="4" customFormat="1" ht="14.45" customHeight="1">
      <c r="A176" s="26"/>
      <c r="B176" s="26"/>
      <c r="C176" s="27" t="s">
        <v>30</v>
      </c>
      <c r="D176" s="28" t="s">
        <v>287</v>
      </c>
      <c r="E176" s="29" t="s">
        <v>319</v>
      </c>
      <c r="F176" s="30" t="s">
        <v>322</v>
      </c>
      <c r="G176" s="29"/>
      <c r="H176" s="114"/>
      <c r="I176" s="127"/>
      <c r="J176" s="128"/>
      <c r="K176" s="129"/>
      <c r="L176" s="59" t="s">
        <v>129</v>
      </c>
      <c r="M176" s="159"/>
      <c r="N176" s="160"/>
      <c r="O176" s="60">
        <f t="shared" si="2"/>
        <v>0</v>
      </c>
      <c r="P176" s="114"/>
      <c r="Q176" s="114"/>
      <c r="R176" s="29"/>
    </row>
    <row r="177" spans="1:18" s="4" customFormat="1" ht="14.45" customHeight="1">
      <c r="A177" s="26"/>
      <c r="B177" s="26"/>
      <c r="C177" s="27" t="s">
        <v>30</v>
      </c>
      <c r="D177" s="28" t="s">
        <v>287</v>
      </c>
      <c r="E177" s="29" t="s">
        <v>319</v>
      </c>
      <c r="F177" s="30" t="s">
        <v>323</v>
      </c>
      <c r="G177" s="29"/>
      <c r="H177" s="114"/>
      <c r="I177" s="127"/>
      <c r="J177" s="128"/>
      <c r="K177" s="129"/>
      <c r="L177" s="59" t="s">
        <v>129</v>
      </c>
      <c r="M177" s="159"/>
      <c r="N177" s="160"/>
      <c r="O177" s="60">
        <f t="shared" si="2"/>
        <v>0</v>
      </c>
      <c r="P177" s="114"/>
      <c r="Q177" s="114"/>
      <c r="R177" s="29"/>
    </row>
    <row r="178" spans="1:18" s="4" customFormat="1" ht="14.45" customHeight="1">
      <c r="A178" s="26"/>
      <c r="B178" s="26"/>
      <c r="C178" s="27" t="s">
        <v>30</v>
      </c>
      <c r="D178" s="28" t="s">
        <v>287</v>
      </c>
      <c r="E178" s="29" t="s">
        <v>319</v>
      </c>
      <c r="F178" s="30" t="s">
        <v>324</v>
      </c>
      <c r="G178" s="29"/>
      <c r="H178" s="114"/>
      <c r="I178" s="127"/>
      <c r="J178" s="128"/>
      <c r="K178" s="129"/>
      <c r="L178" s="59" t="s">
        <v>129</v>
      </c>
      <c r="M178" s="159"/>
      <c r="N178" s="160"/>
      <c r="O178" s="60">
        <f t="shared" si="2"/>
        <v>0</v>
      </c>
      <c r="P178" s="114"/>
      <c r="Q178" s="114"/>
      <c r="R178" s="29"/>
    </row>
    <row r="179" spans="1:18" s="4" customFormat="1" ht="14.45" customHeight="1">
      <c r="A179" s="26"/>
      <c r="B179" s="26"/>
      <c r="C179" s="27" t="s">
        <v>30</v>
      </c>
      <c r="D179" s="28" t="s">
        <v>287</v>
      </c>
      <c r="E179" s="29" t="s">
        <v>319</v>
      </c>
      <c r="F179" s="30" t="s">
        <v>325</v>
      </c>
      <c r="G179" s="29"/>
      <c r="H179" s="114"/>
      <c r="I179" s="127"/>
      <c r="J179" s="128"/>
      <c r="K179" s="129"/>
      <c r="L179" s="59" t="s">
        <v>129</v>
      </c>
      <c r="M179" s="159"/>
      <c r="N179" s="160"/>
      <c r="O179" s="60">
        <f t="shared" si="2"/>
        <v>0</v>
      </c>
      <c r="P179" s="114"/>
      <c r="Q179" s="114"/>
      <c r="R179" s="29"/>
    </row>
    <row r="180" spans="1:18" s="4" customFormat="1" ht="14.45" customHeight="1">
      <c r="A180" s="26"/>
      <c r="B180" s="26"/>
      <c r="C180" s="27" t="s">
        <v>30</v>
      </c>
      <c r="D180" s="28" t="s">
        <v>287</v>
      </c>
      <c r="E180" s="29" t="s">
        <v>319</v>
      </c>
      <c r="F180" s="30" t="s">
        <v>326</v>
      </c>
      <c r="G180" s="29"/>
      <c r="H180" s="114"/>
      <c r="I180" s="127"/>
      <c r="J180" s="128"/>
      <c r="K180" s="129"/>
      <c r="L180" s="59" t="s">
        <v>129</v>
      </c>
      <c r="M180" s="159"/>
      <c r="N180" s="160"/>
      <c r="O180" s="60">
        <f t="shared" si="2"/>
        <v>0</v>
      </c>
      <c r="P180" s="114"/>
      <c r="Q180" s="114"/>
      <c r="R180" s="29"/>
    </row>
    <row r="181" spans="1:18" s="4" customFormat="1" ht="14.45" customHeight="1">
      <c r="A181" s="26"/>
      <c r="B181" s="26"/>
      <c r="C181" s="27" t="s">
        <v>30</v>
      </c>
      <c r="D181" s="28" t="s">
        <v>287</v>
      </c>
      <c r="E181" s="29" t="s">
        <v>319</v>
      </c>
      <c r="F181" s="30" t="s">
        <v>327</v>
      </c>
      <c r="G181" s="29"/>
      <c r="H181" s="114"/>
      <c r="I181" s="127"/>
      <c r="J181" s="128"/>
      <c r="K181" s="129"/>
      <c r="L181" s="59" t="s">
        <v>129</v>
      </c>
      <c r="M181" s="159"/>
      <c r="N181" s="160"/>
      <c r="O181" s="60">
        <f t="shared" si="2"/>
        <v>0</v>
      </c>
      <c r="P181" s="114"/>
      <c r="Q181" s="114"/>
      <c r="R181" s="29"/>
    </row>
    <row r="182" spans="1:18" s="4" customFormat="1" ht="14.45" customHeight="1">
      <c r="A182" s="26"/>
      <c r="B182" s="26"/>
      <c r="C182" s="27" t="s">
        <v>30</v>
      </c>
      <c r="D182" s="28" t="s">
        <v>287</v>
      </c>
      <c r="E182" s="29" t="s">
        <v>319</v>
      </c>
      <c r="F182" s="30" t="s">
        <v>328</v>
      </c>
      <c r="G182" s="29"/>
      <c r="H182" s="114"/>
      <c r="I182" s="127"/>
      <c r="J182" s="128"/>
      <c r="K182" s="129"/>
      <c r="L182" s="59" t="s">
        <v>129</v>
      </c>
      <c r="M182" s="159"/>
      <c r="N182" s="160"/>
      <c r="O182" s="60">
        <f t="shared" si="2"/>
        <v>0</v>
      </c>
      <c r="P182" s="114"/>
      <c r="Q182" s="114"/>
      <c r="R182" s="29"/>
    </row>
    <row r="183" spans="1:18" s="4" customFormat="1" ht="14.45" customHeight="1">
      <c r="A183" s="26"/>
      <c r="B183" s="26"/>
      <c r="C183" s="27" t="s">
        <v>30</v>
      </c>
      <c r="D183" s="28" t="s">
        <v>287</v>
      </c>
      <c r="E183" s="29" t="s">
        <v>319</v>
      </c>
      <c r="F183" s="30" t="s">
        <v>329</v>
      </c>
      <c r="G183" s="29"/>
      <c r="H183" s="114"/>
      <c r="I183" s="127"/>
      <c r="J183" s="128"/>
      <c r="K183" s="129"/>
      <c r="L183" s="59" t="s">
        <v>129</v>
      </c>
      <c r="M183" s="159"/>
      <c r="N183" s="160"/>
      <c r="O183" s="60">
        <f t="shared" si="2"/>
        <v>0</v>
      </c>
      <c r="P183" s="114"/>
      <c r="Q183" s="114"/>
      <c r="R183" s="29"/>
    </row>
    <row r="184" spans="1:18" s="4" customFormat="1" ht="14.45" customHeight="1">
      <c r="A184" s="26"/>
      <c r="B184" s="26"/>
      <c r="C184" s="27" t="s">
        <v>30</v>
      </c>
      <c r="D184" s="28" t="s">
        <v>287</v>
      </c>
      <c r="E184" s="29" t="s">
        <v>319</v>
      </c>
      <c r="F184" s="30" t="s">
        <v>330</v>
      </c>
      <c r="G184" s="29"/>
      <c r="H184" s="114"/>
      <c r="I184" s="127"/>
      <c r="J184" s="128"/>
      <c r="K184" s="129"/>
      <c r="L184" s="59" t="s">
        <v>129</v>
      </c>
      <c r="M184" s="159"/>
      <c r="N184" s="160"/>
      <c r="O184" s="60">
        <f t="shared" si="2"/>
        <v>0</v>
      </c>
      <c r="P184" s="114"/>
      <c r="Q184" s="114"/>
      <c r="R184" s="29"/>
    </row>
    <row r="185" spans="1:18" s="4" customFormat="1" ht="14.45" customHeight="1">
      <c r="A185" s="26"/>
      <c r="B185" s="26"/>
      <c r="C185" s="27" t="s">
        <v>30</v>
      </c>
      <c r="D185" s="28" t="s">
        <v>287</v>
      </c>
      <c r="E185" s="29" t="s">
        <v>319</v>
      </c>
      <c r="F185" s="30" t="s">
        <v>331</v>
      </c>
      <c r="G185" s="29"/>
      <c r="H185" s="114"/>
      <c r="I185" s="127"/>
      <c r="J185" s="128"/>
      <c r="K185" s="129"/>
      <c r="L185" s="59" t="s">
        <v>129</v>
      </c>
      <c r="M185" s="159"/>
      <c r="N185" s="160"/>
      <c r="O185" s="60">
        <f t="shared" si="2"/>
        <v>0</v>
      </c>
      <c r="P185" s="114"/>
      <c r="Q185" s="114"/>
      <c r="R185" s="29"/>
    </row>
    <row r="186" spans="1:18" s="4" customFormat="1" ht="14.45" customHeight="1">
      <c r="A186" s="26"/>
      <c r="B186" s="26"/>
      <c r="C186" s="27" t="s">
        <v>30</v>
      </c>
      <c r="D186" s="28" t="s">
        <v>287</v>
      </c>
      <c r="E186" s="29" t="s">
        <v>319</v>
      </c>
      <c r="F186" s="30" t="s">
        <v>332</v>
      </c>
      <c r="G186" s="29"/>
      <c r="H186" s="114"/>
      <c r="I186" s="127"/>
      <c r="J186" s="128"/>
      <c r="K186" s="129"/>
      <c r="L186" s="59" t="s">
        <v>129</v>
      </c>
      <c r="M186" s="159"/>
      <c r="N186" s="160"/>
      <c r="O186" s="60">
        <f t="shared" si="2"/>
        <v>0</v>
      </c>
      <c r="P186" s="114"/>
      <c r="Q186" s="114"/>
      <c r="R186" s="29"/>
    </row>
    <row r="187" spans="1:18" s="4" customFormat="1" ht="14.45" customHeight="1">
      <c r="A187" s="26"/>
      <c r="B187" s="26"/>
      <c r="C187" s="27" t="s">
        <v>30</v>
      </c>
      <c r="D187" s="28" t="s">
        <v>287</v>
      </c>
      <c r="E187" s="29" t="s">
        <v>319</v>
      </c>
      <c r="F187" s="30" t="s">
        <v>333</v>
      </c>
      <c r="G187" s="29"/>
      <c r="H187" s="114"/>
      <c r="I187" s="127"/>
      <c r="J187" s="128"/>
      <c r="K187" s="129"/>
      <c r="L187" s="59" t="s">
        <v>129</v>
      </c>
      <c r="M187" s="159"/>
      <c r="N187" s="160"/>
      <c r="O187" s="60">
        <f t="shared" si="2"/>
        <v>0</v>
      </c>
      <c r="P187" s="114"/>
      <c r="Q187" s="114"/>
      <c r="R187" s="29"/>
    </row>
    <row r="188" spans="1:18" s="4" customFormat="1" ht="14.45" customHeight="1">
      <c r="A188" s="26"/>
      <c r="B188" s="26"/>
      <c r="C188" s="27" t="s">
        <v>30</v>
      </c>
      <c r="D188" s="28" t="s">
        <v>287</v>
      </c>
      <c r="E188" s="29" t="s">
        <v>319</v>
      </c>
      <c r="F188" s="30" t="s">
        <v>334</v>
      </c>
      <c r="G188" s="29"/>
      <c r="H188" s="114"/>
      <c r="I188" s="127"/>
      <c r="J188" s="128"/>
      <c r="K188" s="129"/>
      <c r="L188" s="59" t="s">
        <v>129</v>
      </c>
      <c r="M188" s="159"/>
      <c r="N188" s="160"/>
      <c r="O188" s="60">
        <f t="shared" si="2"/>
        <v>0</v>
      </c>
      <c r="P188" s="114"/>
      <c r="Q188" s="114"/>
      <c r="R188" s="29"/>
    </row>
    <row r="189" spans="1:18" s="4" customFormat="1" ht="14.45" customHeight="1">
      <c r="A189" s="26"/>
      <c r="B189" s="26"/>
      <c r="C189" s="27" t="s">
        <v>30</v>
      </c>
      <c r="D189" s="28" t="s">
        <v>287</v>
      </c>
      <c r="E189" s="29" t="s">
        <v>319</v>
      </c>
      <c r="F189" s="30" t="s">
        <v>335</v>
      </c>
      <c r="G189" s="29"/>
      <c r="H189" s="114"/>
      <c r="I189" s="127"/>
      <c r="J189" s="128"/>
      <c r="K189" s="129"/>
      <c r="L189" s="59" t="s">
        <v>129</v>
      </c>
      <c r="M189" s="159"/>
      <c r="N189" s="160"/>
      <c r="O189" s="60">
        <f t="shared" si="2"/>
        <v>0</v>
      </c>
      <c r="P189" s="114"/>
      <c r="Q189" s="114"/>
      <c r="R189" s="29"/>
    </row>
    <row r="190" spans="1:18" s="4" customFormat="1" ht="14.45" customHeight="1">
      <c r="A190" s="26"/>
      <c r="B190" s="26"/>
      <c r="C190" s="27" t="s">
        <v>30</v>
      </c>
      <c r="D190" s="28" t="s">
        <v>287</v>
      </c>
      <c r="E190" s="29" t="s">
        <v>319</v>
      </c>
      <c r="F190" s="30" t="s">
        <v>336</v>
      </c>
      <c r="G190" s="29"/>
      <c r="H190" s="114"/>
      <c r="I190" s="127"/>
      <c r="J190" s="128"/>
      <c r="K190" s="129"/>
      <c r="L190" s="59" t="s">
        <v>129</v>
      </c>
      <c r="M190" s="159"/>
      <c r="N190" s="160"/>
      <c r="O190" s="60">
        <f t="shared" si="2"/>
        <v>0</v>
      </c>
      <c r="P190" s="114"/>
      <c r="Q190" s="114"/>
      <c r="R190" s="29"/>
    </row>
    <row r="191" spans="1:18" s="4" customFormat="1" ht="14.45" customHeight="1">
      <c r="A191" s="26"/>
      <c r="B191" s="26"/>
      <c r="C191" s="27" t="s">
        <v>30</v>
      </c>
      <c r="D191" s="28" t="s">
        <v>287</v>
      </c>
      <c r="E191" s="29" t="s">
        <v>319</v>
      </c>
      <c r="F191" s="30" t="s">
        <v>337</v>
      </c>
      <c r="G191" s="29"/>
      <c r="H191" s="114"/>
      <c r="I191" s="127"/>
      <c r="J191" s="128"/>
      <c r="K191" s="129"/>
      <c r="L191" s="59" t="s">
        <v>129</v>
      </c>
      <c r="M191" s="159"/>
      <c r="N191" s="160"/>
      <c r="O191" s="60">
        <f t="shared" si="2"/>
        <v>0</v>
      </c>
      <c r="P191" s="114"/>
      <c r="Q191" s="114"/>
      <c r="R191" s="29"/>
    </row>
    <row r="192" spans="1:18" s="4" customFormat="1" ht="14.45" customHeight="1">
      <c r="A192" s="26"/>
      <c r="B192" s="26"/>
      <c r="C192" s="27" t="s">
        <v>30</v>
      </c>
      <c r="D192" s="28" t="s">
        <v>287</v>
      </c>
      <c r="E192" s="29" t="s">
        <v>319</v>
      </c>
      <c r="F192" s="30" t="s">
        <v>338</v>
      </c>
      <c r="G192" s="29"/>
      <c r="H192" s="114"/>
      <c r="I192" s="127"/>
      <c r="J192" s="128"/>
      <c r="K192" s="129"/>
      <c r="L192" s="59" t="s">
        <v>129</v>
      </c>
      <c r="M192" s="159"/>
      <c r="N192" s="160"/>
      <c r="O192" s="60">
        <f t="shared" si="2"/>
        <v>0</v>
      </c>
      <c r="P192" s="114"/>
      <c r="Q192" s="114"/>
      <c r="R192" s="29"/>
    </row>
    <row r="193" spans="1:18" s="4" customFormat="1" ht="14.45" customHeight="1">
      <c r="A193" s="26"/>
      <c r="B193" s="26"/>
      <c r="C193" s="27" t="s">
        <v>30</v>
      </c>
      <c r="D193" s="28" t="s">
        <v>287</v>
      </c>
      <c r="E193" s="29" t="s">
        <v>319</v>
      </c>
      <c r="F193" s="30" t="s">
        <v>339</v>
      </c>
      <c r="G193" s="29"/>
      <c r="H193" s="114"/>
      <c r="I193" s="127"/>
      <c r="J193" s="128"/>
      <c r="K193" s="129"/>
      <c r="L193" s="59" t="s">
        <v>129</v>
      </c>
      <c r="M193" s="159"/>
      <c r="N193" s="160"/>
      <c r="O193" s="60">
        <f t="shared" si="2"/>
        <v>0</v>
      </c>
      <c r="P193" s="114"/>
      <c r="Q193" s="114"/>
      <c r="R193" s="29"/>
    </row>
    <row r="194" spans="1:18" s="4" customFormat="1" ht="14.45" customHeight="1">
      <c r="A194" s="26"/>
      <c r="B194" s="26"/>
      <c r="C194" s="27" t="s">
        <v>30</v>
      </c>
      <c r="D194" s="28" t="s">
        <v>287</v>
      </c>
      <c r="E194" s="29" t="s">
        <v>319</v>
      </c>
      <c r="F194" s="30" t="s">
        <v>340</v>
      </c>
      <c r="G194" s="29"/>
      <c r="H194" s="114"/>
      <c r="I194" s="127"/>
      <c r="J194" s="128"/>
      <c r="K194" s="129"/>
      <c r="L194" s="59" t="s">
        <v>129</v>
      </c>
      <c r="M194" s="159"/>
      <c r="N194" s="160"/>
      <c r="O194" s="60">
        <f t="shared" si="2"/>
        <v>0</v>
      </c>
      <c r="P194" s="114"/>
      <c r="Q194" s="114"/>
      <c r="R194" s="29"/>
    </row>
    <row r="195" spans="1:18" s="4" customFormat="1" ht="14.45" customHeight="1">
      <c r="A195" s="26"/>
      <c r="B195" s="26"/>
      <c r="C195" s="27" t="s">
        <v>30</v>
      </c>
      <c r="D195" s="28" t="s">
        <v>287</v>
      </c>
      <c r="E195" s="29" t="s">
        <v>319</v>
      </c>
      <c r="F195" s="30" t="s">
        <v>341</v>
      </c>
      <c r="G195" s="29"/>
      <c r="H195" s="114"/>
      <c r="I195" s="127"/>
      <c r="J195" s="128"/>
      <c r="K195" s="129"/>
      <c r="L195" s="59" t="s">
        <v>129</v>
      </c>
      <c r="M195" s="159"/>
      <c r="N195" s="160"/>
      <c r="O195" s="60">
        <f t="shared" si="2"/>
        <v>0</v>
      </c>
      <c r="P195" s="114"/>
      <c r="Q195" s="114"/>
      <c r="R195" s="29"/>
    </row>
    <row r="196" spans="1:18" s="4" customFormat="1" ht="14.45" customHeight="1">
      <c r="A196" s="26"/>
      <c r="B196" s="26"/>
      <c r="C196" s="27" t="s">
        <v>30</v>
      </c>
      <c r="D196" s="28" t="s">
        <v>287</v>
      </c>
      <c r="E196" s="29" t="s">
        <v>319</v>
      </c>
      <c r="F196" s="30" t="s">
        <v>342</v>
      </c>
      <c r="G196" s="29"/>
      <c r="H196" s="114"/>
      <c r="I196" s="127"/>
      <c r="J196" s="128"/>
      <c r="K196" s="129"/>
      <c r="L196" s="59" t="s">
        <v>129</v>
      </c>
      <c r="M196" s="159"/>
      <c r="N196" s="160"/>
      <c r="O196" s="60">
        <f t="shared" si="2"/>
        <v>0</v>
      </c>
      <c r="P196" s="114"/>
      <c r="Q196" s="114"/>
      <c r="R196" s="29"/>
    </row>
    <row r="197" spans="1:18" s="4" customFormat="1" ht="14.45" customHeight="1">
      <c r="A197" s="26"/>
      <c r="B197" s="26"/>
      <c r="C197" s="27" t="s">
        <v>30</v>
      </c>
      <c r="D197" s="28" t="s">
        <v>287</v>
      </c>
      <c r="E197" s="29" t="s">
        <v>319</v>
      </c>
      <c r="F197" s="30" t="s">
        <v>343</v>
      </c>
      <c r="G197" s="29"/>
      <c r="H197" s="114"/>
      <c r="I197" s="127"/>
      <c r="J197" s="128"/>
      <c r="K197" s="129"/>
      <c r="L197" s="59" t="s">
        <v>129</v>
      </c>
      <c r="M197" s="159"/>
      <c r="N197" s="160"/>
      <c r="O197" s="60">
        <f t="shared" si="2"/>
        <v>0</v>
      </c>
      <c r="P197" s="114"/>
      <c r="Q197" s="114"/>
      <c r="R197" s="29"/>
    </row>
    <row r="198" spans="1:18" s="4" customFormat="1" ht="14.45" customHeight="1">
      <c r="A198" s="26"/>
      <c r="B198" s="26"/>
      <c r="C198" s="27" t="s">
        <v>30</v>
      </c>
      <c r="D198" s="28" t="s">
        <v>287</v>
      </c>
      <c r="E198" s="29" t="s">
        <v>319</v>
      </c>
      <c r="F198" s="30" t="s">
        <v>344</v>
      </c>
      <c r="G198" s="29"/>
      <c r="H198" s="114"/>
      <c r="I198" s="127"/>
      <c r="J198" s="128"/>
      <c r="K198" s="129"/>
      <c r="L198" s="59" t="s">
        <v>129</v>
      </c>
      <c r="M198" s="159"/>
      <c r="N198" s="160"/>
      <c r="O198" s="60">
        <f t="shared" si="2"/>
        <v>0</v>
      </c>
      <c r="P198" s="114"/>
      <c r="Q198" s="114"/>
      <c r="R198" s="29"/>
    </row>
    <row r="199" spans="1:18" s="4" customFormat="1" ht="14.45" customHeight="1">
      <c r="A199" s="26"/>
      <c r="B199" s="26"/>
      <c r="C199" s="27" t="s">
        <v>30</v>
      </c>
      <c r="D199" s="28" t="s">
        <v>287</v>
      </c>
      <c r="E199" s="29" t="s">
        <v>319</v>
      </c>
      <c r="F199" s="30" t="s">
        <v>345</v>
      </c>
      <c r="G199" s="29"/>
      <c r="H199" s="114"/>
      <c r="I199" s="127"/>
      <c r="J199" s="128"/>
      <c r="K199" s="129"/>
      <c r="L199" s="59" t="s">
        <v>129</v>
      </c>
      <c r="M199" s="159"/>
      <c r="N199" s="160"/>
      <c r="O199" s="60">
        <f t="shared" si="2"/>
        <v>0</v>
      </c>
      <c r="P199" s="114"/>
      <c r="Q199" s="114"/>
      <c r="R199" s="29"/>
    </row>
    <row r="200" spans="1:18" s="4" customFormat="1" ht="14.45" customHeight="1">
      <c r="A200" s="26"/>
      <c r="B200" s="26"/>
      <c r="C200" s="27" t="s">
        <v>30</v>
      </c>
      <c r="D200" s="28" t="s">
        <v>287</v>
      </c>
      <c r="E200" s="29" t="s">
        <v>319</v>
      </c>
      <c r="F200" s="30" t="s">
        <v>346</v>
      </c>
      <c r="G200" s="29"/>
      <c r="H200" s="114"/>
      <c r="I200" s="127"/>
      <c r="J200" s="128"/>
      <c r="K200" s="129"/>
      <c r="L200" s="59" t="s">
        <v>129</v>
      </c>
      <c r="M200" s="159"/>
      <c r="N200" s="160"/>
      <c r="O200" s="60">
        <f t="shared" si="2"/>
        <v>0</v>
      </c>
      <c r="P200" s="114"/>
      <c r="Q200" s="114"/>
      <c r="R200" s="29"/>
    </row>
    <row r="201" spans="1:18" s="4" customFormat="1" ht="14.45" customHeight="1">
      <c r="A201" s="26"/>
      <c r="B201" s="26"/>
      <c r="C201" s="27" t="s">
        <v>30</v>
      </c>
      <c r="D201" s="28" t="s">
        <v>287</v>
      </c>
      <c r="E201" s="29" t="s">
        <v>319</v>
      </c>
      <c r="F201" s="30" t="s">
        <v>347</v>
      </c>
      <c r="G201" s="29"/>
      <c r="H201" s="114"/>
      <c r="I201" s="127"/>
      <c r="J201" s="128"/>
      <c r="K201" s="129"/>
      <c r="L201" s="59" t="s">
        <v>129</v>
      </c>
      <c r="M201" s="159"/>
      <c r="N201" s="160"/>
      <c r="O201" s="60">
        <f t="shared" si="2"/>
        <v>0</v>
      </c>
      <c r="P201" s="114"/>
      <c r="Q201" s="114"/>
      <c r="R201" s="29"/>
    </row>
    <row r="202" spans="1:18" s="4" customFormat="1" ht="14.45" customHeight="1">
      <c r="A202" s="26"/>
      <c r="B202" s="26"/>
      <c r="C202" s="27" t="s">
        <v>30</v>
      </c>
      <c r="D202" s="28" t="s">
        <v>287</v>
      </c>
      <c r="E202" s="29" t="s">
        <v>319</v>
      </c>
      <c r="F202" s="30" t="s">
        <v>348</v>
      </c>
      <c r="G202" s="29"/>
      <c r="H202" s="114"/>
      <c r="I202" s="127"/>
      <c r="J202" s="128"/>
      <c r="K202" s="129"/>
      <c r="L202" s="59" t="s">
        <v>129</v>
      </c>
      <c r="M202" s="159"/>
      <c r="N202" s="160"/>
      <c r="O202" s="60">
        <f t="shared" si="2"/>
        <v>0</v>
      </c>
      <c r="P202" s="114"/>
      <c r="Q202" s="114"/>
      <c r="R202" s="29"/>
    </row>
    <row r="203" spans="1:18" s="4" customFormat="1" ht="14.45" customHeight="1">
      <c r="A203" s="26"/>
      <c r="B203" s="26"/>
      <c r="C203" s="27" t="s">
        <v>30</v>
      </c>
      <c r="D203" s="28" t="s">
        <v>287</v>
      </c>
      <c r="E203" s="29" t="s">
        <v>319</v>
      </c>
      <c r="F203" s="30" t="s">
        <v>349</v>
      </c>
      <c r="G203" s="29"/>
      <c r="H203" s="114"/>
      <c r="I203" s="127"/>
      <c r="J203" s="128"/>
      <c r="K203" s="129"/>
      <c r="L203" s="59" t="s">
        <v>129</v>
      </c>
      <c r="M203" s="159"/>
      <c r="N203" s="160"/>
      <c r="O203" s="60">
        <f t="shared" si="2"/>
        <v>0</v>
      </c>
      <c r="P203" s="114"/>
      <c r="Q203" s="114"/>
      <c r="R203" s="29"/>
    </row>
    <row r="204" spans="1:18" s="4" customFormat="1" ht="14.45" customHeight="1">
      <c r="A204" s="26"/>
      <c r="B204" s="26"/>
      <c r="C204" s="27" t="s">
        <v>30</v>
      </c>
      <c r="D204" s="28" t="s">
        <v>287</v>
      </c>
      <c r="E204" s="29" t="s">
        <v>319</v>
      </c>
      <c r="F204" s="30" t="s">
        <v>350</v>
      </c>
      <c r="G204" s="29"/>
      <c r="H204" s="114"/>
      <c r="I204" s="127"/>
      <c r="J204" s="128"/>
      <c r="K204" s="129"/>
      <c r="L204" s="59" t="s">
        <v>129</v>
      </c>
      <c r="M204" s="159"/>
      <c r="N204" s="160"/>
      <c r="O204" s="60">
        <f t="shared" ref="O204:O267" si="3">IF(M204=0,K204*J204,M204*K204*J204)</f>
        <v>0</v>
      </c>
      <c r="P204" s="114"/>
      <c r="Q204" s="114"/>
      <c r="R204" s="29"/>
    </row>
    <row r="205" spans="1:18" s="4" customFormat="1" ht="14.45" customHeight="1">
      <c r="A205" s="26"/>
      <c r="B205" s="26"/>
      <c r="C205" s="27" t="s">
        <v>30</v>
      </c>
      <c r="D205" s="28" t="s">
        <v>287</v>
      </c>
      <c r="E205" s="29" t="s">
        <v>319</v>
      </c>
      <c r="F205" s="30" t="s">
        <v>351</v>
      </c>
      <c r="G205" s="29"/>
      <c r="H205" s="114"/>
      <c r="I205" s="127"/>
      <c r="J205" s="128"/>
      <c r="K205" s="129"/>
      <c r="L205" s="59" t="s">
        <v>129</v>
      </c>
      <c r="M205" s="159"/>
      <c r="N205" s="160"/>
      <c r="O205" s="60">
        <f t="shared" si="3"/>
        <v>0</v>
      </c>
      <c r="P205" s="114"/>
      <c r="Q205" s="114"/>
      <c r="R205" s="29"/>
    </row>
    <row r="206" spans="1:18" s="4" customFormat="1" ht="14.45" customHeight="1">
      <c r="A206" s="26"/>
      <c r="B206" s="26"/>
      <c r="C206" s="27" t="s">
        <v>30</v>
      </c>
      <c r="D206" s="28" t="s">
        <v>287</v>
      </c>
      <c r="E206" s="29" t="s">
        <v>352</v>
      </c>
      <c r="F206" s="30" t="s">
        <v>353</v>
      </c>
      <c r="G206" s="29"/>
      <c r="H206" s="114"/>
      <c r="I206" s="127"/>
      <c r="J206" s="128"/>
      <c r="K206" s="129"/>
      <c r="L206" s="59" t="s">
        <v>129</v>
      </c>
      <c r="M206" s="159"/>
      <c r="N206" s="160"/>
      <c r="O206" s="60">
        <f t="shared" si="3"/>
        <v>0</v>
      </c>
      <c r="P206" s="114"/>
      <c r="Q206" s="114"/>
      <c r="R206" s="29"/>
    </row>
    <row r="207" spans="1:18" s="4" customFormat="1" ht="14.45" customHeight="1">
      <c r="A207" s="26"/>
      <c r="B207" s="26"/>
      <c r="C207" s="27" t="s">
        <v>30</v>
      </c>
      <c r="D207" s="28" t="s">
        <v>287</v>
      </c>
      <c r="E207" s="29" t="s">
        <v>352</v>
      </c>
      <c r="F207" s="30" t="s">
        <v>354</v>
      </c>
      <c r="G207" s="29"/>
      <c r="H207" s="114"/>
      <c r="I207" s="127"/>
      <c r="J207" s="128"/>
      <c r="K207" s="129"/>
      <c r="L207" s="59" t="s">
        <v>129</v>
      </c>
      <c r="M207" s="159"/>
      <c r="N207" s="160"/>
      <c r="O207" s="60">
        <f t="shared" si="3"/>
        <v>0</v>
      </c>
      <c r="P207" s="114"/>
      <c r="Q207" s="114"/>
      <c r="R207" s="29"/>
    </row>
    <row r="208" spans="1:18" s="4" customFormat="1" ht="14.45" customHeight="1">
      <c r="A208" s="26"/>
      <c r="B208" s="26"/>
      <c r="C208" s="27" t="s">
        <v>30</v>
      </c>
      <c r="D208" s="28" t="s">
        <v>287</v>
      </c>
      <c r="E208" s="29" t="s">
        <v>352</v>
      </c>
      <c r="F208" s="30" t="s">
        <v>355</v>
      </c>
      <c r="G208" s="29"/>
      <c r="H208" s="114"/>
      <c r="I208" s="127"/>
      <c r="J208" s="128"/>
      <c r="K208" s="129"/>
      <c r="L208" s="59" t="s">
        <v>129</v>
      </c>
      <c r="M208" s="159"/>
      <c r="N208" s="160"/>
      <c r="O208" s="60">
        <f t="shared" si="3"/>
        <v>0</v>
      </c>
      <c r="P208" s="114"/>
      <c r="Q208" s="114"/>
      <c r="R208" s="29"/>
    </row>
    <row r="209" spans="1:18" s="4" customFormat="1" ht="14.45" customHeight="1">
      <c r="A209" s="26"/>
      <c r="B209" s="26"/>
      <c r="C209" s="27" t="s">
        <v>30</v>
      </c>
      <c r="D209" s="28" t="s">
        <v>287</v>
      </c>
      <c r="E209" s="29" t="s">
        <v>356</v>
      </c>
      <c r="F209" s="30" t="s">
        <v>357</v>
      </c>
      <c r="G209" s="29"/>
      <c r="H209" s="114"/>
      <c r="I209" s="127"/>
      <c r="J209" s="128"/>
      <c r="K209" s="129"/>
      <c r="L209" s="237" t="s">
        <v>142</v>
      </c>
      <c r="M209" s="159"/>
      <c r="N209" s="160"/>
      <c r="O209" s="60">
        <f t="shared" si="3"/>
        <v>0</v>
      </c>
      <c r="P209" s="114"/>
      <c r="Q209" s="114"/>
      <c r="R209" s="29"/>
    </row>
    <row r="210" spans="1:18" s="4" customFormat="1" ht="14.45" customHeight="1">
      <c r="A210" s="26"/>
      <c r="B210" s="26"/>
      <c r="C210" s="27" t="s">
        <v>30</v>
      </c>
      <c r="D210" s="28" t="s">
        <v>287</v>
      </c>
      <c r="E210" s="29" t="s">
        <v>356</v>
      </c>
      <c r="F210" s="30" t="s">
        <v>358</v>
      </c>
      <c r="G210" s="29"/>
      <c r="H210" s="114"/>
      <c r="I210" s="127"/>
      <c r="J210" s="128"/>
      <c r="K210" s="129"/>
      <c r="L210" s="237" t="s">
        <v>142</v>
      </c>
      <c r="M210" s="159"/>
      <c r="N210" s="160"/>
      <c r="O210" s="60">
        <f t="shared" si="3"/>
        <v>0</v>
      </c>
      <c r="P210" s="114"/>
      <c r="Q210" s="114"/>
      <c r="R210" s="29"/>
    </row>
    <row r="211" spans="1:18" s="4" customFormat="1" ht="14.45" customHeight="1">
      <c r="A211" s="26"/>
      <c r="B211" s="26"/>
      <c r="C211" s="27" t="s">
        <v>30</v>
      </c>
      <c r="D211" s="28" t="s">
        <v>287</v>
      </c>
      <c r="E211" s="29" t="s">
        <v>359</v>
      </c>
      <c r="F211" s="29" t="s">
        <v>359</v>
      </c>
      <c r="G211" s="29"/>
      <c r="H211" s="114"/>
      <c r="I211" s="127"/>
      <c r="J211" s="128"/>
      <c r="K211" s="129"/>
      <c r="L211" s="237" t="s">
        <v>129</v>
      </c>
      <c r="M211" s="159"/>
      <c r="N211" s="160"/>
      <c r="O211" s="60">
        <f t="shared" si="3"/>
        <v>0</v>
      </c>
      <c r="P211" s="114"/>
      <c r="Q211" s="114"/>
      <c r="R211" s="29"/>
    </row>
    <row r="212" spans="1:18" s="4" customFormat="1" ht="14.45" customHeight="1">
      <c r="A212" s="26"/>
      <c r="B212" s="26"/>
      <c r="C212" s="27" t="s">
        <v>30</v>
      </c>
      <c r="D212" s="28" t="s">
        <v>287</v>
      </c>
      <c r="E212" s="29" t="s">
        <v>360</v>
      </c>
      <c r="F212" s="30" t="s">
        <v>361</v>
      </c>
      <c r="G212" s="29"/>
      <c r="H212" s="114"/>
      <c r="I212" s="127"/>
      <c r="J212" s="128"/>
      <c r="K212" s="129"/>
      <c r="L212" s="59" t="s">
        <v>129</v>
      </c>
      <c r="M212" s="159"/>
      <c r="N212" s="160"/>
      <c r="O212" s="60">
        <f t="shared" si="3"/>
        <v>0</v>
      </c>
      <c r="P212" s="114"/>
      <c r="Q212" s="114"/>
      <c r="R212" s="29"/>
    </row>
    <row r="213" spans="1:18" s="4" customFormat="1" ht="14.45" customHeight="1">
      <c r="A213" s="26"/>
      <c r="B213" s="26"/>
      <c r="C213" s="27" t="s">
        <v>30</v>
      </c>
      <c r="D213" s="28" t="s">
        <v>287</v>
      </c>
      <c r="E213" s="29" t="s">
        <v>360</v>
      </c>
      <c r="F213" s="30" t="s">
        <v>362</v>
      </c>
      <c r="G213" s="29"/>
      <c r="H213" s="114"/>
      <c r="I213" s="127"/>
      <c r="J213" s="128"/>
      <c r="K213" s="129"/>
      <c r="L213" s="59" t="s">
        <v>129</v>
      </c>
      <c r="M213" s="159"/>
      <c r="N213" s="160"/>
      <c r="O213" s="60">
        <f t="shared" si="3"/>
        <v>0</v>
      </c>
      <c r="P213" s="114"/>
      <c r="Q213" s="114"/>
      <c r="R213" s="29"/>
    </row>
    <row r="214" spans="1:18" s="4" customFormat="1" ht="14.45" customHeight="1">
      <c r="A214" s="26"/>
      <c r="B214" s="26"/>
      <c r="C214" s="27" t="s">
        <v>30</v>
      </c>
      <c r="D214" s="28" t="s">
        <v>287</v>
      </c>
      <c r="E214" s="29" t="s">
        <v>360</v>
      </c>
      <c r="F214" s="30" t="s">
        <v>363</v>
      </c>
      <c r="G214" s="29"/>
      <c r="H214" s="114"/>
      <c r="I214" s="127"/>
      <c r="J214" s="128"/>
      <c r="K214" s="129"/>
      <c r="L214" s="59" t="s">
        <v>129</v>
      </c>
      <c r="M214" s="159"/>
      <c r="N214" s="160"/>
      <c r="O214" s="60">
        <f t="shared" si="3"/>
        <v>0</v>
      </c>
      <c r="P214" s="114"/>
      <c r="Q214" s="114"/>
      <c r="R214" s="29"/>
    </row>
    <row r="215" spans="1:18" s="4" customFormat="1" ht="14.45" customHeight="1">
      <c r="A215" s="26"/>
      <c r="B215" s="26"/>
      <c r="C215" s="27" t="s">
        <v>30</v>
      </c>
      <c r="D215" s="28" t="s">
        <v>287</v>
      </c>
      <c r="E215" s="29" t="s">
        <v>360</v>
      </c>
      <c r="F215" s="30" t="s">
        <v>364</v>
      </c>
      <c r="G215" s="29"/>
      <c r="H215" s="114"/>
      <c r="I215" s="127"/>
      <c r="J215" s="128"/>
      <c r="K215" s="129"/>
      <c r="L215" s="59" t="s">
        <v>129</v>
      </c>
      <c r="M215" s="159"/>
      <c r="N215" s="160"/>
      <c r="O215" s="60">
        <f t="shared" si="3"/>
        <v>0</v>
      </c>
      <c r="P215" s="114"/>
      <c r="Q215" s="114"/>
      <c r="R215" s="29"/>
    </row>
    <row r="216" spans="1:18" s="4" customFormat="1" ht="14.45" customHeight="1">
      <c r="A216" s="26"/>
      <c r="B216" s="26"/>
      <c r="C216" s="27" t="s">
        <v>30</v>
      </c>
      <c r="D216" s="28" t="s">
        <v>287</v>
      </c>
      <c r="E216" s="29" t="s">
        <v>360</v>
      </c>
      <c r="F216" s="30" t="s">
        <v>365</v>
      </c>
      <c r="G216" s="29"/>
      <c r="H216" s="114"/>
      <c r="I216" s="127"/>
      <c r="J216" s="128"/>
      <c r="K216" s="129"/>
      <c r="L216" s="59" t="s">
        <v>129</v>
      </c>
      <c r="M216" s="159"/>
      <c r="N216" s="160"/>
      <c r="O216" s="60">
        <f t="shared" si="3"/>
        <v>0</v>
      </c>
      <c r="P216" s="114"/>
      <c r="Q216" s="114"/>
      <c r="R216" s="29"/>
    </row>
    <row r="217" spans="1:18" s="4" customFormat="1" ht="14.45" customHeight="1">
      <c r="A217" s="26"/>
      <c r="B217" s="26"/>
      <c r="C217" s="27" t="s">
        <v>30</v>
      </c>
      <c r="D217" s="28" t="s">
        <v>287</v>
      </c>
      <c r="E217" s="29" t="s">
        <v>360</v>
      </c>
      <c r="F217" s="30" t="s">
        <v>366</v>
      </c>
      <c r="G217" s="29"/>
      <c r="H217" s="114"/>
      <c r="I217" s="127"/>
      <c r="J217" s="128"/>
      <c r="K217" s="129"/>
      <c r="L217" s="59" t="s">
        <v>129</v>
      </c>
      <c r="M217" s="159"/>
      <c r="N217" s="160"/>
      <c r="O217" s="60">
        <f t="shared" si="3"/>
        <v>0</v>
      </c>
      <c r="P217" s="114"/>
      <c r="Q217" s="114"/>
      <c r="R217" s="29"/>
    </row>
    <row r="218" spans="1:18" s="4" customFormat="1" ht="14.45" customHeight="1">
      <c r="A218" s="26"/>
      <c r="B218" s="26"/>
      <c r="C218" s="27" t="s">
        <v>30</v>
      </c>
      <c r="D218" s="28" t="s">
        <v>367</v>
      </c>
      <c r="E218" s="29" t="s">
        <v>368</v>
      </c>
      <c r="F218" s="240" t="s">
        <v>369</v>
      </c>
      <c r="G218" s="29"/>
      <c r="H218" s="114"/>
      <c r="I218" s="127"/>
      <c r="J218" s="128"/>
      <c r="K218" s="129"/>
      <c r="L218" s="237" t="s">
        <v>223</v>
      </c>
      <c r="M218" s="159"/>
      <c r="N218" s="160"/>
      <c r="O218" s="60">
        <f t="shared" si="3"/>
        <v>0</v>
      </c>
      <c r="P218" s="114"/>
      <c r="Q218" s="114"/>
      <c r="R218" s="29"/>
    </row>
    <row r="219" spans="1:18" s="4" customFormat="1" ht="14.45" customHeight="1">
      <c r="A219" s="26"/>
      <c r="B219" s="26"/>
      <c r="C219" s="27" t="s">
        <v>30</v>
      </c>
      <c r="D219" s="28" t="s">
        <v>367</v>
      </c>
      <c r="E219" s="29" t="s">
        <v>368</v>
      </c>
      <c r="F219" s="240" t="s">
        <v>370</v>
      </c>
      <c r="G219" s="29"/>
      <c r="H219" s="114"/>
      <c r="I219" s="127"/>
      <c r="J219" s="128"/>
      <c r="K219" s="129"/>
      <c r="L219" s="237" t="s">
        <v>223</v>
      </c>
      <c r="M219" s="159"/>
      <c r="N219" s="160"/>
      <c r="O219" s="60">
        <f t="shared" si="3"/>
        <v>0</v>
      </c>
      <c r="P219" s="114"/>
      <c r="Q219" s="114"/>
      <c r="R219" s="29"/>
    </row>
    <row r="220" spans="1:18" s="4" customFormat="1" ht="14.45" customHeight="1">
      <c r="A220" s="26"/>
      <c r="B220" s="26"/>
      <c r="C220" s="27" t="s">
        <v>30</v>
      </c>
      <c r="D220" s="28" t="s">
        <v>367</v>
      </c>
      <c r="E220" s="29" t="s">
        <v>368</v>
      </c>
      <c r="F220" s="240" t="s">
        <v>371</v>
      </c>
      <c r="G220" s="29"/>
      <c r="H220" s="114"/>
      <c r="I220" s="127"/>
      <c r="J220" s="128"/>
      <c r="K220" s="129"/>
      <c r="L220" s="59" t="s">
        <v>129</v>
      </c>
      <c r="M220" s="159"/>
      <c r="N220" s="160"/>
      <c r="O220" s="60">
        <f t="shared" si="3"/>
        <v>0</v>
      </c>
      <c r="P220" s="114"/>
      <c r="Q220" s="114"/>
      <c r="R220" s="29"/>
    </row>
    <row r="221" spans="1:18" s="4" customFormat="1" ht="14.45" customHeight="1">
      <c r="A221" s="26"/>
      <c r="B221" s="26"/>
      <c r="C221" s="27" t="s">
        <v>30</v>
      </c>
      <c r="D221" s="28" t="s">
        <v>367</v>
      </c>
      <c r="E221" s="29" t="s">
        <v>368</v>
      </c>
      <c r="F221" s="30" t="s">
        <v>372</v>
      </c>
      <c r="G221" s="29"/>
      <c r="H221" s="114"/>
      <c r="I221" s="127"/>
      <c r="J221" s="128"/>
      <c r="K221" s="129"/>
      <c r="L221" s="237" t="s">
        <v>223</v>
      </c>
      <c r="M221" s="159"/>
      <c r="N221" s="160"/>
      <c r="O221" s="60">
        <f t="shared" si="3"/>
        <v>0</v>
      </c>
      <c r="P221" s="114"/>
      <c r="Q221" s="114"/>
      <c r="R221" s="29"/>
    </row>
    <row r="222" spans="1:18" s="4" customFormat="1" ht="14.45" customHeight="1">
      <c r="A222" s="26"/>
      <c r="B222" s="26"/>
      <c r="C222" s="27" t="s">
        <v>30</v>
      </c>
      <c r="D222" s="28" t="s">
        <v>367</v>
      </c>
      <c r="E222" s="29" t="s">
        <v>368</v>
      </c>
      <c r="F222" s="30" t="s">
        <v>373</v>
      </c>
      <c r="G222" s="29"/>
      <c r="H222" s="114"/>
      <c r="I222" s="127"/>
      <c r="J222" s="128"/>
      <c r="K222" s="129"/>
      <c r="L222" s="237" t="s">
        <v>223</v>
      </c>
      <c r="M222" s="159"/>
      <c r="N222" s="160"/>
      <c r="O222" s="60">
        <f t="shared" si="3"/>
        <v>0</v>
      </c>
      <c r="P222" s="114"/>
      <c r="Q222" s="114"/>
      <c r="R222" s="29"/>
    </row>
    <row r="223" spans="1:18" s="4" customFormat="1" ht="14.45" customHeight="1">
      <c r="A223" s="26"/>
      <c r="B223" s="26"/>
      <c r="C223" s="27" t="s">
        <v>30</v>
      </c>
      <c r="D223" s="28" t="s">
        <v>367</v>
      </c>
      <c r="E223" s="29" t="s">
        <v>368</v>
      </c>
      <c r="F223" s="30" t="s">
        <v>374</v>
      </c>
      <c r="G223" s="29"/>
      <c r="H223" s="114"/>
      <c r="I223" s="127"/>
      <c r="J223" s="128"/>
      <c r="K223" s="129"/>
      <c r="L223" s="59" t="s">
        <v>129</v>
      </c>
      <c r="M223" s="159"/>
      <c r="N223" s="160"/>
      <c r="O223" s="60">
        <f t="shared" si="3"/>
        <v>0</v>
      </c>
      <c r="P223" s="114"/>
      <c r="Q223" s="114"/>
      <c r="R223" s="29"/>
    </row>
    <row r="224" spans="1:18" s="4" customFormat="1" ht="14.45" customHeight="1">
      <c r="A224" s="26"/>
      <c r="B224" s="26"/>
      <c r="C224" s="27" t="s">
        <v>30</v>
      </c>
      <c r="D224" s="28" t="s">
        <v>367</v>
      </c>
      <c r="E224" s="29" t="s">
        <v>368</v>
      </c>
      <c r="F224" s="241" t="s">
        <v>375</v>
      </c>
      <c r="G224" s="29"/>
      <c r="H224" s="114"/>
      <c r="I224" s="127"/>
      <c r="J224" s="128"/>
      <c r="K224" s="129"/>
      <c r="L224" s="237" t="s">
        <v>223</v>
      </c>
      <c r="M224" s="159"/>
      <c r="N224" s="160"/>
      <c r="O224" s="60">
        <f t="shared" si="3"/>
        <v>0</v>
      </c>
      <c r="P224" s="114"/>
      <c r="Q224" s="114"/>
      <c r="R224" s="29"/>
    </row>
    <row r="225" spans="1:18" s="4" customFormat="1" ht="14.45" customHeight="1">
      <c r="A225" s="26"/>
      <c r="B225" s="26"/>
      <c r="C225" s="27" t="s">
        <v>30</v>
      </c>
      <c r="D225" s="28" t="s">
        <v>367</v>
      </c>
      <c r="E225" s="29" t="s">
        <v>368</v>
      </c>
      <c r="F225" s="241" t="s">
        <v>376</v>
      </c>
      <c r="G225" s="29"/>
      <c r="H225" s="114"/>
      <c r="I225" s="127"/>
      <c r="J225" s="128"/>
      <c r="K225" s="129"/>
      <c r="L225" s="237" t="s">
        <v>223</v>
      </c>
      <c r="M225" s="159"/>
      <c r="N225" s="160"/>
      <c r="O225" s="60">
        <f t="shared" si="3"/>
        <v>0</v>
      </c>
      <c r="P225" s="114"/>
      <c r="Q225" s="114"/>
      <c r="R225" s="29"/>
    </row>
    <row r="226" spans="1:18" s="4" customFormat="1" ht="14.45" customHeight="1">
      <c r="A226" s="26"/>
      <c r="B226" s="26"/>
      <c r="C226" s="27" t="s">
        <v>30</v>
      </c>
      <c r="D226" s="28" t="s">
        <v>367</v>
      </c>
      <c r="E226" s="29" t="s">
        <v>368</v>
      </c>
      <c r="F226" s="241" t="s">
        <v>377</v>
      </c>
      <c r="G226" s="29"/>
      <c r="H226" s="114"/>
      <c r="I226" s="127"/>
      <c r="J226" s="128"/>
      <c r="K226" s="129"/>
      <c r="L226" s="237" t="s">
        <v>223</v>
      </c>
      <c r="M226" s="159"/>
      <c r="N226" s="160"/>
      <c r="O226" s="60">
        <f t="shared" si="3"/>
        <v>0</v>
      </c>
      <c r="P226" s="114"/>
      <c r="Q226" s="114"/>
      <c r="R226" s="29"/>
    </row>
    <row r="227" spans="1:18" s="4" customFormat="1">
      <c r="A227" s="26"/>
      <c r="B227" s="26"/>
      <c r="C227" s="27" t="s">
        <v>30</v>
      </c>
      <c r="D227" s="28" t="s">
        <v>367</v>
      </c>
      <c r="E227" s="29" t="s">
        <v>368</v>
      </c>
      <c r="F227" s="30" t="s">
        <v>378</v>
      </c>
      <c r="G227" s="29"/>
      <c r="H227" s="114"/>
      <c r="I227" s="127"/>
      <c r="J227" s="128"/>
      <c r="K227" s="129"/>
      <c r="L227" s="59" t="s">
        <v>129</v>
      </c>
      <c r="M227" s="159"/>
      <c r="N227" s="160"/>
      <c r="O227" s="60">
        <f t="shared" si="3"/>
        <v>0</v>
      </c>
      <c r="P227" s="114"/>
      <c r="Q227" s="114"/>
      <c r="R227" s="29"/>
    </row>
    <row r="228" spans="1:18" s="4" customFormat="1" ht="14.45" customHeight="1">
      <c r="A228" s="26"/>
      <c r="B228" s="26"/>
      <c r="C228" s="27" t="s">
        <v>30</v>
      </c>
      <c r="D228" s="28" t="s">
        <v>367</v>
      </c>
      <c r="E228" s="29" t="s">
        <v>368</v>
      </c>
      <c r="F228" s="30" t="s">
        <v>379</v>
      </c>
      <c r="G228" s="29"/>
      <c r="H228" s="114"/>
      <c r="I228" s="127"/>
      <c r="J228" s="128"/>
      <c r="K228" s="129"/>
      <c r="L228" s="59" t="s">
        <v>129</v>
      </c>
      <c r="M228" s="159"/>
      <c r="N228" s="160"/>
      <c r="O228" s="60">
        <f t="shared" si="3"/>
        <v>0</v>
      </c>
      <c r="P228" s="114"/>
      <c r="Q228" s="114"/>
      <c r="R228" s="29"/>
    </row>
    <row r="229" spans="1:18" s="4" customFormat="1" ht="14.45" customHeight="1">
      <c r="A229" s="26"/>
      <c r="B229" s="26"/>
      <c r="C229" s="27" t="s">
        <v>30</v>
      </c>
      <c r="D229" s="28" t="s">
        <v>367</v>
      </c>
      <c r="E229" s="29" t="s">
        <v>368</v>
      </c>
      <c r="F229" s="30" t="s">
        <v>380</v>
      </c>
      <c r="G229" s="29"/>
      <c r="H229" s="114"/>
      <c r="I229" s="127"/>
      <c r="J229" s="128"/>
      <c r="K229" s="129"/>
      <c r="L229" s="237" t="s">
        <v>223</v>
      </c>
      <c r="M229" s="159"/>
      <c r="N229" s="160"/>
      <c r="O229" s="60">
        <f t="shared" si="3"/>
        <v>0</v>
      </c>
      <c r="P229" s="114"/>
      <c r="Q229" s="114"/>
      <c r="R229" s="29"/>
    </row>
    <row r="230" spans="1:18" s="4" customFormat="1" ht="14.45" customHeight="1">
      <c r="A230" s="26"/>
      <c r="B230" s="26"/>
      <c r="C230" s="27" t="s">
        <v>30</v>
      </c>
      <c r="D230" s="28" t="s">
        <v>367</v>
      </c>
      <c r="E230" s="29" t="s">
        <v>368</v>
      </c>
      <c r="F230" s="236" t="s">
        <v>381</v>
      </c>
      <c r="G230" s="29"/>
      <c r="H230" s="114"/>
      <c r="I230" s="127"/>
      <c r="J230" s="128"/>
      <c r="K230" s="129"/>
      <c r="L230" s="59" t="s">
        <v>129</v>
      </c>
      <c r="M230" s="159"/>
      <c r="N230" s="160"/>
      <c r="O230" s="60">
        <f t="shared" si="3"/>
        <v>0</v>
      </c>
      <c r="P230" s="114"/>
      <c r="Q230" s="114"/>
      <c r="R230" s="29"/>
    </row>
    <row r="231" spans="1:18" s="4" customFormat="1" ht="14.45" customHeight="1">
      <c r="A231" s="26"/>
      <c r="B231" s="26"/>
      <c r="C231" s="27" t="s">
        <v>30</v>
      </c>
      <c r="D231" s="28" t="s">
        <v>367</v>
      </c>
      <c r="E231" s="29" t="s">
        <v>368</v>
      </c>
      <c r="F231" s="30" t="s">
        <v>382</v>
      </c>
      <c r="G231" s="29"/>
      <c r="H231" s="114"/>
      <c r="I231" s="127"/>
      <c r="J231" s="128"/>
      <c r="K231" s="129"/>
      <c r="L231" s="59" t="s">
        <v>129</v>
      </c>
      <c r="M231" s="159"/>
      <c r="N231" s="160"/>
      <c r="O231" s="60">
        <f t="shared" si="3"/>
        <v>0</v>
      </c>
      <c r="P231" s="114"/>
      <c r="Q231" s="114"/>
      <c r="R231" s="29"/>
    </row>
    <row r="232" spans="1:18" s="4" customFormat="1" ht="14.45" customHeight="1">
      <c r="A232" s="26"/>
      <c r="B232" s="26"/>
      <c r="C232" s="27" t="s">
        <v>30</v>
      </c>
      <c r="D232" s="28" t="s">
        <v>367</v>
      </c>
      <c r="E232" s="29" t="s">
        <v>383</v>
      </c>
      <c r="F232" s="30" t="s">
        <v>384</v>
      </c>
      <c r="G232" s="29"/>
      <c r="H232" s="114"/>
      <c r="I232" s="127"/>
      <c r="J232" s="128"/>
      <c r="K232" s="129"/>
      <c r="L232" s="59" t="s">
        <v>129</v>
      </c>
      <c r="M232" s="159"/>
      <c r="N232" s="160"/>
      <c r="O232" s="60">
        <f t="shared" si="3"/>
        <v>0</v>
      </c>
      <c r="P232" s="114"/>
      <c r="Q232" s="114"/>
      <c r="R232" s="29"/>
    </row>
    <row r="233" spans="1:18" s="4" customFormat="1" ht="14.45" customHeight="1">
      <c r="A233" s="26"/>
      <c r="B233" s="26"/>
      <c r="C233" s="27" t="s">
        <v>30</v>
      </c>
      <c r="D233" s="28" t="s">
        <v>367</v>
      </c>
      <c r="E233" s="29" t="s">
        <v>383</v>
      </c>
      <c r="F233" s="30" t="s">
        <v>385</v>
      </c>
      <c r="G233" s="29"/>
      <c r="H233" s="114"/>
      <c r="I233" s="127"/>
      <c r="J233" s="128"/>
      <c r="K233" s="129"/>
      <c r="L233" s="59" t="s">
        <v>129</v>
      </c>
      <c r="M233" s="159"/>
      <c r="N233" s="160"/>
      <c r="O233" s="60">
        <f t="shared" si="3"/>
        <v>0</v>
      </c>
      <c r="P233" s="114"/>
      <c r="Q233" s="114"/>
      <c r="R233" s="29"/>
    </row>
    <row r="234" spans="1:18" s="4" customFormat="1" ht="14.45" customHeight="1">
      <c r="A234" s="26"/>
      <c r="B234" s="26"/>
      <c r="C234" s="27" t="s">
        <v>30</v>
      </c>
      <c r="D234" s="28" t="s">
        <v>367</v>
      </c>
      <c r="E234" s="29" t="s">
        <v>383</v>
      </c>
      <c r="F234" s="30" t="s">
        <v>386</v>
      </c>
      <c r="G234" s="29"/>
      <c r="H234" s="114"/>
      <c r="I234" s="127"/>
      <c r="J234" s="128"/>
      <c r="K234" s="129"/>
      <c r="L234" s="59" t="s">
        <v>129</v>
      </c>
      <c r="M234" s="159"/>
      <c r="N234" s="160"/>
      <c r="O234" s="60">
        <f t="shared" si="3"/>
        <v>0</v>
      </c>
      <c r="P234" s="114"/>
      <c r="Q234" s="114"/>
      <c r="R234" s="29"/>
    </row>
    <row r="235" spans="1:18" s="4" customFormat="1" ht="14.45" customHeight="1">
      <c r="A235" s="26"/>
      <c r="B235" s="26"/>
      <c r="C235" s="27" t="s">
        <v>30</v>
      </c>
      <c r="D235" s="28" t="s">
        <v>387</v>
      </c>
      <c r="E235" s="29" t="s">
        <v>388</v>
      </c>
      <c r="F235" s="30" t="s">
        <v>389</v>
      </c>
      <c r="G235" s="29"/>
      <c r="H235" s="114"/>
      <c r="I235" s="127"/>
      <c r="J235" s="128"/>
      <c r="K235" s="129"/>
      <c r="L235" s="59" t="s">
        <v>390</v>
      </c>
      <c r="M235" s="159"/>
      <c r="N235" s="160"/>
      <c r="O235" s="60">
        <f t="shared" si="3"/>
        <v>0</v>
      </c>
      <c r="P235" s="114"/>
      <c r="Q235" s="114"/>
      <c r="R235" s="29"/>
    </row>
    <row r="236" spans="1:18" s="4" customFormat="1" ht="14.45" customHeight="1">
      <c r="A236" s="26"/>
      <c r="B236" s="26"/>
      <c r="C236" s="27" t="s">
        <v>30</v>
      </c>
      <c r="D236" s="28" t="s">
        <v>387</v>
      </c>
      <c r="E236" s="29" t="s">
        <v>388</v>
      </c>
      <c r="F236" s="170" t="s">
        <v>391</v>
      </c>
      <c r="G236" s="29"/>
      <c r="H236" s="114"/>
      <c r="I236" s="127"/>
      <c r="J236" s="128"/>
      <c r="K236" s="129"/>
      <c r="L236" s="59" t="s">
        <v>390</v>
      </c>
      <c r="M236" s="159"/>
      <c r="N236" s="160"/>
      <c r="O236" s="60">
        <f t="shared" si="3"/>
        <v>0</v>
      </c>
      <c r="P236" s="114"/>
      <c r="Q236" s="114"/>
      <c r="R236" s="29"/>
    </row>
    <row r="237" spans="1:18" s="4" customFormat="1" ht="14.45" customHeight="1">
      <c r="A237" s="26"/>
      <c r="B237" s="26"/>
      <c r="C237" s="27" t="s">
        <v>30</v>
      </c>
      <c r="D237" s="28" t="s">
        <v>387</v>
      </c>
      <c r="E237" s="29" t="s">
        <v>388</v>
      </c>
      <c r="F237" s="30" t="s">
        <v>392</v>
      </c>
      <c r="G237" s="29"/>
      <c r="H237" s="114"/>
      <c r="I237" s="127"/>
      <c r="J237" s="128"/>
      <c r="K237" s="129"/>
      <c r="L237" s="237" t="s">
        <v>390</v>
      </c>
      <c r="M237" s="159"/>
      <c r="N237" s="160"/>
      <c r="O237" s="60">
        <f t="shared" si="3"/>
        <v>0</v>
      </c>
      <c r="P237" s="114"/>
      <c r="Q237" s="114"/>
      <c r="R237" s="29"/>
    </row>
    <row r="238" spans="1:18" s="4" customFormat="1" ht="14.45" customHeight="1">
      <c r="A238" s="26"/>
      <c r="B238" s="26"/>
      <c r="C238" s="27" t="s">
        <v>30</v>
      </c>
      <c r="D238" s="28" t="s">
        <v>387</v>
      </c>
      <c r="E238" s="29" t="s">
        <v>388</v>
      </c>
      <c r="F238" s="30" t="s">
        <v>393</v>
      </c>
      <c r="G238" s="29"/>
      <c r="H238" s="114"/>
      <c r="I238" s="127"/>
      <c r="J238" s="128"/>
      <c r="K238" s="129"/>
      <c r="L238" s="237" t="s">
        <v>390</v>
      </c>
      <c r="M238" s="159"/>
      <c r="N238" s="160"/>
      <c r="O238" s="60">
        <f t="shared" si="3"/>
        <v>0</v>
      </c>
      <c r="P238" s="114"/>
      <c r="Q238" s="114"/>
      <c r="R238" s="29"/>
    </row>
    <row r="239" spans="1:18" s="4" customFormat="1" ht="14.45" customHeight="1">
      <c r="A239" s="26"/>
      <c r="B239" s="26"/>
      <c r="C239" s="27" t="s">
        <v>30</v>
      </c>
      <c r="D239" s="28" t="s">
        <v>387</v>
      </c>
      <c r="E239" s="29" t="s">
        <v>388</v>
      </c>
      <c r="F239" s="30" t="s">
        <v>394</v>
      </c>
      <c r="G239" s="29"/>
      <c r="H239" s="114"/>
      <c r="I239" s="127"/>
      <c r="J239" s="128"/>
      <c r="K239" s="129"/>
      <c r="L239" s="237" t="s">
        <v>390</v>
      </c>
      <c r="M239" s="159"/>
      <c r="N239" s="160"/>
      <c r="O239" s="60">
        <f t="shared" si="3"/>
        <v>0</v>
      </c>
      <c r="P239" s="114"/>
      <c r="Q239" s="114"/>
      <c r="R239" s="29"/>
    </row>
    <row r="240" spans="1:18" s="4" customFormat="1" ht="14.45" customHeight="1">
      <c r="A240" s="26"/>
      <c r="B240" s="26"/>
      <c r="C240" s="27" t="s">
        <v>30</v>
      </c>
      <c r="D240" s="28" t="s">
        <v>387</v>
      </c>
      <c r="E240" s="29" t="s">
        <v>388</v>
      </c>
      <c r="F240" s="30" t="s">
        <v>395</v>
      </c>
      <c r="G240" s="29"/>
      <c r="H240" s="114"/>
      <c r="I240" s="127"/>
      <c r="J240" s="128"/>
      <c r="K240" s="129"/>
      <c r="L240" s="59" t="s">
        <v>390</v>
      </c>
      <c r="M240" s="159"/>
      <c r="N240" s="160"/>
      <c r="O240" s="60">
        <f t="shared" si="3"/>
        <v>0</v>
      </c>
      <c r="P240" s="114"/>
      <c r="Q240" s="114"/>
      <c r="R240" s="29"/>
    </row>
    <row r="241" spans="1:18" s="4" customFormat="1" ht="14.45" customHeight="1">
      <c r="A241" s="26"/>
      <c r="B241" s="26"/>
      <c r="C241" s="27" t="s">
        <v>30</v>
      </c>
      <c r="D241" s="28" t="s">
        <v>387</v>
      </c>
      <c r="E241" s="29" t="s">
        <v>388</v>
      </c>
      <c r="F241" s="30" t="s">
        <v>396</v>
      </c>
      <c r="G241" s="29"/>
      <c r="H241" s="114"/>
      <c r="I241" s="127"/>
      <c r="J241" s="128"/>
      <c r="K241" s="129"/>
      <c r="L241" s="59" t="s">
        <v>390</v>
      </c>
      <c r="M241" s="159"/>
      <c r="N241" s="160"/>
      <c r="O241" s="60">
        <f t="shared" si="3"/>
        <v>0</v>
      </c>
      <c r="P241" s="114"/>
      <c r="Q241" s="114"/>
      <c r="R241" s="29"/>
    </row>
    <row r="242" spans="1:18" s="4" customFormat="1" ht="14.45" customHeight="1">
      <c r="A242" s="26"/>
      <c r="B242" s="26"/>
      <c r="C242" s="27" t="s">
        <v>30</v>
      </c>
      <c r="D242" s="28" t="s">
        <v>387</v>
      </c>
      <c r="E242" s="29" t="s">
        <v>388</v>
      </c>
      <c r="F242" s="30" t="s">
        <v>397</v>
      </c>
      <c r="G242" s="29"/>
      <c r="H242" s="114"/>
      <c r="I242" s="127"/>
      <c r="J242" s="128"/>
      <c r="K242" s="129"/>
      <c r="L242" s="59" t="s">
        <v>390</v>
      </c>
      <c r="M242" s="159"/>
      <c r="N242" s="160"/>
      <c r="O242" s="60">
        <f t="shared" si="3"/>
        <v>0</v>
      </c>
      <c r="P242" s="114"/>
      <c r="Q242" s="114"/>
      <c r="R242" s="29"/>
    </row>
    <row r="243" spans="1:18" s="4" customFormat="1" ht="14.45" customHeight="1">
      <c r="A243" s="26"/>
      <c r="B243" s="26"/>
      <c r="C243" s="27" t="s">
        <v>30</v>
      </c>
      <c r="D243" s="28" t="s">
        <v>387</v>
      </c>
      <c r="E243" s="29" t="s">
        <v>388</v>
      </c>
      <c r="F243" s="30" t="s">
        <v>398</v>
      </c>
      <c r="G243" s="29"/>
      <c r="H243" s="114"/>
      <c r="I243" s="127"/>
      <c r="J243" s="128"/>
      <c r="K243" s="129"/>
      <c r="L243" s="59" t="s">
        <v>129</v>
      </c>
      <c r="M243" s="159"/>
      <c r="N243" s="160"/>
      <c r="O243" s="60">
        <f t="shared" si="3"/>
        <v>0</v>
      </c>
      <c r="P243" s="114"/>
      <c r="Q243" s="114"/>
      <c r="R243" s="29"/>
    </row>
    <row r="244" spans="1:18" s="4" customFormat="1" ht="14.45" customHeight="1">
      <c r="A244" s="26"/>
      <c r="B244" s="26"/>
      <c r="C244" s="27" t="s">
        <v>30</v>
      </c>
      <c r="D244" s="28" t="s">
        <v>387</v>
      </c>
      <c r="E244" s="29" t="s">
        <v>388</v>
      </c>
      <c r="F244" s="30" t="s">
        <v>399</v>
      </c>
      <c r="G244" s="29"/>
      <c r="H244" s="114"/>
      <c r="I244" s="127"/>
      <c r="J244" s="128"/>
      <c r="K244" s="129"/>
      <c r="L244" s="59" t="s">
        <v>129</v>
      </c>
      <c r="M244" s="159"/>
      <c r="N244" s="160"/>
      <c r="O244" s="60">
        <f t="shared" si="3"/>
        <v>0</v>
      </c>
      <c r="P244" s="114"/>
      <c r="Q244" s="114"/>
      <c r="R244" s="29"/>
    </row>
    <row r="245" spans="1:18" s="4" customFormat="1" ht="14.45" customHeight="1">
      <c r="A245" s="26"/>
      <c r="B245" s="26"/>
      <c r="C245" s="27" t="s">
        <v>30</v>
      </c>
      <c r="D245" s="28" t="s">
        <v>387</v>
      </c>
      <c r="E245" s="29" t="s">
        <v>388</v>
      </c>
      <c r="F245" s="30" t="s">
        <v>400</v>
      </c>
      <c r="G245" s="29"/>
      <c r="H245" s="114"/>
      <c r="I245" s="127"/>
      <c r="J245" s="128"/>
      <c r="K245" s="129"/>
      <c r="L245" s="59" t="s">
        <v>129</v>
      </c>
      <c r="M245" s="159"/>
      <c r="N245" s="160"/>
      <c r="O245" s="60">
        <f t="shared" si="3"/>
        <v>0</v>
      </c>
      <c r="P245" s="114"/>
      <c r="Q245" s="114"/>
      <c r="R245" s="29"/>
    </row>
    <row r="246" spans="1:18" s="4" customFormat="1" ht="14.45" customHeight="1">
      <c r="A246" s="26"/>
      <c r="B246" s="26"/>
      <c r="C246" s="27" t="s">
        <v>30</v>
      </c>
      <c r="D246" s="28" t="s">
        <v>387</v>
      </c>
      <c r="E246" s="29" t="s">
        <v>388</v>
      </c>
      <c r="F246" s="30" t="s">
        <v>401</v>
      </c>
      <c r="G246" s="29"/>
      <c r="H246" s="114"/>
      <c r="I246" s="127"/>
      <c r="J246" s="128"/>
      <c r="K246" s="129"/>
      <c r="L246" s="59" t="s">
        <v>129</v>
      </c>
      <c r="M246" s="159"/>
      <c r="N246" s="160"/>
      <c r="O246" s="60">
        <f t="shared" si="3"/>
        <v>0</v>
      </c>
      <c r="P246" s="114"/>
      <c r="Q246" s="114"/>
      <c r="R246" s="29"/>
    </row>
    <row r="247" spans="1:18" s="4" customFormat="1" ht="14.45" customHeight="1">
      <c r="A247" s="26"/>
      <c r="B247" s="26"/>
      <c r="C247" s="27" t="s">
        <v>30</v>
      </c>
      <c r="D247" s="28" t="s">
        <v>387</v>
      </c>
      <c r="E247" s="29" t="s">
        <v>388</v>
      </c>
      <c r="F247" s="30" t="s">
        <v>402</v>
      </c>
      <c r="G247" s="29"/>
      <c r="H247" s="114"/>
      <c r="I247" s="127"/>
      <c r="J247" s="128"/>
      <c r="K247" s="129"/>
      <c r="L247" s="59" t="s">
        <v>129</v>
      </c>
      <c r="M247" s="159"/>
      <c r="N247" s="160"/>
      <c r="O247" s="60">
        <f t="shared" si="3"/>
        <v>0</v>
      </c>
      <c r="P247" s="114"/>
      <c r="Q247" s="114"/>
      <c r="R247" s="29"/>
    </row>
    <row r="248" spans="1:18" s="4" customFormat="1" ht="14.45" customHeight="1">
      <c r="A248" s="26"/>
      <c r="B248" s="26"/>
      <c r="C248" s="27" t="s">
        <v>30</v>
      </c>
      <c r="D248" s="28" t="s">
        <v>387</v>
      </c>
      <c r="E248" s="29" t="s">
        <v>388</v>
      </c>
      <c r="F248" s="30" t="s">
        <v>403</v>
      </c>
      <c r="G248" s="29"/>
      <c r="H248" s="114"/>
      <c r="I248" s="127"/>
      <c r="J248" s="128"/>
      <c r="K248" s="129"/>
      <c r="L248" s="59" t="s">
        <v>129</v>
      </c>
      <c r="M248" s="159"/>
      <c r="N248" s="160"/>
      <c r="O248" s="60">
        <f t="shared" si="3"/>
        <v>0</v>
      </c>
      <c r="P248" s="114"/>
      <c r="Q248" s="114"/>
      <c r="R248" s="29"/>
    </row>
    <row r="249" spans="1:18" s="4" customFormat="1" ht="14.45" customHeight="1">
      <c r="A249" s="26"/>
      <c r="B249" s="26"/>
      <c r="C249" s="27" t="s">
        <v>30</v>
      </c>
      <c r="D249" s="28" t="s">
        <v>387</v>
      </c>
      <c r="E249" s="29" t="s">
        <v>388</v>
      </c>
      <c r="F249" s="30" t="s">
        <v>404</v>
      </c>
      <c r="G249" s="29"/>
      <c r="H249" s="114"/>
      <c r="I249" s="127"/>
      <c r="J249" s="128"/>
      <c r="K249" s="129"/>
      <c r="L249" s="59" t="s">
        <v>129</v>
      </c>
      <c r="M249" s="159"/>
      <c r="N249" s="160"/>
      <c r="O249" s="60">
        <f t="shared" si="3"/>
        <v>0</v>
      </c>
      <c r="P249" s="114"/>
      <c r="Q249" s="114"/>
      <c r="R249" s="29"/>
    </row>
    <row r="250" spans="1:18" s="4" customFormat="1" ht="14.45" customHeight="1">
      <c r="A250" s="26"/>
      <c r="B250" s="26"/>
      <c r="C250" s="27" t="s">
        <v>30</v>
      </c>
      <c r="D250" s="28" t="s">
        <v>387</v>
      </c>
      <c r="E250" s="29" t="s">
        <v>388</v>
      </c>
      <c r="F250" s="30" t="s">
        <v>405</v>
      </c>
      <c r="G250" s="29"/>
      <c r="H250" s="114"/>
      <c r="I250" s="127"/>
      <c r="J250" s="128"/>
      <c r="K250" s="129"/>
      <c r="L250" s="59" t="s">
        <v>129</v>
      </c>
      <c r="M250" s="159"/>
      <c r="N250" s="160"/>
      <c r="O250" s="60">
        <f t="shared" si="3"/>
        <v>0</v>
      </c>
      <c r="P250" s="114"/>
      <c r="Q250" s="114"/>
      <c r="R250" s="29"/>
    </row>
    <row r="251" spans="1:18" s="4" customFormat="1" ht="14.45" customHeight="1">
      <c r="A251" s="26"/>
      <c r="B251" s="26"/>
      <c r="C251" s="27" t="s">
        <v>30</v>
      </c>
      <c r="D251" s="28" t="s">
        <v>387</v>
      </c>
      <c r="E251" s="29" t="s">
        <v>388</v>
      </c>
      <c r="F251" s="30" t="s">
        <v>406</v>
      </c>
      <c r="G251" s="29"/>
      <c r="H251" s="114"/>
      <c r="I251" s="127"/>
      <c r="J251" s="128"/>
      <c r="K251" s="129"/>
      <c r="L251" s="59" t="s">
        <v>129</v>
      </c>
      <c r="M251" s="159"/>
      <c r="N251" s="160"/>
      <c r="O251" s="60">
        <f t="shared" si="3"/>
        <v>0</v>
      </c>
      <c r="P251" s="114"/>
      <c r="Q251" s="114"/>
      <c r="R251" s="29"/>
    </row>
    <row r="252" spans="1:18" s="4" customFormat="1" ht="14.45" customHeight="1">
      <c r="A252" s="26"/>
      <c r="B252" s="26"/>
      <c r="C252" s="27" t="s">
        <v>30</v>
      </c>
      <c r="D252" s="28" t="s">
        <v>387</v>
      </c>
      <c r="E252" s="29" t="s">
        <v>407</v>
      </c>
      <c r="F252" s="30" t="s">
        <v>408</v>
      </c>
      <c r="G252" s="29"/>
      <c r="H252" s="114"/>
      <c r="I252" s="127"/>
      <c r="J252" s="128"/>
      <c r="K252" s="129"/>
      <c r="L252" s="59" t="s">
        <v>292</v>
      </c>
      <c r="M252" s="225"/>
      <c r="N252" s="59" t="s">
        <v>102</v>
      </c>
      <c r="O252" s="60">
        <f t="shared" si="3"/>
        <v>0</v>
      </c>
      <c r="P252" s="114"/>
      <c r="Q252" s="114"/>
      <c r="R252" s="29"/>
    </row>
    <row r="253" spans="1:18" s="4" customFormat="1" ht="14.45" customHeight="1">
      <c r="A253" s="26"/>
      <c r="B253" s="26"/>
      <c r="C253" s="27" t="s">
        <v>30</v>
      </c>
      <c r="D253" s="28" t="s">
        <v>387</v>
      </c>
      <c r="E253" s="29" t="s">
        <v>407</v>
      </c>
      <c r="F253" s="30" t="s">
        <v>409</v>
      </c>
      <c r="G253" s="29"/>
      <c r="H253" s="114"/>
      <c r="I253" s="127"/>
      <c r="J253" s="128"/>
      <c r="K253" s="129"/>
      <c r="L253" s="59" t="s">
        <v>292</v>
      </c>
      <c r="M253" s="225"/>
      <c r="N253" s="59" t="s">
        <v>102</v>
      </c>
      <c r="O253" s="60">
        <f t="shared" si="3"/>
        <v>0</v>
      </c>
      <c r="P253" s="114"/>
      <c r="Q253" s="114"/>
      <c r="R253" s="29"/>
    </row>
    <row r="254" spans="1:18" s="4" customFormat="1" ht="14.45" customHeight="1">
      <c r="A254" s="26"/>
      <c r="B254" s="26"/>
      <c r="C254" s="27" t="s">
        <v>30</v>
      </c>
      <c r="D254" s="28" t="s">
        <v>387</v>
      </c>
      <c r="E254" s="29" t="s">
        <v>407</v>
      </c>
      <c r="F254" s="30" t="s">
        <v>410</v>
      </c>
      <c r="G254" s="29"/>
      <c r="H254" s="114"/>
      <c r="I254" s="127"/>
      <c r="J254" s="128"/>
      <c r="K254" s="129"/>
      <c r="L254" s="59" t="s">
        <v>292</v>
      </c>
      <c r="M254" s="225"/>
      <c r="N254" s="59" t="s">
        <v>102</v>
      </c>
      <c r="O254" s="60">
        <f t="shared" si="3"/>
        <v>0</v>
      </c>
      <c r="P254" s="114"/>
      <c r="Q254" s="114"/>
      <c r="R254" s="29"/>
    </row>
    <row r="255" spans="1:18" s="4" customFormat="1" ht="14.45" customHeight="1">
      <c r="A255" s="26"/>
      <c r="B255" s="26"/>
      <c r="C255" s="27" t="s">
        <v>30</v>
      </c>
      <c r="D255" s="28" t="s">
        <v>387</v>
      </c>
      <c r="E255" s="29" t="s">
        <v>407</v>
      </c>
      <c r="F255" s="30" t="s">
        <v>411</v>
      </c>
      <c r="G255" s="29"/>
      <c r="H255" s="114"/>
      <c r="I255" s="127"/>
      <c r="J255" s="128"/>
      <c r="K255" s="129"/>
      <c r="L255" s="59" t="s">
        <v>292</v>
      </c>
      <c r="M255" s="225"/>
      <c r="N255" s="59" t="s">
        <v>102</v>
      </c>
      <c r="O255" s="60">
        <f t="shared" si="3"/>
        <v>0</v>
      </c>
      <c r="P255" s="114"/>
      <c r="Q255" s="114"/>
      <c r="R255" s="29"/>
    </row>
    <row r="256" spans="1:18" s="4" customFormat="1" ht="14.45" customHeight="1">
      <c r="A256" s="26"/>
      <c r="B256" s="26"/>
      <c r="C256" s="27" t="s">
        <v>30</v>
      </c>
      <c r="D256" s="28" t="s">
        <v>387</v>
      </c>
      <c r="E256" s="29" t="s">
        <v>407</v>
      </c>
      <c r="F256" s="30" t="s">
        <v>412</v>
      </c>
      <c r="G256" s="29"/>
      <c r="H256" s="114"/>
      <c r="I256" s="127"/>
      <c r="J256" s="128"/>
      <c r="K256" s="129"/>
      <c r="L256" s="59" t="s">
        <v>292</v>
      </c>
      <c r="M256" s="225"/>
      <c r="N256" s="59" t="s">
        <v>102</v>
      </c>
      <c r="O256" s="60">
        <f t="shared" si="3"/>
        <v>0</v>
      </c>
      <c r="P256" s="114"/>
      <c r="Q256" s="114"/>
      <c r="R256" s="29"/>
    </row>
    <row r="257" spans="1:18" s="4" customFormat="1" ht="14.45" customHeight="1">
      <c r="A257" s="26"/>
      <c r="B257" s="26"/>
      <c r="C257" s="27" t="s">
        <v>30</v>
      </c>
      <c r="D257" s="28" t="s">
        <v>387</v>
      </c>
      <c r="E257" s="29" t="s">
        <v>407</v>
      </c>
      <c r="F257" s="30" t="s">
        <v>413</v>
      </c>
      <c r="G257" s="29"/>
      <c r="H257" s="114"/>
      <c r="I257" s="127"/>
      <c r="J257" s="128"/>
      <c r="K257" s="129"/>
      <c r="L257" s="59" t="s">
        <v>292</v>
      </c>
      <c r="M257" s="225"/>
      <c r="N257" s="59" t="s">
        <v>102</v>
      </c>
      <c r="O257" s="60">
        <f t="shared" si="3"/>
        <v>0</v>
      </c>
      <c r="P257" s="114"/>
      <c r="Q257" s="114"/>
      <c r="R257" s="29"/>
    </row>
    <row r="258" spans="1:18" s="4" customFormat="1" ht="14.45" customHeight="1">
      <c r="A258" s="26"/>
      <c r="B258" s="26"/>
      <c r="C258" s="27" t="s">
        <v>30</v>
      </c>
      <c r="D258" s="28" t="s">
        <v>387</v>
      </c>
      <c r="E258" s="29" t="s">
        <v>407</v>
      </c>
      <c r="F258" s="30" t="s">
        <v>414</v>
      </c>
      <c r="G258" s="29"/>
      <c r="H258" s="114"/>
      <c r="I258" s="127"/>
      <c r="J258" s="128"/>
      <c r="K258" s="129"/>
      <c r="L258" s="59" t="s">
        <v>292</v>
      </c>
      <c r="M258" s="225"/>
      <c r="N258" s="59" t="s">
        <v>102</v>
      </c>
      <c r="O258" s="60">
        <f t="shared" si="3"/>
        <v>0</v>
      </c>
      <c r="P258" s="114"/>
      <c r="Q258" s="114"/>
      <c r="R258" s="29"/>
    </row>
    <row r="259" spans="1:18" s="4" customFormat="1" ht="14.45" customHeight="1">
      <c r="A259" s="26"/>
      <c r="B259" s="26"/>
      <c r="C259" s="27" t="s">
        <v>30</v>
      </c>
      <c r="D259" s="28" t="s">
        <v>387</v>
      </c>
      <c r="E259" s="29" t="s">
        <v>407</v>
      </c>
      <c r="F259" s="30" t="s">
        <v>415</v>
      </c>
      <c r="G259" s="29"/>
      <c r="H259" s="114"/>
      <c r="I259" s="127"/>
      <c r="J259" s="128"/>
      <c r="K259" s="129"/>
      <c r="L259" s="59" t="s">
        <v>292</v>
      </c>
      <c r="M259" s="225"/>
      <c r="N259" s="59" t="s">
        <v>102</v>
      </c>
      <c r="O259" s="60">
        <f t="shared" si="3"/>
        <v>0</v>
      </c>
      <c r="P259" s="114"/>
      <c r="Q259" s="114"/>
      <c r="R259" s="29"/>
    </row>
    <row r="260" spans="1:18" s="4" customFormat="1" ht="14.45" customHeight="1">
      <c r="A260" s="26"/>
      <c r="B260" s="26"/>
      <c r="C260" s="27" t="s">
        <v>30</v>
      </c>
      <c r="D260" s="28" t="s">
        <v>387</v>
      </c>
      <c r="E260" s="29" t="s">
        <v>416</v>
      </c>
      <c r="F260" s="29" t="s">
        <v>416</v>
      </c>
      <c r="G260" s="29"/>
      <c r="H260" s="114"/>
      <c r="I260" s="127"/>
      <c r="J260" s="128"/>
      <c r="K260" s="129"/>
      <c r="L260" s="59" t="s">
        <v>292</v>
      </c>
      <c r="M260" s="225"/>
      <c r="N260" s="59" t="s">
        <v>102</v>
      </c>
      <c r="O260" s="60">
        <f t="shared" si="3"/>
        <v>0</v>
      </c>
      <c r="P260" s="114"/>
      <c r="Q260" s="114"/>
      <c r="R260" s="29"/>
    </row>
    <row r="261" spans="1:18" s="4" customFormat="1" ht="14.45" customHeight="1">
      <c r="A261" s="26"/>
      <c r="B261" s="26"/>
      <c r="C261" s="27" t="s">
        <v>30</v>
      </c>
      <c r="D261" s="28" t="s">
        <v>387</v>
      </c>
      <c r="E261" s="29" t="s">
        <v>417</v>
      </c>
      <c r="F261" s="30" t="s">
        <v>418</v>
      </c>
      <c r="G261" s="29"/>
      <c r="H261" s="114"/>
      <c r="I261" s="127"/>
      <c r="J261" s="128"/>
      <c r="K261" s="129"/>
      <c r="L261" s="59" t="s">
        <v>292</v>
      </c>
      <c r="M261" s="225"/>
      <c r="N261" s="59" t="s">
        <v>102</v>
      </c>
      <c r="O261" s="60">
        <f t="shared" si="3"/>
        <v>0</v>
      </c>
      <c r="P261" s="114"/>
      <c r="Q261" s="114"/>
      <c r="R261" s="29"/>
    </row>
    <row r="262" spans="1:18" s="4" customFormat="1" ht="14.45" customHeight="1">
      <c r="A262" s="26"/>
      <c r="B262" s="26"/>
      <c r="C262" s="27" t="s">
        <v>30</v>
      </c>
      <c r="D262" s="28" t="s">
        <v>387</v>
      </c>
      <c r="E262" s="29" t="s">
        <v>417</v>
      </c>
      <c r="F262" s="30" t="s">
        <v>419</v>
      </c>
      <c r="G262" s="29"/>
      <c r="H262" s="114"/>
      <c r="I262" s="127"/>
      <c r="J262" s="128"/>
      <c r="K262" s="129"/>
      <c r="L262" s="59" t="s">
        <v>292</v>
      </c>
      <c r="M262" s="225"/>
      <c r="N262" s="59" t="s">
        <v>102</v>
      </c>
      <c r="O262" s="60">
        <f t="shared" si="3"/>
        <v>0</v>
      </c>
      <c r="P262" s="114"/>
      <c r="Q262" s="114"/>
      <c r="R262" s="29"/>
    </row>
    <row r="263" spans="1:18" s="4" customFormat="1" ht="14.45" customHeight="1">
      <c r="A263" s="26"/>
      <c r="B263" s="26"/>
      <c r="C263" s="27" t="s">
        <v>30</v>
      </c>
      <c r="D263" s="28" t="s">
        <v>387</v>
      </c>
      <c r="E263" s="29" t="s">
        <v>420</v>
      </c>
      <c r="F263" s="30" t="s">
        <v>421</v>
      </c>
      <c r="G263" s="29"/>
      <c r="H263" s="114"/>
      <c r="I263" s="127"/>
      <c r="J263" s="128"/>
      <c r="K263" s="129"/>
      <c r="L263" s="59" t="s">
        <v>390</v>
      </c>
      <c r="M263" s="225"/>
      <c r="N263" s="59" t="s">
        <v>102</v>
      </c>
      <c r="O263" s="60">
        <f t="shared" si="3"/>
        <v>0</v>
      </c>
      <c r="P263" s="114"/>
      <c r="Q263" s="114"/>
      <c r="R263" s="29"/>
    </row>
    <row r="264" spans="1:18" s="4" customFormat="1" ht="14.45" customHeight="1">
      <c r="A264" s="26"/>
      <c r="B264" s="26"/>
      <c r="C264" s="27" t="s">
        <v>30</v>
      </c>
      <c r="D264" s="28" t="s">
        <v>387</v>
      </c>
      <c r="E264" s="29" t="s">
        <v>420</v>
      </c>
      <c r="F264" s="30" t="s">
        <v>422</v>
      </c>
      <c r="G264" s="29"/>
      <c r="H264" s="114"/>
      <c r="I264" s="127"/>
      <c r="J264" s="128"/>
      <c r="K264" s="129"/>
      <c r="L264" s="59" t="s">
        <v>390</v>
      </c>
      <c r="M264" s="225"/>
      <c r="N264" s="59" t="s">
        <v>102</v>
      </c>
      <c r="O264" s="60">
        <f t="shared" si="3"/>
        <v>0</v>
      </c>
      <c r="P264" s="114"/>
      <c r="Q264" s="114"/>
      <c r="R264" s="29"/>
    </row>
    <row r="265" spans="1:18" s="4" customFormat="1" ht="14.45" customHeight="1">
      <c r="A265" s="26"/>
      <c r="B265" s="26"/>
      <c r="C265" s="27" t="s">
        <v>30</v>
      </c>
      <c r="D265" s="28" t="s">
        <v>387</v>
      </c>
      <c r="E265" s="29" t="s">
        <v>420</v>
      </c>
      <c r="F265" s="30" t="s">
        <v>423</v>
      </c>
      <c r="G265" s="29"/>
      <c r="H265" s="114"/>
      <c r="I265" s="127"/>
      <c r="J265" s="128"/>
      <c r="K265" s="129"/>
      <c r="L265" s="59" t="s">
        <v>390</v>
      </c>
      <c r="M265" s="225"/>
      <c r="N265" s="59" t="s">
        <v>102</v>
      </c>
      <c r="O265" s="60">
        <f t="shared" si="3"/>
        <v>0</v>
      </c>
      <c r="P265" s="114"/>
      <c r="Q265" s="114"/>
      <c r="R265" s="29"/>
    </row>
    <row r="266" spans="1:18" s="4" customFormat="1" ht="14.45" customHeight="1">
      <c r="A266" s="26"/>
      <c r="B266" s="26"/>
      <c r="C266" s="27" t="s">
        <v>30</v>
      </c>
      <c r="D266" s="28" t="s">
        <v>387</v>
      </c>
      <c r="E266" s="29" t="s">
        <v>424</v>
      </c>
      <c r="F266" s="30" t="s">
        <v>425</v>
      </c>
      <c r="G266" s="29"/>
      <c r="H266" s="114"/>
      <c r="I266" s="127"/>
      <c r="J266" s="128"/>
      <c r="K266" s="129"/>
      <c r="L266" s="59" t="s">
        <v>390</v>
      </c>
      <c r="M266" s="225"/>
      <c r="N266" s="59" t="s">
        <v>102</v>
      </c>
      <c r="O266" s="60">
        <f t="shared" si="3"/>
        <v>0</v>
      </c>
      <c r="P266" s="114"/>
      <c r="Q266" s="114"/>
      <c r="R266" s="29"/>
    </row>
    <row r="267" spans="1:18" s="4" customFormat="1" ht="14.45" customHeight="1">
      <c r="A267" s="26"/>
      <c r="B267" s="26"/>
      <c r="C267" s="27" t="s">
        <v>30</v>
      </c>
      <c r="D267" s="28" t="s">
        <v>387</v>
      </c>
      <c r="E267" s="29" t="s">
        <v>426</v>
      </c>
      <c r="F267" s="30" t="s">
        <v>427</v>
      </c>
      <c r="G267" s="29"/>
      <c r="H267" s="114"/>
      <c r="I267" s="127"/>
      <c r="J267" s="128"/>
      <c r="K267" s="129"/>
      <c r="L267" s="59" t="s">
        <v>390</v>
      </c>
      <c r="M267" s="225"/>
      <c r="N267" s="59" t="s">
        <v>102</v>
      </c>
      <c r="O267" s="60">
        <f t="shared" si="3"/>
        <v>0</v>
      </c>
      <c r="P267" s="114"/>
      <c r="Q267" s="114"/>
      <c r="R267" s="29"/>
    </row>
    <row r="268" spans="1:18" s="4" customFormat="1" ht="14.45" customHeight="1">
      <c r="A268" s="26"/>
      <c r="B268" s="26"/>
      <c r="C268" s="27" t="s">
        <v>30</v>
      </c>
      <c r="D268" s="28" t="s">
        <v>387</v>
      </c>
      <c r="E268" s="29" t="s">
        <v>428</v>
      </c>
      <c r="F268" s="30" t="s">
        <v>429</v>
      </c>
      <c r="G268" s="29"/>
      <c r="H268" s="114"/>
      <c r="I268" s="127"/>
      <c r="J268" s="128"/>
      <c r="K268" s="129"/>
      <c r="L268" s="59" t="s">
        <v>390</v>
      </c>
      <c r="M268" s="225"/>
      <c r="N268" s="59" t="s">
        <v>102</v>
      </c>
      <c r="O268" s="60">
        <f t="shared" ref="O268:O309" si="4">IF(M268=0,K268*J268,M268*K268*J268)</f>
        <v>0</v>
      </c>
      <c r="P268" s="114"/>
      <c r="Q268" s="114"/>
      <c r="R268" s="29"/>
    </row>
    <row r="269" spans="1:18" s="4" customFormat="1" ht="14.45" customHeight="1">
      <c r="A269" s="26"/>
      <c r="B269" s="26"/>
      <c r="C269" s="27" t="s">
        <v>30</v>
      </c>
      <c r="D269" s="28" t="s">
        <v>387</v>
      </c>
      <c r="E269" s="29" t="s">
        <v>428</v>
      </c>
      <c r="F269" s="30" t="s">
        <v>430</v>
      </c>
      <c r="G269" s="29"/>
      <c r="H269" s="114"/>
      <c r="I269" s="127"/>
      <c r="J269" s="128"/>
      <c r="K269" s="129"/>
      <c r="L269" s="59" t="s">
        <v>390</v>
      </c>
      <c r="M269" s="225"/>
      <c r="N269" s="59" t="s">
        <v>102</v>
      </c>
      <c r="O269" s="60">
        <f t="shared" si="4"/>
        <v>0</v>
      </c>
      <c r="P269" s="114"/>
      <c r="Q269" s="114"/>
      <c r="R269" s="29"/>
    </row>
    <row r="270" spans="1:18" s="4" customFormat="1" ht="14.45" customHeight="1">
      <c r="A270" s="26"/>
      <c r="B270" s="26"/>
      <c r="C270" s="27" t="s">
        <v>30</v>
      </c>
      <c r="D270" s="28" t="s">
        <v>387</v>
      </c>
      <c r="E270" s="29" t="s">
        <v>431</v>
      </c>
      <c r="F270" s="30" t="s">
        <v>432</v>
      </c>
      <c r="G270" s="29"/>
      <c r="H270" s="114"/>
      <c r="I270" s="127"/>
      <c r="J270" s="128"/>
      <c r="K270" s="129"/>
      <c r="L270" s="59" t="s">
        <v>390</v>
      </c>
      <c r="M270" s="244"/>
      <c r="N270" s="59" t="s">
        <v>102</v>
      </c>
      <c r="O270" s="60">
        <f t="shared" si="4"/>
        <v>0</v>
      </c>
      <c r="P270" s="114"/>
      <c r="Q270" s="114"/>
      <c r="R270" s="29"/>
    </row>
    <row r="271" spans="1:18" s="4" customFormat="1" ht="14.45" customHeight="1">
      <c r="A271" s="26"/>
      <c r="B271" s="26"/>
      <c r="C271" s="242" t="s">
        <v>30</v>
      </c>
      <c r="D271" s="28" t="s">
        <v>387</v>
      </c>
      <c r="E271" s="243" t="s">
        <v>433</v>
      </c>
      <c r="F271" s="170" t="s">
        <v>434</v>
      </c>
      <c r="G271" s="29"/>
      <c r="H271" s="114"/>
      <c r="I271" s="127"/>
      <c r="J271" s="128"/>
      <c r="K271" s="129"/>
      <c r="L271" s="59" t="s">
        <v>129</v>
      </c>
      <c r="M271" s="227"/>
      <c r="N271" s="232"/>
      <c r="O271" s="60">
        <f t="shared" si="4"/>
        <v>0</v>
      </c>
      <c r="P271" s="114"/>
      <c r="Q271" s="114"/>
      <c r="R271" s="29"/>
    </row>
    <row r="272" spans="1:18" s="4" customFormat="1" ht="14.45" customHeight="1">
      <c r="A272" s="26"/>
      <c r="B272" s="26"/>
      <c r="C272" s="242" t="s">
        <v>30</v>
      </c>
      <c r="D272" s="28" t="s">
        <v>387</v>
      </c>
      <c r="E272" s="243" t="s">
        <v>433</v>
      </c>
      <c r="F272" s="170" t="s">
        <v>435</v>
      </c>
      <c r="G272" s="29"/>
      <c r="H272" s="114"/>
      <c r="I272" s="127"/>
      <c r="J272" s="128"/>
      <c r="K272" s="129"/>
      <c r="L272" s="59" t="s">
        <v>129</v>
      </c>
      <c r="M272" s="227"/>
      <c r="N272" s="232"/>
      <c r="O272" s="60">
        <f t="shared" si="4"/>
        <v>0</v>
      </c>
      <c r="P272" s="114"/>
      <c r="Q272" s="114"/>
      <c r="R272" s="29"/>
    </row>
    <row r="273" spans="1:18" s="4" customFormat="1" ht="14.45" customHeight="1">
      <c r="A273" s="26"/>
      <c r="B273" s="26"/>
      <c r="C273" s="27" t="s">
        <v>30</v>
      </c>
      <c r="D273" s="28" t="s">
        <v>436</v>
      </c>
      <c r="E273" s="29" t="s">
        <v>437</v>
      </c>
      <c r="F273" s="30" t="s">
        <v>438</v>
      </c>
      <c r="G273" s="29"/>
      <c r="H273" s="114"/>
      <c r="I273" s="127"/>
      <c r="J273" s="128"/>
      <c r="K273" s="129"/>
      <c r="L273" s="59" t="s">
        <v>88</v>
      </c>
      <c r="M273" s="227"/>
      <c r="N273" s="232"/>
      <c r="O273" s="60">
        <f t="shared" si="4"/>
        <v>0</v>
      </c>
      <c r="P273" s="114"/>
      <c r="Q273" s="114"/>
      <c r="R273" s="29"/>
    </row>
    <row r="274" spans="1:18" s="4" customFormat="1" ht="14.45" customHeight="1">
      <c r="A274" s="26"/>
      <c r="B274" s="26"/>
      <c r="C274" s="27" t="s">
        <v>30</v>
      </c>
      <c r="D274" s="28" t="s">
        <v>436</v>
      </c>
      <c r="E274" s="29" t="s">
        <v>437</v>
      </c>
      <c r="F274" s="30" t="s">
        <v>439</v>
      </c>
      <c r="G274" s="29"/>
      <c r="H274" s="114"/>
      <c r="I274" s="127"/>
      <c r="J274" s="128"/>
      <c r="K274" s="129"/>
      <c r="L274" s="59" t="s">
        <v>88</v>
      </c>
      <c r="M274" s="227"/>
      <c r="N274" s="232"/>
      <c r="O274" s="60">
        <f t="shared" si="4"/>
        <v>0</v>
      </c>
      <c r="P274" s="114"/>
      <c r="Q274" s="114"/>
      <c r="R274" s="29"/>
    </row>
    <row r="275" spans="1:18" s="4" customFormat="1" ht="14.45" customHeight="1">
      <c r="A275" s="26"/>
      <c r="B275" s="26"/>
      <c r="C275" s="27" t="s">
        <v>30</v>
      </c>
      <c r="D275" s="28" t="s">
        <v>436</v>
      </c>
      <c r="E275" s="29" t="s">
        <v>440</v>
      </c>
      <c r="F275" s="30" t="s">
        <v>441</v>
      </c>
      <c r="G275" s="29"/>
      <c r="H275" s="114"/>
      <c r="I275" s="127"/>
      <c r="J275" s="128"/>
      <c r="K275" s="129"/>
      <c r="L275" s="59" t="s">
        <v>292</v>
      </c>
      <c r="M275" s="225"/>
      <c r="N275" s="59" t="s">
        <v>102</v>
      </c>
      <c r="O275" s="60">
        <f t="shared" si="4"/>
        <v>0</v>
      </c>
      <c r="P275" s="114"/>
      <c r="Q275" s="114"/>
      <c r="R275" s="29"/>
    </row>
    <row r="276" spans="1:18" s="4" customFormat="1" ht="14.45" customHeight="1">
      <c r="A276" s="26"/>
      <c r="B276" s="26"/>
      <c r="C276" s="27" t="s">
        <v>30</v>
      </c>
      <c r="D276" s="28" t="s">
        <v>436</v>
      </c>
      <c r="E276" s="29" t="s">
        <v>440</v>
      </c>
      <c r="F276" s="30" t="s">
        <v>442</v>
      </c>
      <c r="G276" s="29"/>
      <c r="H276" s="114"/>
      <c r="I276" s="127"/>
      <c r="J276" s="128"/>
      <c r="K276" s="129"/>
      <c r="L276" s="59" t="s">
        <v>292</v>
      </c>
      <c r="M276" s="225"/>
      <c r="N276" s="59" t="s">
        <v>102</v>
      </c>
      <c r="O276" s="60">
        <f t="shared" si="4"/>
        <v>0</v>
      </c>
      <c r="P276" s="114"/>
      <c r="Q276" s="114"/>
      <c r="R276" s="29"/>
    </row>
    <row r="277" spans="1:18" s="4" customFormat="1" ht="14.45" customHeight="1">
      <c r="A277" s="26"/>
      <c r="B277" s="26"/>
      <c r="C277" s="27" t="s">
        <v>30</v>
      </c>
      <c r="D277" s="28" t="s">
        <v>436</v>
      </c>
      <c r="E277" s="29" t="s">
        <v>440</v>
      </c>
      <c r="F277" s="30" t="s">
        <v>443</v>
      </c>
      <c r="G277" s="29"/>
      <c r="H277" s="114"/>
      <c r="I277" s="127"/>
      <c r="J277" s="128"/>
      <c r="K277" s="129"/>
      <c r="L277" s="59" t="s">
        <v>292</v>
      </c>
      <c r="M277" s="225"/>
      <c r="N277" s="59" t="s">
        <v>102</v>
      </c>
      <c r="O277" s="60">
        <f t="shared" si="4"/>
        <v>0</v>
      </c>
      <c r="P277" s="114"/>
      <c r="Q277" s="114"/>
      <c r="R277" s="29"/>
    </row>
    <row r="278" spans="1:18" s="4" customFormat="1" ht="14.45" customHeight="1">
      <c r="A278" s="26"/>
      <c r="B278" s="26"/>
      <c r="C278" s="27" t="s">
        <v>30</v>
      </c>
      <c r="D278" s="28" t="s">
        <v>436</v>
      </c>
      <c r="E278" s="29" t="s">
        <v>440</v>
      </c>
      <c r="F278" s="30" t="s">
        <v>444</v>
      </c>
      <c r="G278" s="29"/>
      <c r="H278" s="114"/>
      <c r="I278" s="127"/>
      <c r="J278" s="128"/>
      <c r="K278" s="129"/>
      <c r="L278" s="59" t="s">
        <v>292</v>
      </c>
      <c r="M278" s="225"/>
      <c r="N278" s="59" t="s">
        <v>102</v>
      </c>
      <c r="O278" s="60">
        <f t="shared" si="4"/>
        <v>0</v>
      </c>
      <c r="P278" s="114"/>
      <c r="Q278" s="114"/>
      <c r="R278" s="29"/>
    </row>
    <row r="279" spans="1:18" s="4" customFormat="1" ht="14.45" customHeight="1">
      <c r="A279" s="26"/>
      <c r="B279" s="26"/>
      <c r="C279" s="27" t="s">
        <v>30</v>
      </c>
      <c r="D279" s="28" t="s">
        <v>436</v>
      </c>
      <c r="E279" s="29" t="s">
        <v>440</v>
      </c>
      <c r="F279" s="30" t="s">
        <v>445</v>
      </c>
      <c r="G279" s="29"/>
      <c r="H279" s="114"/>
      <c r="I279" s="127"/>
      <c r="J279" s="128"/>
      <c r="K279" s="129"/>
      <c r="L279" s="59" t="s">
        <v>292</v>
      </c>
      <c r="M279" s="225"/>
      <c r="N279" s="59" t="s">
        <v>102</v>
      </c>
      <c r="O279" s="60">
        <f t="shared" si="4"/>
        <v>0</v>
      </c>
      <c r="P279" s="114"/>
      <c r="Q279" s="114"/>
      <c r="R279" s="29"/>
    </row>
    <row r="280" spans="1:18" s="4" customFormat="1" ht="14.45" customHeight="1">
      <c r="A280" s="26"/>
      <c r="B280" s="26"/>
      <c r="C280" s="27" t="s">
        <v>30</v>
      </c>
      <c r="D280" s="28" t="s">
        <v>436</v>
      </c>
      <c r="E280" s="29" t="s">
        <v>440</v>
      </c>
      <c r="F280" s="30" t="s">
        <v>446</v>
      </c>
      <c r="G280" s="29"/>
      <c r="H280" s="114"/>
      <c r="I280" s="127"/>
      <c r="J280" s="128"/>
      <c r="K280" s="129"/>
      <c r="L280" s="59" t="s">
        <v>292</v>
      </c>
      <c r="M280" s="225"/>
      <c r="N280" s="59" t="s">
        <v>102</v>
      </c>
      <c r="O280" s="60">
        <f t="shared" si="4"/>
        <v>0</v>
      </c>
      <c r="P280" s="114"/>
      <c r="Q280" s="114"/>
      <c r="R280" s="29"/>
    </row>
    <row r="281" spans="1:18" s="4" customFormat="1" ht="14.45" customHeight="1">
      <c r="A281" s="26"/>
      <c r="B281" s="26"/>
      <c r="C281" s="27" t="s">
        <v>30</v>
      </c>
      <c r="D281" s="28" t="s">
        <v>436</v>
      </c>
      <c r="E281" s="29" t="s">
        <v>440</v>
      </c>
      <c r="F281" s="30" t="s">
        <v>447</v>
      </c>
      <c r="G281" s="29"/>
      <c r="H281" s="114"/>
      <c r="I281" s="127"/>
      <c r="J281" s="128"/>
      <c r="K281" s="129"/>
      <c r="L281" s="59" t="s">
        <v>292</v>
      </c>
      <c r="M281" s="225"/>
      <c r="N281" s="59" t="s">
        <v>102</v>
      </c>
      <c r="O281" s="60">
        <f t="shared" si="4"/>
        <v>0</v>
      </c>
      <c r="P281" s="114"/>
      <c r="Q281" s="114"/>
      <c r="R281" s="29"/>
    </row>
    <row r="282" spans="1:18" s="4" customFormat="1" ht="14.45" customHeight="1">
      <c r="A282" s="26"/>
      <c r="B282" s="26"/>
      <c r="C282" s="27" t="s">
        <v>30</v>
      </c>
      <c r="D282" s="28" t="s">
        <v>436</v>
      </c>
      <c r="E282" s="29" t="s">
        <v>440</v>
      </c>
      <c r="F282" s="30" t="s">
        <v>448</v>
      </c>
      <c r="G282" s="29"/>
      <c r="H282" s="114"/>
      <c r="I282" s="127"/>
      <c r="J282" s="128"/>
      <c r="K282" s="129"/>
      <c r="L282" s="59" t="s">
        <v>292</v>
      </c>
      <c r="M282" s="225"/>
      <c r="N282" s="59" t="s">
        <v>102</v>
      </c>
      <c r="O282" s="60">
        <f t="shared" si="4"/>
        <v>0</v>
      </c>
      <c r="P282" s="114"/>
      <c r="Q282" s="114"/>
      <c r="R282" s="29"/>
    </row>
    <row r="283" spans="1:18" s="4" customFormat="1" ht="14.45" customHeight="1">
      <c r="A283" s="26"/>
      <c r="B283" s="26"/>
      <c r="C283" s="27" t="s">
        <v>30</v>
      </c>
      <c r="D283" s="28" t="s">
        <v>436</v>
      </c>
      <c r="E283" s="29" t="s">
        <v>440</v>
      </c>
      <c r="F283" s="30" t="s">
        <v>449</v>
      </c>
      <c r="G283" s="29"/>
      <c r="H283" s="114"/>
      <c r="I283" s="127"/>
      <c r="J283" s="128"/>
      <c r="K283" s="129"/>
      <c r="L283" s="59" t="s">
        <v>292</v>
      </c>
      <c r="M283" s="225"/>
      <c r="N283" s="59" t="s">
        <v>102</v>
      </c>
      <c r="O283" s="60">
        <f t="shared" si="4"/>
        <v>0</v>
      </c>
      <c r="P283" s="114"/>
      <c r="Q283" s="114"/>
      <c r="R283" s="29"/>
    </row>
    <row r="284" spans="1:18" s="4" customFormat="1" ht="14.45" customHeight="1">
      <c r="A284" s="26"/>
      <c r="B284" s="26"/>
      <c r="C284" s="27" t="s">
        <v>30</v>
      </c>
      <c r="D284" s="28" t="s">
        <v>436</v>
      </c>
      <c r="E284" s="29" t="s">
        <v>440</v>
      </c>
      <c r="F284" s="30" t="s">
        <v>450</v>
      </c>
      <c r="G284" s="29"/>
      <c r="H284" s="114"/>
      <c r="I284" s="127"/>
      <c r="J284" s="128"/>
      <c r="K284" s="129"/>
      <c r="L284" s="59" t="s">
        <v>292</v>
      </c>
      <c r="M284" s="227"/>
      <c r="N284" s="232"/>
      <c r="O284" s="60">
        <f t="shared" si="4"/>
        <v>0</v>
      </c>
      <c r="P284" s="114"/>
      <c r="Q284" s="114"/>
      <c r="R284" s="29"/>
    </row>
    <row r="285" spans="1:18" s="4" customFormat="1" ht="14.45" customHeight="1">
      <c r="A285" s="26"/>
      <c r="B285" s="26"/>
      <c r="C285" s="27" t="s">
        <v>30</v>
      </c>
      <c r="D285" s="28" t="s">
        <v>436</v>
      </c>
      <c r="E285" s="29" t="s">
        <v>440</v>
      </c>
      <c r="F285" s="30" t="s">
        <v>451</v>
      </c>
      <c r="G285" s="29"/>
      <c r="H285" s="114"/>
      <c r="I285" s="127"/>
      <c r="J285" s="128"/>
      <c r="K285" s="129"/>
      <c r="L285" s="59" t="s">
        <v>292</v>
      </c>
      <c r="M285" s="227"/>
      <c r="N285" s="232"/>
      <c r="O285" s="60">
        <f t="shared" si="4"/>
        <v>0</v>
      </c>
      <c r="P285" s="114"/>
      <c r="Q285" s="114"/>
      <c r="R285" s="29"/>
    </row>
    <row r="286" spans="1:18" s="4" customFormat="1" ht="14.45" customHeight="1">
      <c r="A286" s="26"/>
      <c r="B286" s="26"/>
      <c r="C286" s="27" t="s">
        <v>30</v>
      </c>
      <c r="D286" s="28" t="s">
        <v>436</v>
      </c>
      <c r="E286" s="29" t="s">
        <v>440</v>
      </c>
      <c r="F286" s="30" t="s">
        <v>452</v>
      </c>
      <c r="G286" s="29"/>
      <c r="H286" s="114"/>
      <c r="I286" s="127"/>
      <c r="J286" s="128"/>
      <c r="K286" s="129"/>
      <c r="L286" s="59" t="s">
        <v>142</v>
      </c>
      <c r="M286" s="227"/>
      <c r="N286" s="232"/>
      <c r="O286" s="60">
        <f t="shared" si="4"/>
        <v>0</v>
      </c>
      <c r="P286" s="114"/>
      <c r="Q286" s="114"/>
      <c r="R286" s="29"/>
    </row>
    <row r="287" spans="1:18" s="4" customFormat="1" ht="14.45" customHeight="1">
      <c r="A287" s="26"/>
      <c r="B287" s="26"/>
      <c r="C287" s="27" t="s">
        <v>30</v>
      </c>
      <c r="D287" s="28" t="s">
        <v>436</v>
      </c>
      <c r="E287" s="29" t="s">
        <v>440</v>
      </c>
      <c r="F287" s="30" t="s">
        <v>453</v>
      </c>
      <c r="G287" s="29"/>
      <c r="H287" s="114"/>
      <c r="I287" s="127"/>
      <c r="J287" s="128"/>
      <c r="K287" s="129"/>
      <c r="L287" s="59" t="s">
        <v>142</v>
      </c>
      <c r="M287" s="227"/>
      <c r="N287" s="232"/>
      <c r="O287" s="60">
        <f t="shared" si="4"/>
        <v>0</v>
      </c>
      <c r="P287" s="114"/>
      <c r="Q287" s="114"/>
      <c r="R287" s="29"/>
    </row>
    <row r="288" spans="1:18" s="4" customFormat="1" ht="14.45" customHeight="1">
      <c r="A288" s="26"/>
      <c r="B288" s="26"/>
      <c r="C288" s="27" t="s">
        <v>30</v>
      </c>
      <c r="D288" s="28" t="s">
        <v>436</v>
      </c>
      <c r="E288" s="29" t="s">
        <v>440</v>
      </c>
      <c r="F288" s="30" t="s">
        <v>454</v>
      </c>
      <c r="G288" s="29"/>
      <c r="H288" s="114"/>
      <c r="I288" s="127"/>
      <c r="J288" s="128"/>
      <c r="K288" s="129"/>
      <c r="L288" s="59" t="s">
        <v>142</v>
      </c>
      <c r="M288" s="227"/>
      <c r="N288" s="232"/>
      <c r="O288" s="60">
        <f t="shared" si="4"/>
        <v>0</v>
      </c>
      <c r="P288" s="114"/>
      <c r="Q288" s="114"/>
      <c r="R288" s="29"/>
    </row>
    <row r="289" spans="1:18" s="4" customFormat="1" ht="14.45" customHeight="1">
      <c r="A289" s="26"/>
      <c r="B289" s="26"/>
      <c r="C289" s="27" t="s">
        <v>30</v>
      </c>
      <c r="D289" s="28" t="s">
        <v>436</v>
      </c>
      <c r="E289" s="29" t="s">
        <v>455</v>
      </c>
      <c r="F289" s="30" t="s">
        <v>456</v>
      </c>
      <c r="G289" s="29"/>
      <c r="H289" s="114"/>
      <c r="I289" s="127"/>
      <c r="J289" s="128"/>
      <c r="K289" s="129"/>
      <c r="L289" s="59" t="s">
        <v>317</v>
      </c>
      <c r="M289" s="225"/>
      <c r="N289" s="59" t="s">
        <v>102</v>
      </c>
      <c r="O289" s="60">
        <f t="shared" si="4"/>
        <v>0</v>
      </c>
      <c r="P289" s="114"/>
      <c r="Q289" s="114"/>
      <c r="R289" s="29"/>
    </row>
    <row r="290" spans="1:18" s="4" customFormat="1" ht="14.45" customHeight="1">
      <c r="A290" s="26"/>
      <c r="B290" s="26"/>
      <c r="C290" s="27" t="s">
        <v>30</v>
      </c>
      <c r="D290" s="28" t="s">
        <v>436</v>
      </c>
      <c r="E290" s="29" t="s">
        <v>455</v>
      </c>
      <c r="F290" s="30" t="s">
        <v>457</v>
      </c>
      <c r="G290" s="29"/>
      <c r="H290" s="114"/>
      <c r="I290" s="127"/>
      <c r="J290" s="128"/>
      <c r="K290" s="129"/>
      <c r="L290" s="59" t="s">
        <v>317</v>
      </c>
      <c r="M290" s="225"/>
      <c r="N290" s="59" t="s">
        <v>102</v>
      </c>
      <c r="O290" s="60">
        <f t="shared" si="4"/>
        <v>0</v>
      </c>
      <c r="P290" s="114"/>
      <c r="Q290" s="114"/>
      <c r="R290" s="29"/>
    </row>
    <row r="291" spans="1:18" s="4" customFormat="1" ht="14.45" customHeight="1">
      <c r="A291" s="26"/>
      <c r="B291" s="26"/>
      <c r="C291" s="27" t="s">
        <v>30</v>
      </c>
      <c r="D291" s="28" t="s">
        <v>436</v>
      </c>
      <c r="E291" s="29" t="s">
        <v>458</v>
      </c>
      <c r="F291" s="30" t="s">
        <v>459</v>
      </c>
      <c r="G291" s="29"/>
      <c r="H291" s="114"/>
      <c r="I291" s="127"/>
      <c r="J291" s="128"/>
      <c r="K291" s="129"/>
      <c r="L291" s="59" t="s">
        <v>292</v>
      </c>
      <c r="M291" s="225"/>
      <c r="N291" s="59" t="s">
        <v>102</v>
      </c>
      <c r="O291" s="60">
        <f t="shared" si="4"/>
        <v>0</v>
      </c>
      <c r="P291" s="114"/>
      <c r="Q291" s="114"/>
      <c r="R291" s="29"/>
    </row>
    <row r="292" spans="1:18" s="4" customFormat="1" ht="14.45" customHeight="1">
      <c r="A292" s="26"/>
      <c r="B292" s="26"/>
      <c r="C292" s="27" t="s">
        <v>30</v>
      </c>
      <c r="D292" s="28" t="s">
        <v>436</v>
      </c>
      <c r="E292" s="29" t="s">
        <v>458</v>
      </c>
      <c r="F292" s="30" t="s">
        <v>460</v>
      </c>
      <c r="G292" s="29"/>
      <c r="H292" s="114"/>
      <c r="I292" s="127"/>
      <c r="J292" s="128"/>
      <c r="K292" s="129"/>
      <c r="L292" s="59" t="s">
        <v>292</v>
      </c>
      <c r="M292" s="225"/>
      <c r="N292" s="59" t="s">
        <v>102</v>
      </c>
      <c r="O292" s="60">
        <f t="shared" si="4"/>
        <v>0</v>
      </c>
      <c r="P292" s="114"/>
      <c r="Q292" s="114"/>
      <c r="R292" s="29"/>
    </row>
    <row r="293" spans="1:18" s="4" customFormat="1" ht="14.45" customHeight="1">
      <c r="A293" s="26"/>
      <c r="B293" s="26"/>
      <c r="C293" s="27" t="s">
        <v>30</v>
      </c>
      <c r="D293" s="28" t="s">
        <v>436</v>
      </c>
      <c r="E293" s="29" t="s">
        <v>458</v>
      </c>
      <c r="F293" s="30" t="s">
        <v>461</v>
      </c>
      <c r="G293" s="29"/>
      <c r="H293" s="114"/>
      <c r="I293" s="127"/>
      <c r="J293" s="128"/>
      <c r="K293" s="129"/>
      <c r="L293" s="59" t="s">
        <v>292</v>
      </c>
      <c r="M293" s="225"/>
      <c r="N293" s="59" t="s">
        <v>102</v>
      </c>
      <c r="O293" s="60">
        <f t="shared" si="4"/>
        <v>0</v>
      </c>
      <c r="P293" s="114"/>
      <c r="Q293" s="114"/>
      <c r="R293" s="29"/>
    </row>
    <row r="294" spans="1:18" s="4" customFormat="1" ht="14.45" customHeight="1">
      <c r="A294" s="26"/>
      <c r="B294" s="26"/>
      <c r="C294" s="27" t="s">
        <v>30</v>
      </c>
      <c r="D294" s="28" t="s">
        <v>436</v>
      </c>
      <c r="E294" s="29" t="s">
        <v>458</v>
      </c>
      <c r="F294" s="30" t="s">
        <v>462</v>
      </c>
      <c r="G294" s="29"/>
      <c r="H294" s="114"/>
      <c r="I294" s="127"/>
      <c r="J294" s="128"/>
      <c r="K294" s="129"/>
      <c r="L294" s="59" t="s">
        <v>292</v>
      </c>
      <c r="M294" s="225"/>
      <c r="N294" s="59" t="s">
        <v>102</v>
      </c>
      <c r="O294" s="60">
        <f t="shared" si="4"/>
        <v>0</v>
      </c>
      <c r="P294" s="114"/>
      <c r="Q294" s="114"/>
      <c r="R294" s="29"/>
    </row>
    <row r="295" spans="1:18" s="4" customFormat="1" ht="14.45" customHeight="1">
      <c r="A295" s="26"/>
      <c r="B295" s="26"/>
      <c r="C295" s="27" t="s">
        <v>30</v>
      </c>
      <c r="D295" s="28" t="s">
        <v>436</v>
      </c>
      <c r="E295" s="29" t="s">
        <v>458</v>
      </c>
      <c r="F295" s="30" t="s">
        <v>463</v>
      </c>
      <c r="G295" s="29"/>
      <c r="H295" s="114"/>
      <c r="I295" s="127"/>
      <c r="J295" s="128"/>
      <c r="K295" s="129"/>
      <c r="L295" s="59" t="s">
        <v>292</v>
      </c>
      <c r="M295" s="225"/>
      <c r="N295" s="59" t="s">
        <v>102</v>
      </c>
      <c r="O295" s="60">
        <f t="shared" si="4"/>
        <v>0</v>
      </c>
      <c r="P295" s="114"/>
      <c r="Q295" s="114"/>
      <c r="R295" s="29"/>
    </row>
    <row r="296" spans="1:18" s="4" customFormat="1" ht="14.45" customHeight="1">
      <c r="A296" s="26"/>
      <c r="B296" s="26"/>
      <c r="C296" s="27" t="s">
        <v>30</v>
      </c>
      <c r="D296" s="28" t="s">
        <v>436</v>
      </c>
      <c r="E296" s="29" t="s">
        <v>124</v>
      </c>
      <c r="F296" s="30" t="s">
        <v>464</v>
      </c>
      <c r="G296" s="29"/>
      <c r="H296" s="114"/>
      <c r="I296" s="127"/>
      <c r="J296" s="128"/>
      <c r="K296" s="129"/>
      <c r="L296" s="59" t="s">
        <v>292</v>
      </c>
      <c r="M296" s="225"/>
      <c r="N296" s="59" t="s">
        <v>102</v>
      </c>
      <c r="O296" s="60">
        <f t="shared" si="4"/>
        <v>0</v>
      </c>
      <c r="P296" s="114"/>
      <c r="Q296" s="114"/>
      <c r="R296" s="29"/>
    </row>
    <row r="297" spans="1:18" s="4" customFormat="1" ht="14.45" customHeight="1">
      <c r="A297" s="26"/>
      <c r="B297" s="26"/>
      <c r="C297" s="27" t="s">
        <v>30</v>
      </c>
      <c r="D297" s="28" t="s">
        <v>436</v>
      </c>
      <c r="E297" s="29" t="s">
        <v>124</v>
      </c>
      <c r="F297" s="30" t="s">
        <v>465</v>
      </c>
      <c r="G297" s="29"/>
      <c r="H297" s="114"/>
      <c r="I297" s="127"/>
      <c r="J297" s="128"/>
      <c r="K297" s="129"/>
      <c r="L297" s="59" t="s">
        <v>292</v>
      </c>
      <c r="M297" s="225"/>
      <c r="N297" s="59" t="s">
        <v>102</v>
      </c>
      <c r="O297" s="60">
        <f t="shared" si="4"/>
        <v>0</v>
      </c>
      <c r="P297" s="114"/>
      <c r="Q297" s="114"/>
      <c r="R297" s="29"/>
    </row>
    <row r="298" spans="1:18" s="4" customFormat="1" ht="14.45" customHeight="1">
      <c r="A298" s="26"/>
      <c r="B298" s="26"/>
      <c r="C298" s="27" t="s">
        <v>30</v>
      </c>
      <c r="D298" s="28" t="s">
        <v>436</v>
      </c>
      <c r="E298" s="29" t="s">
        <v>124</v>
      </c>
      <c r="F298" s="30" t="s">
        <v>466</v>
      </c>
      <c r="G298" s="29"/>
      <c r="H298" s="114"/>
      <c r="I298" s="127"/>
      <c r="J298" s="128"/>
      <c r="K298" s="129"/>
      <c r="L298" s="59" t="s">
        <v>88</v>
      </c>
      <c r="M298" s="227"/>
      <c r="N298" s="232"/>
      <c r="O298" s="60">
        <f t="shared" si="4"/>
        <v>0</v>
      </c>
      <c r="P298" s="114"/>
      <c r="Q298" s="114"/>
      <c r="R298" s="29"/>
    </row>
    <row r="299" spans="1:18" s="4" customFormat="1" ht="14.45" customHeight="1">
      <c r="A299" s="26"/>
      <c r="B299" s="26"/>
      <c r="C299" s="27" t="s">
        <v>30</v>
      </c>
      <c r="D299" s="28" t="s">
        <v>436</v>
      </c>
      <c r="E299" s="29" t="s">
        <v>124</v>
      </c>
      <c r="F299" s="30" t="s">
        <v>467</v>
      </c>
      <c r="G299" s="29"/>
      <c r="H299" s="114"/>
      <c r="I299" s="127"/>
      <c r="J299" s="128"/>
      <c r="K299" s="234"/>
      <c r="L299" s="245" t="s">
        <v>88</v>
      </c>
      <c r="M299" s="231"/>
      <c r="N299" s="232"/>
      <c r="O299" s="60">
        <f t="shared" si="4"/>
        <v>0</v>
      </c>
      <c r="P299" s="114"/>
      <c r="Q299" s="114"/>
      <c r="R299" s="29"/>
    </row>
    <row r="300" spans="1:18" s="4" customFormat="1" ht="14.45" customHeight="1">
      <c r="A300" s="26"/>
      <c r="B300" s="26"/>
      <c r="C300" s="27" t="s">
        <v>30</v>
      </c>
      <c r="D300" s="28" t="s">
        <v>124</v>
      </c>
      <c r="E300" s="29" t="s">
        <v>124</v>
      </c>
      <c r="F300" s="29" t="s">
        <v>124</v>
      </c>
      <c r="G300" s="29"/>
      <c r="H300" s="114"/>
      <c r="I300" s="127"/>
      <c r="J300" s="128"/>
      <c r="K300" s="129"/>
      <c r="L300" s="59" t="s">
        <v>88</v>
      </c>
      <c r="M300" s="231"/>
      <c r="N300" s="232"/>
      <c r="O300" s="60">
        <f t="shared" si="4"/>
        <v>0</v>
      </c>
      <c r="P300" s="114"/>
      <c r="Q300" s="114"/>
      <c r="R300" s="29"/>
    </row>
    <row r="301" spans="1:18" s="4" customFormat="1">
      <c r="A301" s="26"/>
      <c r="B301" s="26"/>
      <c r="C301" s="27" t="s">
        <v>30</v>
      </c>
      <c r="D301" s="28" t="s">
        <v>436</v>
      </c>
      <c r="E301" s="29" t="s">
        <v>124</v>
      </c>
      <c r="F301" s="241" t="s">
        <v>468</v>
      </c>
      <c r="G301" s="29"/>
      <c r="H301" s="29"/>
      <c r="I301" s="27"/>
      <c r="J301" s="128"/>
      <c r="K301" s="129"/>
      <c r="L301" s="237" t="s">
        <v>142</v>
      </c>
      <c r="M301" s="129"/>
      <c r="N301" s="237" t="s">
        <v>142</v>
      </c>
      <c r="O301" s="60">
        <f t="shared" si="4"/>
        <v>0</v>
      </c>
      <c r="P301" s="29"/>
      <c r="Q301" s="29"/>
      <c r="R301" s="29"/>
    </row>
    <row r="302" spans="1:18" s="4" customFormat="1">
      <c r="A302" s="26"/>
      <c r="B302" s="26"/>
      <c r="C302" s="27" t="s">
        <v>30</v>
      </c>
      <c r="D302" s="28" t="s">
        <v>436</v>
      </c>
      <c r="E302" s="29" t="s">
        <v>124</v>
      </c>
      <c r="F302" s="241" t="s">
        <v>469</v>
      </c>
      <c r="G302" s="29"/>
      <c r="H302" s="29"/>
      <c r="I302" s="27"/>
      <c r="J302" s="128"/>
      <c r="K302" s="129"/>
      <c r="L302" s="237" t="s">
        <v>142</v>
      </c>
      <c r="M302" s="129"/>
      <c r="N302" s="237" t="s">
        <v>142</v>
      </c>
      <c r="O302" s="60">
        <f t="shared" si="4"/>
        <v>0</v>
      </c>
      <c r="P302" s="29"/>
      <c r="Q302" s="29"/>
      <c r="R302" s="29"/>
    </row>
    <row r="303" spans="1:18" s="4" customFormat="1">
      <c r="A303" s="26"/>
      <c r="B303" s="26"/>
      <c r="C303" s="27" t="s">
        <v>30</v>
      </c>
      <c r="D303" s="28" t="s">
        <v>436</v>
      </c>
      <c r="E303" s="29" t="s">
        <v>124</v>
      </c>
      <c r="F303" s="241" t="s">
        <v>470</v>
      </c>
      <c r="G303" s="29"/>
      <c r="H303" s="29"/>
      <c r="I303" s="27"/>
      <c r="J303" s="128"/>
      <c r="K303" s="129"/>
      <c r="L303" s="237" t="s">
        <v>142</v>
      </c>
      <c r="M303" s="129"/>
      <c r="N303" s="237" t="s">
        <v>142</v>
      </c>
      <c r="O303" s="60">
        <f t="shared" si="4"/>
        <v>0</v>
      </c>
      <c r="P303" s="29"/>
      <c r="Q303" s="29"/>
      <c r="R303" s="29"/>
    </row>
    <row r="304" spans="1:18" s="4" customFormat="1">
      <c r="A304" s="26"/>
      <c r="B304" s="26"/>
      <c r="C304" s="27" t="s">
        <v>30</v>
      </c>
      <c r="D304" s="28" t="s">
        <v>436</v>
      </c>
      <c r="E304" s="29" t="s">
        <v>471</v>
      </c>
      <c r="F304" s="241" t="s">
        <v>472</v>
      </c>
      <c r="G304" s="29"/>
      <c r="H304" s="29"/>
      <c r="I304" s="27"/>
      <c r="J304" s="128"/>
      <c r="K304" s="129"/>
      <c r="L304" s="237" t="s">
        <v>292</v>
      </c>
      <c r="M304" s="129"/>
      <c r="N304" s="237" t="s">
        <v>292</v>
      </c>
      <c r="O304" s="60">
        <f t="shared" si="4"/>
        <v>0</v>
      </c>
      <c r="P304" s="29"/>
      <c r="Q304" s="29"/>
      <c r="R304" s="29"/>
    </row>
    <row r="305" spans="1:18" s="4" customFormat="1">
      <c r="A305" s="26"/>
      <c r="B305" s="26"/>
      <c r="C305" s="27" t="s">
        <v>30</v>
      </c>
      <c r="D305" s="28" t="s">
        <v>436</v>
      </c>
      <c r="E305" s="29" t="s">
        <v>471</v>
      </c>
      <c r="F305" s="241" t="s">
        <v>473</v>
      </c>
      <c r="G305" s="29"/>
      <c r="H305" s="29"/>
      <c r="I305" s="27"/>
      <c r="J305" s="128"/>
      <c r="K305" s="129"/>
      <c r="L305" s="237" t="s">
        <v>292</v>
      </c>
      <c r="M305" s="129"/>
      <c r="N305" s="237" t="s">
        <v>292</v>
      </c>
      <c r="O305" s="60">
        <f t="shared" si="4"/>
        <v>0</v>
      </c>
      <c r="P305" s="29"/>
      <c r="Q305" s="29"/>
      <c r="R305" s="29"/>
    </row>
    <row r="306" spans="1:18" s="4" customFormat="1">
      <c r="A306" s="26"/>
      <c r="B306" s="26"/>
      <c r="C306" s="27" t="s">
        <v>30</v>
      </c>
      <c r="D306" s="28" t="s">
        <v>436</v>
      </c>
      <c r="E306" s="29" t="s">
        <v>471</v>
      </c>
      <c r="F306" s="241" t="s">
        <v>474</v>
      </c>
      <c r="G306" s="29"/>
      <c r="H306" s="29"/>
      <c r="I306" s="27"/>
      <c r="J306" s="128"/>
      <c r="K306" s="129"/>
      <c r="L306" s="237" t="s">
        <v>292</v>
      </c>
      <c r="M306" s="129"/>
      <c r="N306" s="237" t="s">
        <v>292</v>
      </c>
      <c r="O306" s="60">
        <f t="shared" si="4"/>
        <v>0</v>
      </c>
      <c r="P306" s="29"/>
      <c r="Q306" s="29"/>
      <c r="R306" s="29"/>
    </row>
    <row r="307" spans="1:18" s="4" customFormat="1">
      <c r="A307" s="26"/>
      <c r="B307" s="26"/>
      <c r="C307" s="27" t="s">
        <v>30</v>
      </c>
      <c r="D307" s="28" t="s">
        <v>436</v>
      </c>
      <c r="E307" s="29" t="s">
        <v>471</v>
      </c>
      <c r="F307" s="241" t="s">
        <v>475</v>
      </c>
      <c r="G307" s="29"/>
      <c r="H307" s="29"/>
      <c r="I307" s="27"/>
      <c r="J307" s="128"/>
      <c r="K307" s="129"/>
      <c r="L307" s="237" t="s">
        <v>476</v>
      </c>
      <c r="M307" s="129"/>
      <c r="N307" s="237" t="s">
        <v>476</v>
      </c>
      <c r="O307" s="60">
        <f t="shared" si="4"/>
        <v>0</v>
      </c>
      <c r="P307" s="29"/>
      <c r="Q307" s="29"/>
      <c r="R307" s="29"/>
    </row>
    <row r="308" spans="1:18" s="4" customFormat="1">
      <c r="A308" s="26"/>
      <c r="B308" s="26"/>
      <c r="C308" s="27" t="s">
        <v>30</v>
      </c>
      <c r="D308" s="28" t="s">
        <v>436</v>
      </c>
      <c r="E308" s="29" t="s">
        <v>471</v>
      </c>
      <c r="F308" s="241" t="s">
        <v>477</v>
      </c>
      <c r="G308" s="29"/>
      <c r="H308" s="29"/>
      <c r="I308" s="27"/>
      <c r="J308" s="128"/>
      <c r="K308" s="129"/>
      <c r="L308" s="237" t="s">
        <v>223</v>
      </c>
      <c r="M308" s="129"/>
      <c r="N308" s="237" t="s">
        <v>223</v>
      </c>
      <c r="O308" s="60">
        <f t="shared" si="4"/>
        <v>0</v>
      </c>
      <c r="P308" s="29"/>
      <c r="Q308" s="29"/>
      <c r="R308" s="29"/>
    </row>
    <row r="309" spans="1:18" s="4" customFormat="1">
      <c r="A309" s="26"/>
      <c r="B309" s="26"/>
      <c r="C309" s="27" t="s">
        <v>30</v>
      </c>
      <c r="D309" s="28" t="s">
        <v>436</v>
      </c>
      <c r="E309" s="226" t="s">
        <v>467</v>
      </c>
      <c r="F309" s="241" t="s">
        <v>478</v>
      </c>
      <c r="G309" s="29"/>
      <c r="H309" s="29"/>
      <c r="I309" s="27"/>
      <c r="J309" s="128"/>
      <c r="K309" s="129"/>
      <c r="L309" s="59" t="s">
        <v>88</v>
      </c>
      <c r="M309" s="231"/>
      <c r="N309" s="232"/>
      <c r="O309" s="60">
        <f t="shared" si="4"/>
        <v>0</v>
      </c>
      <c r="P309" s="29"/>
      <c r="Q309" s="29"/>
      <c r="R309" s="29"/>
    </row>
    <row r="310" spans="1:18">
      <c r="A310" s="36"/>
      <c r="B310" s="36"/>
      <c r="C310" s="39"/>
      <c r="D310" s="61"/>
      <c r="E310" s="61"/>
      <c r="F310" s="36"/>
      <c r="G310" s="39"/>
      <c r="H310" s="39"/>
      <c r="I310" s="61"/>
      <c r="J310" s="246"/>
      <c r="K310" s="65"/>
      <c r="L310" s="64"/>
      <c r="M310" s="65"/>
      <c r="N310" s="247"/>
      <c r="O310" s="55">
        <f t="shared" ref="O310:O311" si="5">IF(M310=0,K310*J310,M310*K310*J310)</f>
        <v>0</v>
      </c>
      <c r="P310" s="39"/>
      <c r="Q310" s="39"/>
      <c r="R310" s="39"/>
    </row>
    <row r="311" spans="1:18">
      <c r="A311" s="36"/>
      <c r="B311" s="36"/>
      <c r="C311" s="39"/>
      <c r="D311" s="61"/>
      <c r="E311" s="61"/>
      <c r="F311" s="36"/>
      <c r="G311" s="39"/>
      <c r="H311" s="39"/>
      <c r="I311" s="61"/>
      <c r="J311" s="246"/>
      <c r="K311" s="69"/>
      <c r="L311" s="68"/>
      <c r="M311" s="69"/>
      <c r="N311" s="248"/>
      <c r="O311" s="55">
        <f t="shared" si="5"/>
        <v>0</v>
      </c>
      <c r="P311" s="39"/>
      <c r="Q311" s="39"/>
      <c r="R311" s="39"/>
    </row>
  </sheetData>
  <sheetProtection algorithmName="SHA-512" hashValue="dZPqqX6CtNvRaWtS0chdlGEQ5cJ4eWVD413TxoeoZLQfurfqQsujchVBX5SBJN405+sGyyagHoWzyEb3oW8MCQ==" saltValue="HIlisURiqfQBum8tyTisMA==" spinCount="100000" sheet="1" formatCells="0" formatColumns="0" formatRows="0" insertRows="0" insertHyperlinks="0" deleteRows="0" sort="0" autoFilter="0" pivotTables="0"/>
  <autoFilter ref="A3:R311" xr:uid="{00000000-0009-0000-0000-000002000000}"/>
  <mergeCells count="2">
    <mergeCell ref="A2:O2"/>
    <mergeCell ref="P2:Q2"/>
  </mergeCells>
  <phoneticPr fontId="27" type="noConversion"/>
  <dataValidations count="2">
    <dataValidation type="list" allowBlank="1" showInputMessage="1" showErrorMessage="1" sqref="H4:H311" xr:uid="{00000000-0002-0000-0200-000000000000}">
      <formula1>"购买,租赁"</formula1>
    </dataValidation>
    <dataValidation type="list" allowBlank="1" showInputMessage="1" showErrorMessage="1" sqref="P4:Q311" xr:uid="{00000000-0002-0000-0200-000001000000}">
      <formula1>"是,否"</formula1>
    </dataValidation>
  </dataValidations>
  <pageMargins left="0.7" right="0.7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C634"/>
  <sheetViews>
    <sheetView showGridLines="0" zoomScale="55" zoomScaleNormal="55" workbookViewId="0">
      <pane ySplit="3" topLeftCell="A571" activePane="bottomLeft" state="frozen"/>
      <selection pane="bottomLeft" activeCell="O583" sqref="O583"/>
    </sheetView>
  </sheetViews>
  <sheetFormatPr defaultColWidth="8.73046875" defaultRowHeight="13.9"/>
  <cols>
    <col min="1" max="2" width="10.59765625" style="5" customWidth="1"/>
    <col min="3" max="3" width="12.1328125" style="6" customWidth="1"/>
    <col min="4" max="4" width="13.3984375" style="7" customWidth="1"/>
    <col min="5" max="5" width="14.73046875" style="7" customWidth="1"/>
    <col min="6" max="6" width="31.265625" style="6" customWidth="1"/>
    <col min="7" max="7" width="18.86328125" style="8" customWidth="1"/>
    <col min="8" max="8" width="17.59765625" style="8" customWidth="1"/>
    <col min="9" max="9" width="21" style="8" customWidth="1"/>
    <col min="10" max="10" width="13.86328125" style="10" customWidth="1"/>
    <col min="11" max="11" width="8.59765625" style="11" customWidth="1"/>
    <col min="12" max="12" width="8.59765625" style="5" customWidth="1"/>
    <col min="13" max="13" width="9.73046875" style="12" customWidth="1"/>
    <col min="14" max="14" width="8.73046875" style="5" customWidth="1"/>
    <col min="15" max="15" width="15.46484375" style="13" customWidth="1"/>
    <col min="16" max="17" width="11.265625" style="8" customWidth="1"/>
    <col min="18" max="18" width="8.73046875" style="8"/>
    <col min="19" max="19" width="25.33203125" style="8" bestFit="1" customWidth="1"/>
    <col min="20" max="20" width="16.796875" style="8" bestFit="1" customWidth="1"/>
    <col min="21" max="21" width="10.06640625" style="8" bestFit="1" customWidth="1"/>
    <col min="22" max="22" width="5.33203125" style="8" bestFit="1" customWidth="1"/>
    <col min="23" max="23" width="4.6640625" style="8" bestFit="1" customWidth="1"/>
    <col min="24" max="24" width="2.73046875" style="8" bestFit="1" customWidth="1"/>
    <col min="25" max="25" width="2.9296875" style="8" bestFit="1" customWidth="1"/>
    <col min="26" max="26" width="11.19921875" style="8" bestFit="1" customWidth="1"/>
    <col min="27" max="28" width="2.9296875" style="8" bestFit="1" customWidth="1"/>
    <col min="29" max="16384" width="8.73046875" style="8"/>
  </cols>
  <sheetData>
    <row r="1" spans="1:29" s="223" customFormat="1">
      <c r="A1" s="14" t="s">
        <v>66</v>
      </c>
      <c r="B1" s="15"/>
      <c r="C1" s="15"/>
      <c r="D1" s="1"/>
      <c r="E1" s="1"/>
      <c r="F1" s="14"/>
      <c r="G1" s="1"/>
      <c r="H1" s="1"/>
      <c r="I1" s="1"/>
      <c r="J1" s="40"/>
      <c r="K1" s="41"/>
      <c r="L1" s="15"/>
      <c r="M1" s="42"/>
      <c r="N1" s="15"/>
      <c r="O1" s="43"/>
      <c r="P1" s="1"/>
      <c r="Q1" s="1"/>
      <c r="R1" s="1"/>
    </row>
    <row r="2" spans="1:29" s="223" customFormat="1" ht="88.5" customHeight="1">
      <c r="A2" s="627" t="s">
        <v>479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43"/>
      <c r="P2" s="625" t="s">
        <v>68</v>
      </c>
      <c r="Q2" s="625"/>
      <c r="R2" s="1"/>
    </row>
    <row r="3" spans="1:29" s="224" customFormat="1" ht="30.4" customHeight="1">
      <c r="A3" s="76" t="s">
        <v>69</v>
      </c>
      <c r="B3" s="76" t="s">
        <v>70</v>
      </c>
      <c r="C3" s="76" t="s">
        <v>24</v>
      </c>
      <c r="D3" s="76" t="s">
        <v>71</v>
      </c>
      <c r="E3" s="76" t="s">
        <v>72</v>
      </c>
      <c r="F3" s="76" t="s">
        <v>73</v>
      </c>
      <c r="G3" s="17" t="s">
        <v>74</v>
      </c>
      <c r="H3" s="17" t="s">
        <v>75</v>
      </c>
      <c r="I3" s="17" t="s">
        <v>76</v>
      </c>
      <c r="J3" s="185" t="s">
        <v>77</v>
      </c>
      <c r="K3" s="46" t="s">
        <v>78</v>
      </c>
      <c r="L3" s="47" t="s">
        <v>79</v>
      </c>
      <c r="M3" s="46" t="s">
        <v>80</v>
      </c>
      <c r="N3" s="47" t="s">
        <v>81</v>
      </c>
      <c r="O3" s="125" t="s">
        <v>82</v>
      </c>
      <c r="P3" s="17" t="s">
        <v>83</v>
      </c>
      <c r="Q3" s="17" t="s">
        <v>84</v>
      </c>
      <c r="R3" s="76" t="s">
        <v>26</v>
      </c>
    </row>
    <row r="4" spans="1:29" s="484" customFormat="1" ht="14.55" customHeight="1">
      <c r="A4" s="473" t="s">
        <v>1627</v>
      </c>
      <c r="B4" s="473" t="s">
        <v>1628</v>
      </c>
      <c r="C4" s="474" t="s">
        <v>1629</v>
      </c>
      <c r="D4" s="475" t="s">
        <v>1630</v>
      </c>
      <c r="E4" s="476" t="s">
        <v>1631</v>
      </c>
      <c r="F4" s="477" t="s">
        <v>1632</v>
      </c>
      <c r="G4" s="507"/>
      <c r="H4" s="478" t="s">
        <v>1490</v>
      </c>
      <c r="I4" s="479" t="s">
        <v>1633</v>
      </c>
      <c r="J4" s="480">
        <v>1000</v>
      </c>
      <c r="K4" s="540">
        <v>22.5</v>
      </c>
      <c r="L4" s="482" t="s">
        <v>129</v>
      </c>
      <c r="M4" s="511">
        <v>1</v>
      </c>
      <c r="N4" s="482" t="s">
        <v>102</v>
      </c>
      <c r="O4" s="483"/>
      <c r="P4" s="478" t="s">
        <v>887</v>
      </c>
      <c r="Q4" s="478" t="s">
        <v>888</v>
      </c>
      <c r="R4" s="476"/>
      <c r="S4" s="509" t="s">
        <v>2324</v>
      </c>
      <c r="T4" s="479" t="s">
        <v>1633</v>
      </c>
      <c r="U4" s="480">
        <v>1000</v>
      </c>
      <c r="V4" s="540">
        <v>22.5</v>
      </c>
      <c r="W4" s="482" t="s">
        <v>129</v>
      </c>
      <c r="X4" s="511">
        <v>1</v>
      </c>
      <c r="Y4" s="482" t="s">
        <v>102</v>
      </c>
      <c r="Z4" s="483">
        <f t="shared" ref="Z4" si="0">IF(X4=0,V4*U4,X4*V4*U4)</f>
        <v>22500</v>
      </c>
      <c r="AA4" s="478" t="s">
        <v>887</v>
      </c>
      <c r="AB4" s="478" t="s">
        <v>888</v>
      </c>
      <c r="AC4" s="476"/>
    </row>
    <row r="5" spans="1:29" s="434" customFormat="1" ht="14.55" customHeight="1">
      <c r="A5" s="26"/>
      <c r="B5" s="26"/>
      <c r="C5" s="27" t="s">
        <v>1629</v>
      </c>
      <c r="D5" s="28" t="s">
        <v>1630</v>
      </c>
      <c r="E5" s="29" t="s">
        <v>1631</v>
      </c>
      <c r="F5" s="30" t="s">
        <v>1634</v>
      </c>
      <c r="G5" s="170"/>
      <c r="H5" s="114"/>
      <c r="I5" s="127"/>
      <c r="J5" s="128"/>
      <c r="K5" s="129"/>
      <c r="L5" s="59" t="s">
        <v>129</v>
      </c>
      <c r="M5" s="225"/>
      <c r="N5" s="59" t="s">
        <v>102</v>
      </c>
      <c r="O5" s="60">
        <f t="shared" ref="O5:O76" si="1">IF(M5=0,K5*J5,M5*K5*J5)</f>
        <v>0</v>
      </c>
      <c r="P5" s="114"/>
      <c r="Q5" s="114"/>
      <c r="R5" s="29"/>
    </row>
    <row r="6" spans="1:29" s="434" customFormat="1" ht="14.55" customHeight="1">
      <c r="A6" s="26"/>
      <c r="B6" s="26"/>
      <c r="C6" s="27" t="s">
        <v>1629</v>
      </c>
      <c r="D6" s="28" t="s">
        <v>1630</v>
      </c>
      <c r="E6" s="29" t="s">
        <v>1631</v>
      </c>
      <c r="F6" s="30" t="s">
        <v>1635</v>
      </c>
      <c r="G6" s="170"/>
      <c r="H6" s="114"/>
      <c r="I6" s="127"/>
      <c r="J6" s="128"/>
      <c r="K6" s="129"/>
      <c r="L6" s="59" t="s">
        <v>129</v>
      </c>
      <c r="M6" s="225"/>
      <c r="N6" s="59" t="s">
        <v>102</v>
      </c>
      <c r="O6" s="60">
        <f t="shared" si="1"/>
        <v>0</v>
      </c>
      <c r="P6" s="114"/>
      <c r="Q6" s="114"/>
      <c r="R6" s="29"/>
    </row>
    <row r="7" spans="1:29" s="434" customFormat="1" ht="14.55" customHeight="1">
      <c r="A7" s="26"/>
      <c r="B7" s="26"/>
      <c r="C7" s="27" t="s">
        <v>1629</v>
      </c>
      <c r="D7" s="28" t="s">
        <v>1630</v>
      </c>
      <c r="E7" s="29" t="s">
        <v>1631</v>
      </c>
      <c r="F7" s="30" t="s">
        <v>1636</v>
      </c>
      <c r="G7" s="170"/>
      <c r="H7" s="114"/>
      <c r="I7" s="127"/>
      <c r="J7" s="128"/>
      <c r="K7" s="129"/>
      <c r="L7" s="59" t="s">
        <v>129</v>
      </c>
      <c r="M7" s="225"/>
      <c r="N7" s="59" t="s">
        <v>102</v>
      </c>
      <c r="O7" s="60">
        <f t="shared" si="1"/>
        <v>0</v>
      </c>
      <c r="P7" s="114"/>
      <c r="Q7" s="114"/>
      <c r="R7" s="29"/>
    </row>
    <row r="8" spans="1:29" s="434" customFormat="1" ht="14.55" customHeight="1">
      <c r="A8" s="26"/>
      <c r="B8" s="26"/>
      <c r="C8" s="27" t="s">
        <v>1629</v>
      </c>
      <c r="D8" s="28" t="s">
        <v>1630</v>
      </c>
      <c r="E8" s="29" t="s">
        <v>1631</v>
      </c>
      <c r="F8" s="30" t="s">
        <v>1637</v>
      </c>
      <c r="G8" s="170"/>
      <c r="H8" s="114"/>
      <c r="I8" s="127"/>
      <c r="J8" s="128"/>
      <c r="K8" s="129"/>
      <c r="L8" s="59" t="s">
        <v>129</v>
      </c>
      <c r="M8" s="225"/>
      <c r="N8" s="59" t="s">
        <v>102</v>
      </c>
      <c r="O8" s="60">
        <f t="shared" si="1"/>
        <v>0</v>
      </c>
      <c r="P8" s="114"/>
      <c r="Q8" s="114"/>
      <c r="R8" s="29"/>
    </row>
    <row r="9" spans="1:29" s="434" customFormat="1" ht="14.55" customHeight="1">
      <c r="A9" s="26"/>
      <c r="B9" s="26"/>
      <c r="C9" s="27" t="s">
        <v>1629</v>
      </c>
      <c r="D9" s="28" t="s">
        <v>1630</v>
      </c>
      <c r="E9" s="29" t="s">
        <v>1631</v>
      </c>
      <c r="F9" s="30" t="s">
        <v>1638</v>
      </c>
      <c r="G9" s="170"/>
      <c r="H9" s="114"/>
      <c r="I9" s="127"/>
      <c r="J9" s="128"/>
      <c r="K9" s="129"/>
      <c r="L9" s="59" t="s">
        <v>129</v>
      </c>
      <c r="M9" s="225"/>
      <c r="N9" s="59" t="s">
        <v>102</v>
      </c>
      <c r="O9" s="60">
        <f t="shared" si="1"/>
        <v>0</v>
      </c>
      <c r="P9" s="114"/>
      <c r="Q9" s="114"/>
      <c r="R9" s="29"/>
    </row>
    <row r="10" spans="1:29" s="434" customFormat="1" ht="14.55" customHeight="1">
      <c r="A10" s="26"/>
      <c r="B10" s="26"/>
      <c r="C10" s="27" t="s">
        <v>1629</v>
      </c>
      <c r="D10" s="28" t="s">
        <v>1630</v>
      </c>
      <c r="E10" s="29" t="s">
        <v>1631</v>
      </c>
      <c r="F10" s="30" t="s">
        <v>1639</v>
      </c>
      <c r="G10" s="170"/>
      <c r="H10" s="114"/>
      <c r="I10" s="127"/>
      <c r="J10" s="128"/>
      <c r="K10" s="129"/>
      <c r="L10" s="59" t="s">
        <v>129</v>
      </c>
      <c r="M10" s="225"/>
      <c r="N10" s="59" t="s">
        <v>102</v>
      </c>
      <c r="O10" s="60">
        <f t="shared" si="1"/>
        <v>0</v>
      </c>
      <c r="P10" s="114"/>
      <c r="Q10" s="114"/>
      <c r="R10" s="29"/>
    </row>
    <row r="11" spans="1:29" s="434" customFormat="1" ht="14.55" customHeight="1">
      <c r="A11" s="26"/>
      <c r="B11" s="26"/>
      <c r="C11" s="27" t="s">
        <v>1629</v>
      </c>
      <c r="D11" s="28" t="s">
        <v>1630</v>
      </c>
      <c r="E11" s="29" t="s">
        <v>1631</v>
      </c>
      <c r="F11" s="30" t="s">
        <v>1640</v>
      </c>
      <c r="G11" s="170"/>
      <c r="H11" s="114"/>
      <c r="I11" s="127"/>
      <c r="J11" s="128"/>
      <c r="K11" s="129"/>
      <c r="L11" s="59" t="s">
        <v>129</v>
      </c>
      <c r="M11" s="225"/>
      <c r="N11" s="59" t="s">
        <v>102</v>
      </c>
      <c r="O11" s="60">
        <f t="shared" si="1"/>
        <v>0</v>
      </c>
      <c r="P11" s="114"/>
      <c r="Q11" s="114"/>
      <c r="R11" s="29"/>
    </row>
    <row r="12" spans="1:29" s="434" customFormat="1" ht="14.55" customHeight="1">
      <c r="A12" s="26"/>
      <c r="B12" s="26"/>
      <c r="C12" s="27" t="s">
        <v>1629</v>
      </c>
      <c r="D12" s="28" t="s">
        <v>1630</v>
      </c>
      <c r="E12" s="29" t="s">
        <v>1631</v>
      </c>
      <c r="F12" s="30" t="s">
        <v>1641</v>
      </c>
      <c r="G12" s="170"/>
      <c r="H12" s="114"/>
      <c r="I12" s="127"/>
      <c r="J12" s="128"/>
      <c r="K12" s="129"/>
      <c r="L12" s="59" t="s">
        <v>129</v>
      </c>
      <c r="M12" s="225"/>
      <c r="N12" s="59" t="s">
        <v>102</v>
      </c>
      <c r="O12" s="60">
        <f t="shared" si="1"/>
        <v>0</v>
      </c>
      <c r="P12" s="114"/>
      <c r="Q12" s="114"/>
      <c r="R12" s="29"/>
    </row>
    <row r="13" spans="1:29" s="434" customFormat="1" ht="14.55" customHeight="1">
      <c r="A13" s="26"/>
      <c r="B13" s="26"/>
      <c r="C13" s="27" t="s">
        <v>1629</v>
      </c>
      <c r="D13" s="28" t="s">
        <v>1630</v>
      </c>
      <c r="E13" s="29" t="s">
        <v>1631</v>
      </c>
      <c r="F13" s="30" t="s">
        <v>1642</v>
      </c>
      <c r="G13" s="170"/>
      <c r="H13" s="114"/>
      <c r="I13" s="127"/>
      <c r="J13" s="128"/>
      <c r="K13" s="129"/>
      <c r="L13" s="59" t="s">
        <v>129</v>
      </c>
      <c r="M13" s="225"/>
      <c r="N13" s="59" t="s">
        <v>102</v>
      </c>
      <c r="O13" s="60">
        <f t="shared" si="1"/>
        <v>0</v>
      </c>
      <c r="P13" s="114"/>
      <c r="Q13" s="114"/>
      <c r="R13" s="29"/>
    </row>
    <row r="14" spans="1:29" s="434" customFormat="1" ht="14.55" customHeight="1">
      <c r="A14" s="26"/>
      <c r="B14" s="26"/>
      <c r="C14" s="27" t="s">
        <v>1629</v>
      </c>
      <c r="D14" s="28" t="s">
        <v>1630</v>
      </c>
      <c r="E14" s="29" t="s">
        <v>1631</v>
      </c>
      <c r="F14" s="30" t="s">
        <v>1643</v>
      </c>
      <c r="G14" s="170"/>
      <c r="H14" s="114"/>
      <c r="I14" s="127"/>
      <c r="J14" s="128"/>
      <c r="K14" s="129"/>
      <c r="L14" s="59" t="s">
        <v>129</v>
      </c>
      <c r="M14" s="225"/>
      <c r="N14" s="59" t="s">
        <v>102</v>
      </c>
      <c r="O14" s="60">
        <f t="shared" si="1"/>
        <v>0</v>
      </c>
      <c r="P14" s="114"/>
      <c r="Q14" s="114"/>
      <c r="R14" s="29"/>
    </row>
    <row r="15" spans="1:29" s="434" customFormat="1" ht="14.55" customHeight="1">
      <c r="A15" s="26"/>
      <c r="B15" s="26"/>
      <c r="C15" s="27" t="s">
        <v>1629</v>
      </c>
      <c r="D15" s="28" t="s">
        <v>1630</v>
      </c>
      <c r="E15" s="29" t="s">
        <v>1631</v>
      </c>
      <c r="F15" s="30" t="s">
        <v>1644</v>
      </c>
      <c r="G15" s="170"/>
      <c r="H15" s="114"/>
      <c r="I15" s="127"/>
      <c r="J15" s="128"/>
      <c r="K15" s="129"/>
      <c r="L15" s="59" t="s">
        <v>129</v>
      </c>
      <c r="M15" s="225"/>
      <c r="N15" s="59" t="s">
        <v>102</v>
      </c>
      <c r="O15" s="60">
        <f t="shared" si="1"/>
        <v>0</v>
      </c>
      <c r="P15" s="114"/>
      <c r="Q15" s="114"/>
      <c r="R15" s="29"/>
    </row>
    <row r="16" spans="1:29" s="434" customFormat="1" ht="14.55" customHeight="1">
      <c r="A16" s="26"/>
      <c r="B16" s="26"/>
      <c r="C16" s="27" t="s">
        <v>1629</v>
      </c>
      <c r="D16" s="28" t="s">
        <v>1630</v>
      </c>
      <c r="E16" s="29" t="s">
        <v>1631</v>
      </c>
      <c r="F16" s="30" t="s">
        <v>1645</v>
      </c>
      <c r="G16" s="170"/>
      <c r="H16" s="114"/>
      <c r="I16" s="127"/>
      <c r="J16" s="128"/>
      <c r="K16" s="129"/>
      <c r="L16" s="59" t="s">
        <v>129</v>
      </c>
      <c r="M16" s="225"/>
      <c r="N16" s="59" t="s">
        <v>102</v>
      </c>
      <c r="O16" s="60">
        <f t="shared" si="1"/>
        <v>0</v>
      </c>
      <c r="P16" s="114"/>
      <c r="Q16" s="114"/>
      <c r="R16" s="29"/>
    </row>
    <row r="17" spans="1:18" s="434" customFormat="1" ht="14.55" customHeight="1">
      <c r="A17" s="26"/>
      <c r="B17" s="26"/>
      <c r="C17" s="27" t="s">
        <v>1629</v>
      </c>
      <c r="D17" s="28" t="s">
        <v>1630</v>
      </c>
      <c r="E17" s="29" t="s">
        <v>1631</v>
      </c>
      <c r="F17" s="30" t="s">
        <v>1646</v>
      </c>
      <c r="G17" s="170"/>
      <c r="H17" s="114"/>
      <c r="I17" s="127"/>
      <c r="J17" s="128"/>
      <c r="K17" s="129"/>
      <c r="L17" s="59" t="s">
        <v>129</v>
      </c>
      <c r="M17" s="225"/>
      <c r="N17" s="59" t="s">
        <v>102</v>
      </c>
      <c r="O17" s="60">
        <f t="shared" si="1"/>
        <v>0</v>
      </c>
      <c r="P17" s="114"/>
      <c r="Q17" s="114"/>
      <c r="R17" s="29"/>
    </row>
    <row r="18" spans="1:18" s="434" customFormat="1" ht="14.55" customHeight="1">
      <c r="A18" s="26"/>
      <c r="B18" s="26"/>
      <c r="C18" s="27" t="s">
        <v>1629</v>
      </c>
      <c r="D18" s="28" t="s">
        <v>1630</v>
      </c>
      <c r="E18" s="29" t="s">
        <v>1631</v>
      </c>
      <c r="F18" s="30" t="s">
        <v>1647</v>
      </c>
      <c r="G18" s="170"/>
      <c r="H18" s="114"/>
      <c r="I18" s="127"/>
      <c r="J18" s="128"/>
      <c r="K18" s="129"/>
      <c r="L18" s="59" t="s">
        <v>129</v>
      </c>
      <c r="M18" s="225"/>
      <c r="N18" s="59" t="s">
        <v>102</v>
      </c>
      <c r="O18" s="60">
        <f t="shared" si="1"/>
        <v>0</v>
      </c>
      <c r="P18" s="114"/>
      <c r="Q18" s="114"/>
      <c r="R18" s="29"/>
    </row>
    <row r="19" spans="1:18" s="434" customFormat="1" ht="14.55" customHeight="1">
      <c r="A19" s="26"/>
      <c r="B19" s="26"/>
      <c r="C19" s="27" t="s">
        <v>1629</v>
      </c>
      <c r="D19" s="28" t="s">
        <v>1630</v>
      </c>
      <c r="E19" s="29" t="s">
        <v>1631</v>
      </c>
      <c r="F19" s="30" t="s">
        <v>1648</v>
      </c>
      <c r="G19" s="170"/>
      <c r="H19" s="114"/>
      <c r="I19" s="127"/>
      <c r="J19" s="128"/>
      <c r="K19" s="129"/>
      <c r="L19" s="59" t="s">
        <v>129</v>
      </c>
      <c r="M19" s="225"/>
      <c r="N19" s="59" t="s">
        <v>102</v>
      </c>
      <c r="O19" s="60">
        <f t="shared" si="1"/>
        <v>0</v>
      </c>
      <c r="P19" s="114"/>
      <c r="Q19" s="114"/>
      <c r="R19" s="29"/>
    </row>
    <row r="20" spans="1:18" s="434" customFormat="1" ht="14.55" customHeight="1">
      <c r="A20" s="26"/>
      <c r="B20" s="26"/>
      <c r="C20" s="27" t="s">
        <v>1629</v>
      </c>
      <c r="D20" s="28" t="s">
        <v>1630</v>
      </c>
      <c r="E20" s="29" t="s">
        <v>1631</v>
      </c>
      <c r="F20" s="30" t="s">
        <v>1649</v>
      </c>
      <c r="G20" s="170"/>
      <c r="H20" s="114"/>
      <c r="I20" s="127"/>
      <c r="J20" s="128"/>
      <c r="K20" s="129"/>
      <c r="L20" s="59" t="s">
        <v>129</v>
      </c>
      <c r="M20" s="225"/>
      <c r="N20" s="59" t="s">
        <v>102</v>
      </c>
      <c r="O20" s="60">
        <f t="shared" si="1"/>
        <v>0</v>
      </c>
      <c r="P20" s="114"/>
      <c r="Q20" s="114"/>
      <c r="R20" s="29"/>
    </row>
    <row r="21" spans="1:18" s="434" customFormat="1" ht="14.55" customHeight="1">
      <c r="A21" s="26"/>
      <c r="B21" s="26"/>
      <c r="C21" s="27" t="s">
        <v>1629</v>
      </c>
      <c r="D21" s="28" t="s">
        <v>1630</v>
      </c>
      <c r="E21" s="29" t="s">
        <v>1631</v>
      </c>
      <c r="F21" s="30" t="s">
        <v>1650</v>
      </c>
      <c r="G21" s="170"/>
      <c r="H21" s="114"/>
      <c r="I21" s="127"/>
      <c r="J21" s="128"/>
      <c r="K21" s="129"/>
      <c r="L21" s="59" t="s">
        <v>129</v>
      </c>
      <c r="M21" s="225"/>
      <c r="N21" s="59" t="s">
        <v>102</v>
      </c>
      <c r="O21" s="60">
        <f t="shared" si="1"/>
        <v>0</v>
      </c>
      <c r="P21" s="114"/>
      <c r="Q21" s="114"/>
      <c r="R21" s="29"/>
    </row>
    <row r="22" spans="1:18" s="434" customFormat="1" ht="14.55" customHeight="1">
      <c r="A22" s="26"/>
      <c r="B22" s="26"/>
      <c r="C22" s="27" t="s">
        <v>1629</v>
      </c>
      <c r="D22" s="28" t="s">
        <v>1630</v>
      </c>
      <c r="E22" s="29" t="s">
        <v>1631</v>
      </c>
      <c r="F22" s="30" t="s">
        <v>1651</v>
      </c>
      <c r="G22" s="170"/>
      <c r="H22" s="114"/>
      <c r="I22" s="127"/>
      <c r="J22" s="128"/>
      <c r="K22" s="129"/>
      <c r="L22" s="59" t="s">
        <v>129</v>
      </c>
      <c r="M22" s="225"/>
      <c r="N22" s="59" t="s">
        <v>102</v>
      </c>
      <c r="O22" s="60">
        <f t="shared" si="1"/>
        <v>0</v>
      </c>
      <c r="P22" s="114"/>
      <c r="Q22" s="114"/>
      <c r="R22" s="29"/>
    </row>
    <row r="23" spans="1:18" s="434" customFormat="1" ht="14.55" customHeight="1">
      <c r="A23" s="26"/>
      <c r="B23" s="26"/>
      <c r="C23" s="27" t="s">
        <v>1629</v>
      </c>
      <c r="D23" s="28" t="s">
        <v>1630</v>
      </c>
      <c r="E23" s="29" t="s">
        <v>1631</v>
      </c>
      <c r="F23" s="30" t="s">
        <v>1652</v>
      </c>
      <c r="G23" s="170"/>
      <c r="H23" s="114"/>
      <c r="I23" s="127"/>
      <c r="J23" s="128"/>
      <c r="K23" s="129"/>
      <c r="L23" s="59" t="s">
        <v>129</v>
      </c>
      <c r="M23" s="225"/>
      <c r="N23" s="59" t="s">
        <v>102</v>
      </c>
      <c r="O23" s="60">
        <f t="shared" si="1"/>
        <v>0</v>
      </c>
      <c r="P23" s="114"/>
      <c r="Q23" s="114"/>
      <c r="R23" s="29"/>
    </row>
    <row r="24" spans="1:18" s="434" customFormat="1" ht="14.55" customHeight="1">
      <c r="A24" s="26"/>
      <c r="B24" s="26"/>
      <c r="C24" s="27" t="s">
        <v>1629</v>
      </c>
      <c r="D24" s="28" t="s">
        <v>1630</v>
      </c>
      <c r="E24" s="29" t="s">
        <v>1631</v>
      </c>
      <c r="F24" s="30" t="s">
        <v>1653</v>
      </c>
      <c r="G24" s="170"/>
      <c r="H24" s="114"/>
      <c r="I24" s="127"/>
      <c r="J24" s="128"/>
      <c r="K24" s="129"/>
      <c r="L24" s="59" t="s">
        <v>129</v>
      </c>
      <c r="M24" s="225"/>
      <c r="N24" s="59" t="s">
        <v>102</v>
      </c>
      <c r="O24" s="60">
        <f t="shared" si="1"/>
        <v>0</v>
      </c>
      <c r="P24" s="114"/>
      <c r="Q24" s="114"/>
      <c r="R24" s="29"/>
    </row>
    <row r="25" spans="1:18" s="434" customFormat="1" ht="14.55" customHeight="1">
      <c r="A25" s="26"/>
      <c r="B25" s="26"/>
      <c r="C25" s="27" t="s">
        <v>1629</v>
      </c>
      <c r="D25" s="28" t="s">
        <v>1630</v>
      </c>
      <c r="E25" s="29" t="s">
        <v>1631</v>
      </c>
      <c r="F25" s="30" t="s">
        <v>1654</v>
      </c>
      <c r="G25" s="170"/>
      <c r="H25" s="114"/>
      <c r="I25" s="127"/>
      <c r="J25" s="128"/>
      <c r="K25" s="129"/>
      <c r="L25" s="59" t="s">
        <v>129</v>
      </c>
      <c r="M25" s="225"/>
      <c r="N25" s="59" t="s">
        <v>102</v>
      </c>
      <c r="O25" s="60">
        <f t="shared" si="1"/>
        <v>0</v>
      </c>
      <c r="P25" s="114"/>
      <c r="Q25" s="114"/>
      <c r="R25" s="29"/>
    </row>
    <row r="26" spans="1:18" s="434" customFormat="1" ht="14.55" customHeight="1">
      <c r="A26" s="26"/>
      <c r="B26" s="26"/>
      <c r="C26" s="27" t="s">
        <v>1629</v>
      </c>
      <c r="D26" s="28" t="s">
        <v>1630</v>
      </c>
      <c r="E26" s="29" t="s">
        <v>1631</v>
      </c>
      <c r="F26" s="30" t="s">
        <v>1655</v>
      </c>
      <c r="G26" s="170"/>
      <c r="H26" s="114"/>
      <c r="I26" s="127"/>
      <c r="J26" s="128"/>
      <c r="K26" s="129"/>
      <c r="L26" s="59" t="s">
        <v>129</v>
      </c>
      <c r="M26" s="225"/>
      <c r="N26" s="59" t="s">
        <v>102</v>
      </c>
      <c r="O26" s="60">
        <f t="shared" si="1"/>
        <v>0</v>
      </c>
      <c r="P26" s="114"/>
      <c r="Q26" s="114"/>
      <c r="R26" s="29"/>
    </row>
    <row r="27" spans="1:18" s="434" customFormat="1" ht="14.55" customHeight="1">
      <c r="A27" s="26"/>
      <c r="B27" s="26"/>
      <c r="C27" s="27" t="s">
        <v>1629</v>
      </c>
      <c r="D27" s="28" t="s">
        <v>1630</v>
      </c>
      <c r="E27" s="29" t="s">
        <v>1631</v>
      </c>
      <c r="F27" s="30" t="s">
        <v>1656</v>
      </c>
      <c r="G27" s="170"/>
      <c r="H27" s="114"/>
      <c r="I27" s="127"/>
      <c r="J27" s="128"/>
      <c r="K27" s="129"/>
      <c r="L27" s="59" t="s">
        <v>129</v>
      </c>
      <c r="M27" s="225"/>
      <c r="N27" s="59" t="s">
        <v>102</v>
      </c>
      <c r="O27" s="60">
        <f t="shared" si="1"/>
        <v>0</v>
      </c>
      <c r="P27" s="114"/>
      <c r="Q27" s="114"/>
      <c r="R27" s="29"/>
    </row>
    <row r="28" spans="1:18" s="434" customFormat="1" ht="14.55" customHeight="1">
      <c r="A28" s="26"/>
      <c r="B28" s="26"/>
      <c r="C28" s="27" t="s">
        <v>1629</v>
      </c>
      <c r="D28" s="28" t="s">
        <v>1630</v>
      </c>
      <c r="E28" s="29" t="s">
        <v>1631</v>
      </c>
      <c r="F28" s="30" t="s">
        <v>1657</v>
      </c>
      <c r="G28" s="170"/>
      <c r="H28" s="114"/>
      <c r="I28" s="127"/>
      <c r="J28" s="128"/>
      <c r="K28" s="129"/>
      <c r="L28" s="59" t="s">
        <v>129</v>
      </c>
      <c r="M28" s="225"/>
      <c r="N28" s="59" t="s">
        <v>102</v>
      </c>
      <c r="O28" s="60">
        <f t="shared" si="1"/>
        <v>0</v>
      </c>
      <c r="P28" s="114"/>
      <c r="Q28" s="114"/>
      <c r="R28" s="29"/>
    </row>
    <row r="29" spans="1:18" s="434" customFormat="1" ht="14.55" customHeight="1">
      <c r="A29" s="26"/>
      <c r="B29" s="26"/>
      <c r="C29" s="27" t="s">
        <v>1629</v>
      </c>
      <c r="D29" s="28" t="s">
        <v>1630</v>
      </c>
      <c r="E29" s="29" t="s">
        <v>1631</v>
      </c>
      <c r="F29" s="30" t="s">
        <v>1658</v>
      </c>
      <c r="G29" s="170"/>
      <c r="H29" s="114"/>
      <c r="I29" s="127"/>
      <c r="J29" s="128"/>
      <c r="K29" s="129"/>
      <c r="L29" s="59" t="s">
        <v>129</v>
      </c>
      <c r="M29" s="225"/>
      <c r="N29" s="59" t="s">
        <v>102</v>
      </c>
      <c r="O29" s="60">
        <f t="shared" si="1"/>
        <v>0</v>
      </c>
      <c r="P29" s="114"/>
      <c r="Q29" s="114"/>
      <c r="R29" s="29"/>
    </row>
    <row r="30" spans="1:18" s="434" customFormat="1" ht="14.55" customHeight="1">
      <c r="A30" s="26"/>
      <c r="B30" s="26"/>
      <c r="C30" s="27" t="s">
        <v>1629</v>
      </c>
      <c r="D30" s="28" t="s">
        <v>1630</v>
      </c>
      <c r="E30" s="29" t="s">
        <v>1631</v>
      </c>
      <c r="F30" s="30" t="s">
        <v>1659</v>
      </c>
      <c r="G30" s="170"/>
      <c r="H30" s="114"/>
      <c r="I30" s="127"/>
      <c r="J30" s="128"/>
      <c r="K30" s="129"/>
      <c r="L30" s="59" t="s">
        <v>129</v>
      </c>
      <c r="M30" s="225"/>
      <c r="N30" s="59" t="s">
        <v>102</v>
      </c>
      <c r="O30" s="60">
        <f t="shared" si="1"/>
        <v>0</v>
      </c>
      <c r="P30" s="114"/>
      <c r="Q30" s="114"/>
      <c r="R30" s="29"/>
    </row>
    <row r="31" spans="1:18" s="434" customFormat="1" ht="14.55" customHeight="1">
      <c r="A31" s="26"/>
      <c r="B31" s="26"/>
      <c r="C31" s="27" t="s">
        <v>1629</v>
      </c>
      <c r="D31" s="28" t="s">
        <v>1630</v>
      </c>
      <c r="E31" s="29" t="s">
        <v>1631</v>
      </c>
      <c r="F31" s="30" t="s">
        <v>1660</v>
      </c>
      <c r="G31" s="170"/>
      <c r="H31" s="114"/>
      <c r="I31" s="127"/>
      <c r="J31" s="128"/>
      <c r="K31" s="129"/>
      <c r="L31" s="59" t="s">
        <v>129</v>
      </c>
      <c r="M31" s="225"/>
      <c r="N31" s="59" t="s">
        <v>102</v>
      </c>
      <c r="O31" s="60">
        <f t="shared" si="1"/>
        <v>0</v>
      </c>
      <c r="P31" s="114"/>
      <c r="Q31" s="114"/>
      <c r="R31" s="29"/>
    </row>
    <row r="32" spans="1:18" s="434" customFormat="1" ht="14.55" customHeight="1">
      <c r="A32" s="26"/>
      <c r="B32" s="26"/>
      <c r="C32" s="27" t="s">
        <v>1629</v>
      </c>
      <c r="D32" s="28" t="s">
        <v>1630</v>
      </c>
      <c r="E32" s="29" t="s">
        <v>1631</v>
      </c>
      <c r="F32" s="30" t="s">
        <v>1661</v>
      </c>
      <c r="G32" s="170"/>
      <c r="H32" s="114"/>
      <c r="I32" s="127"/>
      <c r="J32" s="128"/>
      <c r="K32" s="129"/>
      <c r="L32" s="59" t="s">
        <v>129</v>
      </c>
      <c r="M32" s="225"/>
      <c r="N32" s="59" t="s">
        <v>102</v>
      </c>
      <c r="O32" s="60">
        <f t="shared" si="1"/>
        <v>0</v>
      </c>
      <c r="P32" s="114"/>
      <c r="Q32" s="114"/>
      <c r="R32" s="29"/>
    </row>
    <row r="33" spans="1:18" s="434" customFormat="1" ht="14.55" customHeight="1">
      <c r="A33" s="26"/>
      <c r="B33" s="26"/>
      <c r="C33" s="27" t="s">
        <v>1629</v>
      </c>
      <c r="D33" s="28" t="s">
        <v>1630</v>
      </c>
      <c r="E33" s="29" t="s">
        <v>1631</v>
      </c>
      <c r="F33" s="30" t="s">
        <v>1662</v>
      </c>
      <c r="G33" s="170"/>
      <c r="H33" s="114"/>
      <c r="I33" s="127"/>
      <c r="J33" s="128"/>
      <c r="K33" s="129"/>
      <c r="L33" s="59" t="s">
        <v>129</v>
      </c>
      <c r="M33" s="225"/>
      <c r="N33" s="59" t="s">
        <v>102</v>
      </c>
      <c r="O33" s="60">
        <f t="shared" si="1"/>
        <v>0</v>
      </c>
      <c r="P33" s="114"/>
      <c r="Q33" s="114"/>
      <c r="R33" s="29"/>
    </row>
    <row r="34" spans="1:18" s="434" customFormat="1" ht="14.55" customHeight="1">
      <c r="A34" s="26"/>
      <c r="B34" s="26"/>
      <c r="C34" s="27" t="s">
        <v>1629</v>
      </c>
      <c r="D34" s="28" t="s">
        <v>1630</v>
      </c>
      <c r="E34" s="29" t="s">
        <v>1631</v>
      </c>
      <c r="F34" s="30" t="s">
        <v>1663</v>
      </c>
      <c r="G34" s="170"/>
      <c r="H34" s="114"/>
      <c r="I34" s="127"/>
      <c r="J34" s="128"/>
      <c r="K34" s="129"/>
      <c r="L34" s="59" t="s">
        <v>129</v>
      </c>
      <c r="M34" s="225"/>
      <c r="N34" s="59" t="s">
        <v>102</v>
      </c>
      <c r="O34" s="60">
        <f t="shared" si="1"/>
        <v>0</v>
      </c>
      <c r="P34" s="114"/>
      <c r="Q34" s="114"/>
      <c r="R34" s="29"/>
    </row>
    <row r="35" spans="1:18" s="434" customFormat="1" ht="14.55" customHeight="1">
      <c r="A35" s="26"/>
      <c r="B35" s="26"/>
      <c r="C35" s="27" t="s">
        <v>1629</v>
      </c>
      <c r="D35" s="28" t="s">
        <v>1630</v>
      </c>
      <c r="E35" s="29" t="s">
        <v>1631</v>
      </c>
      <c r="F35" s="30" t="s">
        <v>1664</v>
      </c>
      <c r="G35" s="170"/>
      <c r="H35" s="114"/>
      <c r="I35" s="127"/>
      <c r="J35" s="128"/>
      <c r="K35" s="129"/>
      <c r="L35" s="59" t="s">
        <v>129</v>
      </c>
      <c r="M35" s="225"/>
      <c r="N35" s="59" t="s">
        <v>102</v>
      </c>
      <c r="O35" s="60">
        <f t="shared" si="1"/>
        <v>0</v>
      </c>
      <c r="P35" s="114"/>
      <c r="Q35" s="114"/>
      <c r="R35" s="29"/>
    </row>
    <row r="36" spans="1:18" s="434" customFormat="1" ht="14.55" customHeight="1">
      <c r="A36" s="26"/>
      <c r="B36" s="26"/>
      <c r="C36" s="27" t="s">
        <v>1629</v>
      </c>
      <c r="D36" s="28" t="s">
        <v>1630</v>
      </c>
      <c r="E36" s="29" t="s">
        <v>1631</v>
      </c>
      <c r="F36" s="30" t="s">
        <v>1665</v>
      </c>
      <c r="G36" s="170"/>
      <c r="H36" s="114"/>
      <c r="I36" s="127"/>
      <c r="J36" s="128"/>
      <c r="K36" s="129"/>
      <c r="L36" s="59" t="s">
        <v>129</v>
      </c>
      <c r="M36" s="225"/>
      <c r="N36" s="59" t="s">
        <v>102</v>
      </c>
      <c r="O36" s="60">
        <f t="shared" si="1"/>
        <v>0</v>
      </c>
      <c r="P36" s="114"/>
      <c r="Q36" s="114"/>
      <c r="R36" s="29"/>
    </row>
    <row r="37" spans="1:18" s="434" customFormat="1" ht="14.55" customHeight="1">
      <c r="A37" s="26"/>
      <c r="B37" s="26"/>
      <c r="C37" s="27" t="s">
        <v>1629</v>
      </c>
      <c r="D37" s="28" t="s">
        <v>1630</v>
      </c>
      <c r="E37" s="29" t="s">
        <v>1631</v>
      </c>
      <c r="F37" s="30" t="s">
        <v>1666</v>
      </c>
      <c r="G37" s="170"/>
      <c r="H37" s="114"/>
      <c r="I37" s="127"/>
      <c r="J37" s="128"/>
      <c r="K37" s="129"/>
      <c r="L37" s="59" t="s">
        <v>129</v>
      </c>
      <c r="M37" s="225"/>
      <c r="N37" s="59" t="s">
        <v>102</v>
      </c>
      <c r="O37" s="60">
        <f t="shared" si="1"/>
        <v>0</v>
      </c>
      <c r="P37" s="114"/>
      <c r="Q37" s="114"/>
      <c r="R37" s="29"/>
    </row>
    <row r="38" spans="1:18" s="434" customFormat="1" ht="14.55" customHeight="1">
      <c r="A38" s="26"/>
      <c r="B38" s="26"/>
      <c r="C38" s="27" t="s">
        <v>1629</v>
      </c>
      <c r="D38" s="28" t="s">
        <v>1630</v>
      </c>
      <c r="E38" s="29" t="s">
        <v>1631</v>
      </c>
      <c r="F38" s="30" t="s">
        <v>1667</v>
      </c>
      <c r="G38" s="170"/>
      <c r="H38" s="114"/>
      <c r="I38" s="127"/>
      <c r="J38" s="128"/>
      <c r="K38" s="129"/>
      <c r="L38" s="59" t="s">
        <v>129</v>
      </c>
      <c r="M38" s="225"/>
      <c r="N38" s="59" t="s">
        <v>102</v>
      </c>
      <c r="O38" s="60">
        <f t="shared" si="1"/>
        <v>0</v>
      </c>
      <c r="P38" s="114"/>
      <c r="Q38" s="114"/>
      <c r="R38" s="29"/>
    </row>
    <row r="39" spans="1:18" s="434" customFormat="1" ht="14.55" customHeight="1">
      <c r="A39" s="26"/>
      <c r="B39" s="26"/>
      <c r="C39" s="27" t="s">
        <v>1629</v>
      </c>
      <c r="D39" s="28" t="s">
        <v>1630</v>
      </c>
      <c r="E39" s="29" t="s">
        <v>1631</v>
      </c>
      <c r="F39" s="30" t="s">
        <v>1668</v>
      </c>
      <c r="G39" s="170"/>
      <c r="H39" s="114"/>
      <c r="I39" s="127"/>
      <c r="J39" s="128"/>
      <c r="K39" s="129"/>
      <c r="L39" s="59" t="s">
        <v>129</v>
      </c>
      <c r="M39" s="225"/>
      <c r="N39" s="59" t="s">
        <v>102</v>
      </c>
      <c r="O39" s="60">
        <f t="shared" si="1"/>
        <v>0</v>
      </c>
      <c r="P39" s="114"/>
      <c r="Q39" s="114"/>
      <c r="R39" s="29"/>
    </row>
    <row r="40" spans="1:18" s="434" customFormat="1" ht="14.55" customHeight="1">
      <c r="A40" s="26"/>
      <c r="B40" s="26"/>
      <c r="C40" s="27" t="s">
        <v>1629</v>
      </c>
      <c r="D40" s="28" t="s">
        <v>1630</v>
      </c>
      <c r="E40" s="29" t="s">
        <v>1631</v>
      </c>
      <c r="F40" s="30" t="s">
        <v>1669</v>
      </c>
      <c r="G40" s="170"/>
      <c r="H40" s="114"/>
      <c r="I40" s="127"/>
      <c r="J40" s="128"/>
      <c r="K40" s="129"/>
      <c r="L40" s="435" t="s">
        <v>481</v>
      </c>
      <c r="M40" s="225"/>
      <c r="N40" s="59" t="s">
        <v>102</v>
      </c>
      <c r="O40" s="60">
        <f t="shared" si="1"/>
        <v>0</v>
      </c>
      <c r="P40" s="114"/>
      <c r="Q40" s="114"/>
      <c r="R40" s="29"/>
    </row>
    <row r="41" spans="1:18" s="434" customFormat="1" ht="14.55" customHeight="1">
      <c r="A41" s="26"/>
      <c r="B41" s="26"/>
      <c r="C41" s="27" t="s">
        <v>1629</v>
      </c>
      <c r="D41" s="28" t="s">
        <v>1630</v>
      </c>
      <c r="E41" s="29" t="s">
        <v>1631</v>
      </c>
      <c r="F41" s="436" t="s">
        <v>1670</v>
      </c>
      <c r="G41" s="170"/>
      <c r="H41" s="114"/>
      <c r="I41" s="127"/>
      <c r="J41" s="128"/>
      <c r="K41" s="129"/>
      <c r="L41" s="435" t="s">
        <v>481</v>
      </c>
      <c r="M41" s="225"/>
      <c r="N41" s="59" t="s">
        <v>102</v>
      </c>
      <c r="O41" s="60">
        <f t="shared" si="1"/>
        <v>0</v>
      </c>
      <c r="P41" s="114"/>
      <c r="Q41" s="114"/>
      <c r="R41" s="29"/>
    </row>
    <row r="42" spans="1:18" s="434" customFormat="1" ht="14.55" customHeight="1">
      <c r="A42" s="26"/>
      <c r="B42" s="26"/>
      <c r="C42" s="27" t="s">
        <v>1629</v>
      </c>
      <c r="D42" s="28" t="s">
        <v>1630</v>
      </c>
      <c r="E42" s="29" t="s">
        <v>1631</v>
      </c>
      <c r="F42" s="436" t="s">
        <v>1671</v>
      </c>
      <c r="G42" s="170"/>
      <c r="H42" s="114"/>
      <c r="I42" s="127"/>
      <c r="J42" s="128"/>
      <c r="K42" s="129"/>
      <c r="L42" s="435" t="s">
        <v>481</v>
      </c>
      <c r="M42" s="225"/>
      <c r="N42" s="59" t="s">
        <v>102</v>
      </c>
      <c r="O42" s="60">
        <f t="shared" si="1"/>
        <v>0</v>
      </c>
      <c r="P42" s="114"/>
      <c r="Q42" s="114"/>
      <c r="R42" s="29"/>
    </row>
    <row r="43" spans="1:18" s="434" customFormat="1" ht="14.55" customHeight="1">
      <c r="A43" s="26"/>
      <c r="B43" s="26"/>
      <c r="C43" s="27" t="s">
        <v>1629</v>
      </c>
      <c r="D43" s="28" t="s">
        <v>1630</v>
      </c>
      <c r="E43" s="29" t="s">
        <v>1672</v>
      </c>
      <c r="F43" s="30" t="s">
        <v>1673</v>
      </c>
      <c r="G43" s="170"/>
      <c r="H43" s="114"/>
      <c r="I43" s="127"/>
      <c r="J43" s="128"/>
      <c r="K43" s="129"/>
      <c r="L43" s="59" t="s">
        <v>292</v>
      </c>
      <c r="M43" s="225"/>
      <c r="N43" s="59" t="s">
        <v>102</v>
      </c>
      <c r="O43" s="60">
        <f t="shared" si="1"/>
        <v>0</v>
      </c>
      <c r="P43" s="114"/>
      <c r="Q43" s="114"/>
      <c r="R43" s="29"/>
    </row>
    <row r="44" spans="1:18" s="434" customFormat="1" ht="14.55" customHeight="1">
      <c r="A44" s="26"/>
      <c r="B44" s="26"/>
      <c r="C44" s="27" t="s">
        <v>1629</v>
      </c>
      <c r="D44" s="28" t="s">
        <v>1630</v>
      </c>
      <c r="E44" s="29" t="s">
        <v>1672</v>
      </c>
      <c r="F44" s="30" t="s">
        <v>1674</v>
      </c>
      <c r="G44" s="170"/>
      <c r="H44" s="114"/>
      <c r="I44" s="127"/>
      <c r="J44" s="128"/>
      <c r="K44" s="129"/>
      <c r="L44" s="59" t="s">
        <v>292</v>
      </c>
      <c r="M44" s="225"/>
      <c r="N44" s="59" t="s">
        <v>102</v>
      </c>
      <c r="O44" s="60">
        <f t="shared" si="1"/>
        <v>0</v>
      </c>
      <c r="P44" s="114"/>
      <c r="Q44" s="114"/>
      <c r="R44" s="29"/>
    </row>
    <row r="45" spans="1:18" s="434" customFormat="1" ht="14.55" customHeight="1">
      <c r="A45" s="26"/>
      <c r="B45" s="26"/>
      <c r="C45" s="27" t="s">
        <v>1629</v>
      </c>
      <c r="D45" s="28" t="s">
        <v>1630</v>
      </c>
      <c r="E45" s="29" t="s">
        <v>1672</v>
      </c>
      <c r="F45" s="30" t="s">
        <v>1675</v>
      </c>
      <c r="G45" s="170"/>
      <c r="H45" s="114"/>
      <c r="I45" s="127"/>
      <c r="J45" s="128"/>
      <c r="K45" s="129"/>
      <c r="L45" s="59" t="s">
        <v>292</v>
      </c>
      <c r="M45" s="225"/>
      <c r="N45" s="59" t="s">
        <v>102</v>
      </c>
      <c r="O45" s="60">
        <f t="shared" si="1"/>
        <v>0</v>
      </c>
      <c r="P45" s="114"/>
      <c r="Q45" s="114"/>
      <c r="R45" s="29"/>
    </row>
    <row r="46" spans="1:18" s="434" customFormat="1" ht="14.55" customHeight="1">
      <c r="A46" s="26"/>
      <c r="B46" s="26"/>
      <c r="C46" s="27" t="s">
        <v>1629</v>
      </c>
      <c r="D46" s="28" t="s">
        <v>1630</v>
      </c>
      <c r="E46" s="29" t="s">
        <v>1672</v>
      </c>
      <c r="F46" s="30" t="s">
        <v>1676</v>
      </c>
      <c r="G46" s="170"/>
      <c r="H46" s="114"/>
      <c r="I46" s="127"/>
      <c r="J46" s="128"/>
      <c r="K46" s="129"/>
      <c r="L46" s="59" t="s">
        <v>292</v>
      </c>
      <c r="M46" s="225"/>
      <c r="N46" s="59" t="s">
        <v>102</v>
      </c>
      <c r="O46" s="60">
        <f t="shared" si="1"/>
        <v>0</v>
      </c>
      <c r="P46" s="114"/>
      <c r="Q46" s="114"/>
      <c r="R46" s="29"/>
    </row>
    <row r="47" spans="1:18" s="434" customFormat="1" ht="14.55" customHeight="1">
      <c r="A47" s="26"/>
      <c r="B47" s="26"/>
      <c r="C47" s="27" t="s">
        <v>1629</v>
      </c>
      <c r="D47" s="28" t="s">
        <v>1630</v>
      </c>
      <c r="E47" s="29" t="s">
        <v>1672</v>
      </c>
      <c r="F47" s="30" t="s">
        <v>1677</v>
      </c>
      <c r="G47" s="170"/>
      <c r="H47" s="114"/>
      <c r="I47" s="127"/>
      <c r="J47" s="128"/>
      <c r="K47" s="129"/>
      <c r="L47" s="59" t="s">
        <v>292</v>
      </c>
      <c r="M47" s="225"/>
      <c r="N47" s="59" t="s">
        <v>102</v>
      </c>
      <c r="O47" s="60">
        <f t="shared" si="1"/>
        <v>0</v>
      </c>
      <c r="P47" s="114"/>
      <c r="Q47" s="114"/>
      <c r="R47" s="29"/>
    </row>
    <row r="48" spans="1:18" s="434" customFormat="1" ht="14.55" customHeight="1">
      <c r="A48" s="26"/>
      <c r="B48" s="26"/>
      <c r="C48" s="27" t="s">
        <v>1629</v>
      </c>
      <c r="D48" s="28" t="s">
        <v>1630</v>
      </c>
      <c r="E48" s="29" t="s">
        <v>1672</v>
      </c>
      <c r="F48" s="30" t="s">
        <v>1678</v>
      </c>
      <c r="G48" s="170"/>
      <c r="H48" s="114"/>
      <c r="I48" s="127"/>
      <c r="J48" s="128"/>
      <c r="K48" s="129"/>
      <c r="L48" s="59" t="s">
        <v>292</v>
      </c>
      <c r="M48" s="225"/>
      <c r="N48" s="59" t="s">
        <v>102</v>
      </c>
      <c r="O48" s="60">
        <f t="shared" si="1"/>
        <v>0</v>
      </c>
      <c r="P48" s="114"/>
      <c r="Q48" s="114"/>
      <c r="R48" s="29"/>
    </row>
    <row r="49" spans="1:18" s="434" customFormat="1" ht="14.55" customHeight="1">
      <c r="A49" s="26"/>
      <c r="B49" s="26"/>
      <c r="C49" s="27" t="s">
        <v>1629</v>
      </c>
      <c r="D49" s="28" t="s">
        <v>1630</v>
      </c>
      <c r="E49" s="29" t="s">
        <v>1672</v>
      </c>
      <c r="F49" s="30" t="s">
        <v>1679</v>
      </c>
      <c r="G49" s="170"/>
      <c r="H49" s="114"/>
      <c r="I49" s="127"/>
      <c r="J49" s="128"/>
      <c r="K49" s="129"/>
      <c r="L49" s="59" t="s">
        <v>292</v>
      </c>
      <c r="M49" s="225"/>
      <c r="N49" s="59" t="s">
        <v>102</v>
      </c>
      <c r="O49" s="60">
        <f t="shared" si="1"/>
        <v>0</v>
      </c>
      <c r="P49" s="114"/>
      <c r="Q49" s="114"/>
      <c r="R49" s="29"/>
    </row>
    <row r="50" spans="1:18" s="434" customFormat="1" ht="14.55" customHeight="1">
      <c r="A50" s="26"/>
      <c r="B50" s="26"/>
      <c r="C50" s="27" t="s">
        <v>1629</v>
      </c>
      <c r="D50" s="28" t="s">
        <v>1630</v>
      </c>
      <c r="E50" s="29" t="s">
        <v>1672</v>
      </c>
      <c r="F50" s="30" t="s">
        <v>1680</v>
      </c>
      <c r="G50" s="170"/>
      <c r="H50" s="114"/>
      <c r="I50" s="127"/>
      <c r="J50" s="128"/>
      <c r="K50" s="129"/>
      <c r="L50" s="59" t="s">
        <v>292</v>
      </c>
      <c r="M50" s="225"/>
      <c r="N50" s="59" t="s">
        <v>102</v>
      </c>
      <c r="O50" s="60">
        <f t="shared" si="1"/>
        <v>0</v>
      </c>
      <c r="P50" s="114"/>
      <c r="Q50" s="114"/>
      <c r="R50" s="29"/>
    </row>
    <row r="51" spans="1:18" s="434" customFormat="1" ht="14.55" customHeight="1">
      <c r="A51" s="26"/>
      <c r="B51" s="26"/>
      <c r="C51" s="27" t="s">
        <v>1629</v>
      </c>
      <c r="D51" s="28" t="s">
        <v>1630</v>
      </c>
      <c r="E51" s="29" t="s">
        <v>1672</v>
      </c>
      <c r="F51" s="30" t="s">
        <v>1681</v>
      </c>
      <c r="G51" s="170"/>
      <c r="H51" s="114"/>
      <c r="I51" s="127"/>
      <c r="J51" s="128"/>
      <c r="K51" s="129"/>
      <c r="L51" s="59" t="s">
        <v>292</v>
      </c>
      <c r="M51" s="225"/>
      <c r="N51" s="59" t="s">
        <v>102</v>
      </c>
      <c r="O51" s="60">
        <f t="shared" si="1"/>
        <v>0</v>
      </c>
      <c r="P51" s="114"/>
      <c r="Q51" s="114"/>
      <c r="R51" s="29"/>
    </row>
    <row r="52" spans="1:18" s="434" customFormat="1" ht="14.55" customHeight="1">
      <c r="A52" s="26"/>
      <c r="B52" s="26"/>
      <c r="C52" s="27" t="s">
        <v>1629</v>
      </c>
      <c r="D52" s="28" t="s">
        <v>1630</v>
      </c>
      <c r="E52" s="29" t="s">
        <v>1672</v>
      </c>
      <c r="F52" s="30" t="s">
        <v>1682</v>
      </c>
      <c r="G52" s="170"/>
      <c r="H52" s="114"/>
      <c r="I52" s="127"/>
      <c r="J52" s="128"/>
      <c r="K52" s="129"/>
      <c r="L52" s="59" t="s">
        <v>292</v>
      </c>
      <c r="M52" s="225"/>
      <c r="N52" s="59" t="s">
        <v>102</v>
      </c>
      <c r="O52" s="60">
        <f t="shared" si="1"/>
        <v>0</v>
      </c>
      <c r="P52" s="114"/>
      <c r="Q52" s="114"/>
      <c r="R52" s="29"/>
    </row>
    <row r="53" spans="1:18" s="434" customFormat="1" ht="14.55" customHeight="1">
      <c r="A53" s="26"/>
      <c r="B53" s="26"/>
      <c r="C53" s="27" t="s">
        <v>1629</v>
      </c>
      <c r="D53" s="28" t="s">
        <v>1630</v>
      </c>
      <c r="E53" s="29" t="s">
        <v>1672</v>
      </c>
      <c r="F53" s="30" t="s">
        <v>1683</v>
      </c>
      <c r="G53" s="170"/>
      <c r="H53" s="114"/>
      <c r="I53" s="127"/>
      <c r="J53" s="128"/>
      <c r="K53" s="129"/>
      <c r="L53" s="59" t="s">
        <v>292</v>
      </c>
      <c r="M53" s="225"/>
      <c r="N53" s="59" t="s">
        <v>102</v>
      </c>
      <c r="O53" s="60">
        <f t="shared" si="1"/>
        <v>0</v>
      </c>
      <c r="P53" s="114"/>
      <c r="Q53" s="114"/>
      <c r="R53" s="29"/>
    </row>
    <row r="54" spans="1:18" s="434" customFormat="1" ht="14.55" customHeight="1">
      <c r="A54" s="26"/>
      <c r="B54" s="26"/>
      <c r="C54" s="27" t="s">
        <v>1629</v>
      </c>
      <c r="D54" s="28" t="s">
        <v>1630</v>
      </c>
      <c r="E54" s="29" t="s">
        <v>1672</v>
      </c>
      <c r="F54" s="30" t="s">
        <v>1684</v>
      </c>
      <c r="G54" s="170"/>
      <c r="H54" s="114"/>
      <c r="I54" s="127"/>
      <c r="J54" s="128"/>
      <c r="K54" s="129"/>
      <c r="L54" s="59" t="s">
        <v>292</v>
      </c>
      <c r="M54" s="225"/>
      <c r="N54" s="59" t="s">
        <v>102</v>
      </c>
      <c r="O54" s="60">
        <f t="shared" si="1"/>
        <v>0</v>
      </c>
      <c r="P54" s="114"/>
      <c r="Q54" s="114"/>
      <c r="R54" s="29"/>
    </row>
    <row r="55" spans="1:18" s="434" customFormat="1" ht="14.55" customHeight="1">
      <c r="A55" s="26"/>
      <c r="B55" s="26"/>
      <c r="C55" s="27" t="s">
        <v>1629</v>
      </c>
      <c r="D55" s="28" t="s">
        <v>1630</v>
      </c>
      <c r="E55" s="29" t="s">
        <v>1672</v>
      </c>
      <c r="F55" s="30" t="s">
        <v>1685</v>
      </c>
      <c r="G55" s="170"/>
      <c r="H55" s="114"/>
      <c r="I55" s="127"/>
      <c r="J55" s="128"/>
      <c r="K55" s="129"/>
      <c r="L55" s="59" t="s">
        <v>292</v>
      </c>
      <c r="M55" s="225"/>
      <c r="N55" s="59" t="s">
        <v>102</v>
      </c>
      <c r="O55" s="60">
        <f t="shared" si="1"/>
        <v>0</v>
      </c>
      <c r="P55" s="114"/>
      <c r="Q55" s="114"/>
      <c r="R55" s="29"/>
    </row>
    <row r="56" spans="1:18" s="434" customFormat="1" ht="14.55" customHeight="1">
      <c r="A56" s="26"/>
      <c r="B56" s="26"/>
      <c r="C56" s="27" t="s">
        <v>1629</v>
      </c>
      <c r="D56" s="28" t="s">
        <v>1630</v>
      </c>
      <c r="E56" s="29" t="s">
        <v>1672</v>
      </c>
      <c r="F56" s="30" t="s">
        <v>1686</v>
      </c>
      <c r="G56" s="170"/>
      <c r="H56" s="114"/>
      <c r="I56" s="127"/>
      <c r="J56" s="128"/>
      <c r="K56" s="129"/>
      <c r="L56" s="59" t="s">
        <v>292</v>
      </c>
      <c r="M56" s="225"/>
      <c r="N56" s="59" t="s">
        <v>102</v>
      </c>
      <c r="O56" s="60">
        <f t="shared" si="1"/>
        <v>0</v>
      </c>
      <c r="P56" s="114"/>
      <c r="Q56" s="114"/>
      <c r="R56" s="29"/>
    </row>
    <row r="57" spans="1:18" s="434" customFormat="1" ht="14.55" customHeight="1">
      <c r="A57" s="26"/>
      <c r="B57" s="26"/>
      <c r="C57" s="27" t="s">
        <v>1629</v>
      </c>
      <c r="D57" s="28" t="s">
        <v>1630</v>
      </c>
      <c r="E57" s="29" t="s">
        <v>1672</v>
      </c>
      <c r="F57" s="30" t="s">
        <v>1687</v>
      </c>
      <c r="G57" s="170"/>
      <c r="H57" s="114"/>
      <c r="I57" s="127"/>
      <c r="J57" s="128"/>
      <c r="K57" s="129"/>
      <c r="L57" s="59" t="s">
        <v>1688</v>
      </c>
      <c r="M57" s="225"/>
      <c r="N57" s="59" t="s">
        <v>1689</v>
      </c>
      <c r="O57" s="60">
        <f t="shared" si="1"/>
        <v>0</v>
      </c>
      <c r="P57" s="114"/>
      <c r="Q57" s="114"/>
      <c r="R57" s="29"/>
    </row>
    <row r="58" spans="1:18" s="434" customFormat="1" ht="14.55" customHeight="1">
      <c r="A58" s="26"/>
      <c r="B58" s="26"/>
      <c r="C58" s="27" t="s">
        <v>1629</v>
      </c>
      <c r="D58" s="28" t="s">
        <v>1630</v>
      </c>
      <c r="E58" s="29" t="s">
        <v>1672</v>
      </c>
      <c r="F58" s="30" t="s">
        <v>1690</v>
      </c>
      <c r="G58" s="170"/>
      <c r="H58" s="114"/>
      <c r="I58" s="127"/>
      <c r="J58" s="128"/>
      <c r="K58" s="129"/>
      <c r="L58" s="59" t="s">
        <v>292</v>
      </c>
      <c r="M58" s="225"/>
      <c r="N58" s="59" t="s">
        <v>102</v>
      </c>
      <c r="O58" s="60">
        <f t="shared" si="1"/>
        <v>0</v>
      </c>
      <c r="P58" s="114"/>
      <c r="Q58" s="114"/>
      <c r="R58" s="29"/>
    </row>
    <row r="59" spans="1:18" s="434" customFormat="1" ht="14.55" customHeight="1">
      <c r="A59" s="26"/>
      <c r="B59" s="26"/>
      <c r="C59" s="27" t="s">
        <v>1629</v>
      </c>
      <c r="D59" s="28" t="s">
        <v>1630</v>
      </c>
      <c r="E59" s="29" t="s">
        <v>1672</v>
      </c>
      <c r="F59" s="30" t="s">
        <v>1691</v>
      </c>
      <c r="G59" s="170"/>
      <c r="H59" s="114"/>
      <c r="I59" s="127"/>
      <c r="J59" s="128"/>
      <c r="K59" s="129"/>
      <c r="L59" s="59" t="s">
        <v>292</v>
      </c>
      <c r="M59" s="225"/>
      <c r="N59" s="59" t="s">
        <v>102</v>
      </c>
      <c r="O59" s="60">
        <f t="shared" si="1"/>
        <v>0</v>
      </c>
      <c r="P59" s="114"/>
      <c r="Q59" s="114"/>
      <c r="R59" s="29"/>
    </row>
    <row r="60" spans="1:18" s="434" customFormat="1" ht="14.55" customHeight="1">
      <c r="A60" s="26"/>
      <c r="B60" s="26"/>
      <c r="C60" s="27" t="s">
        <v>1629</v>
      </c>
      <c r="D60" s="28" t="s">
        <v>1630</v>
      </c>
      <c r="E60" s="29" t="s">
        <v>1672</v>
      </c>
      <c r="F60" s="30" t="s">
        <v>1692</v>
      </c>
      <c r="G60" s="170"/>
      <c r="H60" s="114"/>
      <c r="I60" s="127"/>
      <c r="J60" s="128"/>
      <c r="K60" s="129"/>
      <c r="L60" s="59" t="s">
        <v>1688</v>
      </c>
      <c r="M60" s="225"/>
      <c r="N60" s="59" t="s">
        <v>1689</v>
      </c>
      <c r="O60" s="60">
        <f t="shared" si="1"/>
        <v>0</v>
      </c>
      <c r="P60" s="114"/>
      <c r="Q60" s="114"/>
      <c r="R60" s="29"/>
    </row>
    <row r="61" spans="1:18" s="434" customFormat="1" ht="14.55" customHeight="1">
      <c r="A61" s="26"/>
      <c r="B61" s="26"/>
      <c r="C61" s="27" t="s">
        <v>1629</v>
      </c>
      <c r="D61" s="28" t="s">
        <v>1630</v>
      </c>
      <c r="E61" s="29" t="s">
        <v>1672</v>
      </c>
      <c r="F61" s="30" t="s">
        <v>1693</v>
      </c>
      <c r="G61" s="170"/>
      <c r="H61" s="114"/>
      <c r="I61" s="127"/>
      <c r="J61" s="128"/>
      <c r="K61" s="129"/>
      <c r="L61" s="59" t="s">
        <v>1688</v>
      </c>
      <c r="M61" s="225"/>
      <c r="N61" s="59" t="s">
        <v>1689</v>
      </c>
      <c r="O61" s="60">
        <f t="shared" si="1"/>
        <v>0</v>
      </c>
      <c r="P61" s="114"/>
      <c r="Q61" s="114"/>
      <c r="R61" s="29"/>
    </row>
    <row r="62" spans="1:18" s="434" customFormat="1" ht="14.55" customHeight="1">
      <c r="A62" s="26"/>
      <c r="B62" s="26"/>
      <c r="C62" s="27" t="s">
        <v>1629</v>
      </c>
      <c r="D62" s="28" t="s">
        <v>1630</v>
      </c>
      <c r="E62" s="29" t="s">
        <v>1672</v>
      </c>
      <c r="F62" s="30" t="s">
        <v>1694</v>
      </c>
      <c r="G62" s="170"/>
      <c r="H62" s="114"/>
      <c r="I62" s="127"/>
      <c r="J62" s="128"/>
      <c r="K62" s="129"/>
      <c r="L62" s="59" t="s">
        <v>1688</v>
      </c>
      <c r="M62" s="225"/>
      <c r="N62" s="59" t="s">
        <v>1689</v>
      </c>
      <c r="O62" s="60">
        <f t="shared" si="1"/>
        <v>0</v>
      </c>
      <c r="P62" s="114"/>
      <c r="Q62" s="114"/>
      <c r="R62" s="29"/>
    </row>
    <row r="63" spans="1:18" s="434" customFormat="1" ht="14.55" customHeight="1">
      <c r="A63" s="26"/>
      <c r="B63" s="26"/>
      <c r="C63" s="27" t="s">
        <v>1629</v>
      </c>
      <c r="D63" s="28" t="s">
        <v>1630</v>
      </c>
      <c r="E63" s="29" t="s">
        <v>1672</v>
      </c>
      <c r="F63" s="30" t="s">
        <v>1695</v>
      </c>
      <c r="G63" s="170"/>
      <c r="H63" s="114"/>
      <c r="I63" s="127"/>
      <c r="J63" s="128"/>
      <c r="K63" s="129"/>
      <c r="L63" s="59" t="s">
        <v>1688</v>
      </c>
      <c r="M63" s="225"/>
      <c r="N63" s="59" t="s">
        <v>1689</v>
      </c>
      <c r="O63" s="60">
        <f t="shared" si="1"/>
        <v>0</v>
      </c>
      <c r="P63" s="114"/>
      <c r="Q63" s="114"/>
      <c r="R63" s="29"/>
    </row>
    <row r="64" spans="1:18" s="434" customFormat="1" ht="14.55" customHeight="1">
      <c r="A64" s="26"/>
      <c r="B64" s="26"/>
      <c r="C64" s="27" t="s">
        <v>1629</v>
      </c>
      <c r="D64" s="28" t="s">
        <v>1630</v>
      </c>
      <c r="E64" s="29" t="s">
        <v>1672</v>
      </c>
      <c r="F64" s="30" t="s">
        <v>1696</v>
      </c>
      <c r="G64" s="170"/>
      <c r="H64" s="114"/>
      <c r="I64" s="127"/>
      <c r="J64" s="128"/>
      <c r="K64" s="129"/>
      <c r="L64" s="59" t="s">
        <v>292</v>
      </c>
      <c r="M64" s="225"/>
      <c r="N64" s="59" t="s">
        <v>102</v>
      </c>
      <c r="O64" s="60">
        <f t="shared" si="1"/>
        <v>0</v>
      </c>
      <c r="P64" s="114"/>
      <c r="Q64" s="114"/>
      <c r="R64" s="29"/>
    </row>
    <row r="65" spans="1:18" s="434" customFormat="1" ht="14.55" customHeight="1">
      <c r="A65" s="26"/>
      <c r="B65" s="26"/>
      <c r="C65" s="27" t="s">
        <v>1629</v>
      </c>
      <c r="D65" s="28" t="s">
        <v>1630</v>
      </c>
      <c r="E65" s="29" t="s">
        <v>1672</v>
      </c>
      <c r="F65" s="30" t="s">
        <v>1697</v>
      </c>
      <c r="G65" s="170"/>
      <c r="H65" s="114"/>
      <c r="I65" s="127"/>
      <c r="J65" s="128"/>
      <c r="K65" s="129"/>
      <c r="L65" s="59" t="s">
        <v>1688</v>
      </c>
      <c r="M65" s="225"/>
      <c r="N65" s="59" t="s">
        <v>1689</v>
      </c>
      <c r="O65" s="60">
        <f t="shared" si="1"/>
        <v>0</v>
      </c>
      <c r="P65" s="114"/>
      <c r="Q65" s="114"/>
      <c r="R65" s="29"/>
    </row>
    <row r="66" spans="1:18" s="434" customFormat="1" ht="14.55" customHeight="1">
      <c r="A66" s="26"/>
      <c r="B66" s="26"/>
      <c r="C66" s="27" t="s">
        <v>1629</v>
      </c>
      <c r="D66" s="28" t="s">
        <v>1630</v>
      </c>
      <c r="E66" s="29" t="s">
        <v>1672</v>
      </c>
      <c r="F66" s="30" t="s">
        <v>1698</v>
      </c>
      <c r="G66" s="170"/>
      <c r="H66" s="114"/>
      <c r="I66" s="127"/>
      <c r="J66" s="128"/>
      <c r="K66" s="129"/>
      <c r="L66" s="59" t="s">
        <v>1688</v>
      </c>
      <c r="M66" s="225"/>
      <c r="N66" s="59" t="s">
        <v>1689</v>
      </c>
      <c r="O66" s="60">
        <f t="shared" si="1"/>
        <v>0</v>
      </c>
      <c r="P66" s="114"/>
      <c r="Q66" s="114"/>
      <c r="R66" s="29"/>
    </row>
    <row r="67" spans="1:18" s="434" customFormat="1" ht="14.55" customHeight="1">
      <c r="A67" s="26"/>
      <c r="B67" s="26"/>
      <c r="C67" s="27" t="s">
        <v>1629</v>
      </c>
      <c r="D67" s="28" t="s">
        <v>1630</v>
      </c>
      <c r="E67" s="29" t="s">
        <v>1672</v>
      </c>
      <c r="F67" s="30" t="s">
        <v>1699</v>
      </c>
      <c r="G67" s="170"/>
      <c r="H67" s="114"/>
      <c r="I67" s="127"/>
      <c r="J67" s="128"/>
      <c r="K67" s="129"/>
      <c r="L67" s="59" t="s">
        <v>1688</v>
      </c>
      <c r="M67" s="225"/>
      <c r="N67" s="59" t="s">
        <v>1689</v>
      </c>
      <c r="O67" s="60">
        <f t="shared" si="1"/>
        <v>0</v>
      </c>
      <c r="P67" s="114"/>
      <c r="Q67" s="114"/>
      <c r="R67" s="29"/>
    </row>
    <row r="68" spans="1:18" s="434" customFormat="1" ht="14.55" customHeight="1">
      <c r="A68" s="26"/>
      <c r="B68" s="26"/>
      <c r="C68" s="27" t="s">
        <v>1629</v>
      </c>
      <c r="D68" s="28" t="s">
        <v>1630</v>
      </c>
      <c r="E68" s="29" t="s">
        <v>1672</v>
      </c>
      <c r="F68" s="30" t="s">
        <v>1700</v>
      </c>
      <c r="G68" s="170"/>
      <c r="H68" s="114"/>
      <c r="I68" s="127"/>
      <c r="J68" s="128"/>
      <c r="K68" s="129"/>
      <c r="L68" s="59" t="s">
        <v>1688</v>
      </c>
      <c r="M68" s="225"/>
      <c r="N68" s="59" t="s">
        <v>1689</v>
      </c>
      <c r="O68" s="60">
        <f t="shared" si="1"/>
        <v>0</v>
      </c>
      <c r="P68" s="114"/>
      <c r="Q68" s="114"/>
      <c r="R68" s="29"/>
    </row>
    <row r="69" spans="1:18" s="434" customFormat="1" ht="14.55" customHeight="1">
      <c r="A69" s="26"/>
      <c r="B69" s="26"/>
      <c r="C69" s="27" t="s">
        <v>1629</v>
      </c>
      <c r="D69" s="28" t="s">
        <v>1630</v>
      </c>
      <c r="E69" s="29" t="s">
        <v>1672</v>
      </c>
      <c r="F69" s="30" t="s">
        <v>1701</v>
      </c>
      <c r="G69" s="170"/>
      <c r="H69" s="114"/>
      <c r="I69" s="127"/>
      <c r="J69" s="128"/>
      <c r="K69" s="129"/>
      <c r="L69" s="59" t="s">
        <v>292</v>
      </c>
      <c r="M69" s="225"/>
      <c r="N69" s="59" t="s">
        <v>102</v>
      </c>
      <c r="O69" s="60">
        <f t="shared" si="1"/>
        <v>0</v>
      </c>
      <c r="P69" s="114"/>
      <c r="Q69" s="114"/>
      <c r="R69" s="29"/>
    </row>
    <row r="70" spans="1:18" s="434" customFormat="1" ht="14.55" customHeight="1">
      <c r="A70" s="26"/>
      <c r="B70" s="26"/>
      <c r="C70" s="27" t="s">
        <v>1629</v>
      </c>
      <c r="D70" s="28" t="s">
        <v>1630</v>
      </c>
      <c r="E70" s="29" t="s">
        <v>1672</v>
      </c>
      <c r="F70" s="30" t="s">
        <v>1702</v>
      </c>
      <c r="G70" s="170"/>
      <c r="H70" s="114"/>
      <c r="I70" s="127"/>
      <c r="J70" s="128"/>
      <c r="K70" s="129"/>
      <c r="L70" s="59" t="s">
        <v>292</v>
      </c>
      <c r="M70" s="225"/>
      <c r="N70" s="59" t="s">
        <v>102</v>
      </c>
      <c r="O70" s="60">
        <f t="shared" si="1"/>
        <v>0</v>
      </c>
      <c r="P70" s="114"/>
      <c r="Q70" s="114"/>
      <c r="R70" s="29"/>
    </row>
    <row r="71" spans="1:18" s="434" customFormat="1" ht="14.55" customHeight="1">
      <c r="A71" s="26"/>
      <c r="B71" s="26"/>
      <c r="C71" s="27" t="s">
        <v>1629</v>
      </c>
      <c r="D71" s="28" t="s">
        <v>1630</v>
      </c>
      <c r="E71" s="29" t="s">
        <v>1672</v>
      </c>
      <c r="F71" s="30" t="s">
        <v>1703</v>
      </c>
      <c r="G71" s="170"/>
      <c r="H71" s="114"/>
      <c r="I71" s="127"/>
      <c r="J71" s="128"/>
      <c r="K71" s="129"/>
      <c r="L71" s="59" t="s">
        <v>292</v>
      </c>
      <c r="M71" s="225"/>
      <c r="N71" s="59" t="s">
        <v>102</v>
      </c>
      <c r="O71" s="60">
        <f t="shared" si="1"/>
        <v>0</v>
      </c>
      <c r="P71" s="114"/>
      <c r="Q71" s="114"/>
      <c r="R71" s="29"/>
    </row>
    <row r="72" spans="1:18" s="434" customFormat="1" ht="14.55" customHeight="1">
      <c r="A72" s="26"/>
      <c r="B72" s="26"/>
      <c r="C72" s="27" t="s">
        <v>1629</v>
      </c>
      <c r="D72" s="28" t="s">
        <v>1630</v>
      </c>
      <c r="E72" s="29" t="s">
        <v>1672</v>
      </c>
      <c r="F72" s="30" t="s">
        <v>1704</v>
      </c>
      <c r="G72" s="170"/>
      <c r="H72" s="114"/>
      <c r="I72" s="127"/>
      <c r="J72" s="128"/>
      <c r="K72" s="129"/>
      <c r="L72" s="59" t="s">
        <v>292</v>
      </c>
      <c r="M72" s="225"/>
      <c r="N72" s="59" t="s">
        <v>102</v>
      </c>
      <c r="O72" s="60">
        <f t="shared" si="1"/>
        <v>0</v>
      </c>
      <c r="P72" s="114"/>
      <c r="Q72" s="114"/>
      <c r="R72" s="29"/>
    </row>
    <row r="73" spans="1:18" s="434" customFormat="1" ht="14.55" customHeight="1">
      <c r="A73" s="26"/>
      <c r="B73" s="26"/>
      <c r="C73" s="27" t="s">
        <v>1629</v>
      </c>
      <c r="D73" s="28" t="s">
        <v>1630</v>
      </c>
      <c r="E73" s="29" t="s">
        <v>1672</v>
      </c>
      <c r="F73" s="30" t="s">
        <v>1705</v>
      </c>
      <c r="G73" s="170"/>
      <c r="H73" s="114"/>
      <c r="I73" s="127"/>
      <c r="J73" s="128"/>
      <c r="K73" s="129"/>
      <c r="L73" s="59" t="s">
        <v>292</v>
      </c>
      <c r="M73" s="225"/>
      <c r="N73" s="59" t="s">
        <v>102</v>
      </c>
      <c r="O73" s="60">
        <f t="shared" si="1"/>
        <v>0</v>
      </c>
      <c r="P73" s="114"/>
      <c r="Q73" s="114"/>
      <c r="R73" s="29"/>
    </row>
    <row r="74" spans="1:18" s="434" customFormat="1" ht="14.55" customHeight="1">
      <c r="A74" s="26"/>
      <c r="B74" s="26"/>
      <c r="C74" s="27" t="s">
        <v>1629</v>
      </c>
      <c r="D74" s="28" t="s">
        <v>1630</v>
      </c>
      <c r="E74" s="29" t="s">
        <v>1672</v>
      </c>
      <c r="F74" s="30" t="s">
        <v>1706</v>
      </c>
      <c r="G74" s="170"/>
      <c r="H74" s="114"/>
      <c r="I74" s="127"/>
      <c r="J74" s="128"/>
      <c r="K74" s="129"/>
      <c r="L74" s="59" t="s">
        <v>292</v>
      </c>
      <c r="M74" s="225"/>
      <c r="N74" s="59" t="s">
        <v>102</v>
      </c>
      <c r="O74" s="60">
        <f t="shared" si="1"/>
        <v>0</v>
      </c>
      <c r="P74" s="114"/>
      <c r="Q74" s="114"/>
      <c r="R74" s="29"/>
    </row>
    <row r="75" spans="1:18" s="434" customFormat="1" ht="14.55" customHeight="1">
      <c r="A75" s="26"/>
      <c r="B75" s="26"/>
      <c r="C75" s="27" t="s">
        <v>1629</v>
      </c>
      <c r="D75" s="28" t="s">
        <v>1630</v>
      </c>
      <c r="E75" s="29" t="s">
        <v>1672</v>
      </c>
      <c r="F75" s="30" t="s">
        <v>1707</v>
      </c>
      <c r="G75" s="170"/>
      <c r="H75" s="114"/>
      <c r="I75" s="127"/>
      <c r="J75" s="128"/>
      <c r="K75" s="129"/>
      <c r="L75" s="59" t="s">
        <v>292</v>
      </c>
      <c r="M75" s="225"/>
      <c r="N75" s="59" t="s">
        <v>102</v>
      </c>
      <c r="O75" s="60">
        <f t="shared" si="1"/>
        <v>0</v>
      </c>
      <c r="P75" s="114"/>
      <c r="Q75" s="114"/>
      <c r="R75" s="29"/>
    </row>
    <row r="76" spans="1:18" s="434" customFormat="1" ht="14.55" customHeight="1">
      <c r="A76" s="26"/>
      <c r="B76" s="26"/>
      <c r="C76" s="27" t="s">
        <v>1629</v>
      </c>
      <c r="D76" s="28" t="s">
        <v>1630</v>
      </c>
      <c r="E76" s="29" t="s">
        <v>1672</v>
      </c>
      <c r="F76" s="30" t="s">
        <v>1708</v>
      </c>
      <c r="G76" s="170"/>
      <c r="H76" s="114"/>
      <c r="I76" s="127"/>
      <c r="J76" s="128"/>
      <c r="K76" s="129"/>
      <c r="L76" s="59" t="s">
        <v>292</v>
      </c>
      <c r="M76" s="225"/>
      <c r="N76" s="59" t="s">
        <v>102</v>
      </c>
      <c r="O76" s="60">
        <f t="shared" si="1"/>
        <v>0</v>
      </c>
      <c r="P76" s="114"/>
      <c r="Q76" s="114"/>
      <c r="R76" s="29"/>
    </row>
    <row r="77" spans="1:18" s="434" customFormat="1" ht="14.55" customHeight="1">
      <c r="A77" s="26"/>
      <c r="B77" s="26"/>
      <c r="C77" s="27" t="s">
        <v>1629</v>
      </c>
      <c r="D77" s="28" t="s">
        <v>1630</v>
      </c>
      <c r="E77" s="29" t="s">
        <v>1672</v>
      </c>
      <c r="F77" s="30" t="s">
        <v>1709</v>
      </c>
      <c r="G77" s="170"/>
      <c r="H77" s="114"/>
      <c r="I77" s="127"/>
      <c r="J77" s="128"/>
      <c r="K77" s="129"/>
      <c r="L77" s="59" t="s">
        <v>292</v>
      </c>
      <c r="M77" s="225"/>
      <c r="N77" s="59" t="s">
        <v>102</v>
      </c>
      <c r="O77" s="60">
        <f t="shared" ref="O77:O148" si="2">IF(M77=0,K77*J77,M77*K77*J77)</f>
        <v>0</v>
      </c>
      <c r="P77" s="114"/>
      <c r="Q77" s="114"/>
      <c r="R77" s="29"/>
    </row>
    <row r="78" spans="1:18" s="434" customFormat="1" ht="14.55" customHeight="1">
      <c r="A78" s="26"/>
      <c r="B78" s="26"/>
      <c r="C78" s="27" t="s">
        <v>1629</v>
      </c>
      <c r="D78" s="28" t="s">
        <v>1630</v>
      </c>
      <c r="E78" s="29" t="s">
        <v>1672</v>
      </c>
      <c r="F78" s="30" t="s">
        <v>1710</v>
      </c>
      <c r="G78" s="170"/>
      <c r="H78" s="114"/>
      <c r="I78" s="127"/>
      <c r="J78" s="128"/>
      <c r="K78" s="129"/>
      <c r="L78" s="59" t="s">
        <v>292</v>
      </c>
      <c r="M78" s="225"/>
      <c r="N78" s="59" t="s">
        <v>102</v>
      </c>
      <c r="O78" s="60">
        <f t="shared" si="2"/>
        <v>0</v>
      </c>
      <c r="P78" s="114"/>
      <c r="Q78" s="114"/>
      <c r="R78" s="29"/>
    </row>
    <row r="79" spans="1:18" s="434" customFormat="1" ht="14.55" customHeight="1">
      <c r="A79" s="26"/>
      <c r="B79" s="26"/>
      <c r="C79" s="27" t="s">
        <v>1629</v>
      </c>
      <c r="D79" s="28" t="s">
        <v>1630</v>
      </c>
      <c r="E79" s="29" t="s">
        <v>1672</v>
      </c>
      <c r="F79" s="30" t="s">
        <v>1711</v>
      </c>
      <c r="G79" s="170"/>
      <c r="H79" s="114"/>
      <c r="I79" s="127"/>
      <c r="J79" s="128"/>
      <c r="K79" s="129"/>
      <c r="L79" s="59" t="s">
        <v>292</v>
      </c>
      <c r="M79" s="225"/>
      <c r="N79" s="59" t="s">
        <v>102</v>
      </c>
      <c r="O79" s="60">
        <f t="shared" si="2"/>
        <v>0</v>
      </c>
      <c r="P79" s="114"/>
      <c r="Q79" s="114"/>
      <c r="R79" s="29"/>
    </row>
    <row r="80" spans="1:18" s="434" customFormat="1" ht="14.55" customHeight="1">
      <c r="A80" s="26"/>
      <c r="B80" s="26"/>
      <c r="C80" s="27" t="s">
        <v>1629</v>
      </c>
      <c r="D80" s="28" t="s">
        <v>1630</v>
      </c>
      <c r="E80" s="29" t="s">
        <v>1672</v>
      </c>
      <c r="F80" s="30" t="s">
        <v>1712</v>
      </c>
      <c r="G80" s="170"/>
      <c r="H80" s="114"/>
      <c r="I80" s="127"/>
      <c r="J80" s="128"/>
      <c r="K80" s="129"/>
      <c r="L80" s="59" t="s">
        <v>292</v>
      </c>
      <c r="M80" s="225"/>
      <c r="N80" s="59" t="s">
        <v>102</v>
      </c>
      <c r="O80" s="60">
        <f t="shared" si="2"/>
        <v>0</v>
      </c>
      <c r="P80" s="114"/>
      <c r="Q80" s="114"/>
      <c r="R80" s="29"/>
    </row>
    <row r="81" spans="1:18" s="434" customFormat="1" ht="14.55" customHeight="1">
      <c r="A81" s="26"/>
      <c r="B81" s="26"/>
      <c r="C81" s="27" t="s">
        <v>1629</v>
      </c>
      <c r="D81" s="28" t="s">
        <v>1630</v>
      </c>
      <c r="E81" s="29" t="s">
        <v>1672</v>
      </c>
      <c r="F81" s="30" t="s">
        <v>1713</v>
      </c>
      <c r="G81" s="170"/>
      <c r="H81" s="114"/>
      <c r="I81" s="127"/>
      <c r="J81" s="128"/>
      <c r="K81" s="129"/>
      <c r="L81" s="59" t="s">
        <v>292</v>
      </c>
      <c r="M81" s="225"/>
      <c r="N81" s="59" t="s">
        <v>102</v>
      </c>
      <c r="O81" s="60">
        <f t="shared" si="2"/>
        <v>0</v>
      </c>
      <c r="P81" s="114"/>
      <c r="Q81" s="114"/>
      <c r="R81" s="29"/>
    </row>
    <row r="82" spans="1:18" s="434" customFormat="1" ht="14.55" customHeight="1">
      <c r="A82" s="26"/>
      <c r="B82" s="26"/>
      <c r="C82" s="27" t="s">
        <v>1629</v>
      </c>
      <c r="D82" s="28" t="s">
        <v>1630</v>
      </c>
      <c r="E82" s="29" t="s">
        <v>1672</v>
      </c>
      <c r="F82" s="30" t="s">
        <v>1714</v>
      </c>
      <c r="G82" s="170"/>
      <c r="H82" s="114"/>
      <c r="I82" s="127"/>
      <c r="J82" s="128"/>
      <c r="K82" s="129"/>
      <c r="L82" s="59" t="s">
        <v>292</v>
      </c>
      <c r="M82" s="225"/>
      <c r="N82" s="59" t="s">
        <v>102</v>
      </c>
      <c r="O82" s="60">
        <f t="shared" si="2"/>
        <v>0</v>
      </c>
      <c r="P82" s="114"/>
      <c r="Q82" s="114"/>
      <c r="R82" s="29"/>
    </row>
    <row r="83" spans="1:18" s="434" customFormat="1" ht="14.55" customHeight="1">
      <c r="A83" s="26"/>
      <c r="B83" s="26"/>
      <c r="C83" s="27" t="s">
        <v>1629</v>
      </c>
      <c r="D83" s="28" t="s">
        <v>1630</v>
      </c>
      <c r="E83" s="29" t="s">
        <v>1715</v>
      </c>
      <c r="F83" s="30" t="s">
        <v>1716</v>
      </c>
      <c r="G83" s="170"/>
      <c r="H83" s="114"/>
      <c r="I83" s="127"/>
      <c r="J83" s="128"/>
      <c r="K83" s="129"/>
      <c r="L83" s="59" t="s">
        <v>292</v>
      </c>
      <c r="M83" s="225"/>
      <c r="N83" s="59" t="s">
        <v>102</v>
      </c>
      <c r="O83" s="60">
        <f t="shared" si="2"/>
        <v>0</v>
      </c>
      <c r="P83" s="114"/>
      <c r="Q83" s="114"/>
      <c r="R83" s="29"/>
    </row>
    <row r="84" spans="1:18" s="434" customFormat="1" ht="14.55" customHeight="1">
      <c r="A84" s="26"/>
      <c r="B84" s="26"/>
      <c r="C84" s="27" t="s">
        <v>1629</v>
      </c>
      <c r="D84" s="28" t="s">
        <v>1630</v>
      </c>
      <c r="E84" s="29" t="s">
        <v>1715</v>
      </c>
      <c r="F84" s="30" t="s">
        <v>1717</v>
      </c>
      <c r="G84" s="170"/>
      <c r="H84" s="114"/>
      <c r="I84" s="127"/>
      <c r="J84" s="128"/>
      <c r="K84" s="129"/>
      <c r="L84" s="59" t="s">
        <v>292</v>
      </c>
      <c r="M84" s="225"/>
      <c r="N84" s="59" t="s">
        <v>102</v>
      </c>
      <c r="O84" s="60">
        <f t="shared" si="2"/>
        <v>0</v>
      </c>
      <c r="P84" s="114"/>
      <c r="Q84" s="114"/>
      <c r="R84" s="29"/>
    </row>
    <row r="85" spans="1:18" s="434" customFormat="1" ht="14.55" customHeight="1">
      <c r="A85" s="26"/>
      <c r="B85" s="26"/>
      <c r="C85" s="27" t="s">
        <v>1629</v>
      </c>
      <c r="D85" s="28" t="s">
        <v>1630</v>
      </c>
      <c r="E85" s="29" t="s">
        <v>1715</v>
      </c>
      <c r="F85" s="30" t="s">
        <v>1718</v>
      </c>
      <c r="G85" s="170"/>
      <c r="H85" s="114"/>
      <c r="I85" s="127"/>
      <c r="J85" s="128"/>
      <c r="K85" s="129"/>
      <c r="L85" s="59" t="s">
        <v>292</v>
      </c>
      <c r="M85" s="225"/>
      <c r="N85" s="59" t="s">
        <v>102</v>
      </c>
      <c r="O85" s="60">
        <f t="shared" si="2"/>
        <v>0</v>
      </c>
      <c r="P85" s="114"/>
      <c r="Q85" s="114"/>
      <c r="R85" s="29"/>
    </row>
    <row r="86" spans="1:18" s="434" customFormat="1" ht="14.55" customHeight="1">
      <c r="A86" s="26"/>
      <c r="B86" s="26"/>
      <c r="C86" s="27" t="s">
        <v>1629</v>
      </c>
      <c r="D86" s="28" t="s">
        <v>1630</v>
      </c>
      <c r="E86" s="29" t="s">
        <v>1715</v>
      </c>
      <c r="F86" s="30" t="s">
        <v>1719</v>
      </c>
      <c r="G86" s="170"/>
      <c r="H86" s="114"/>
      <c r="I86" s="127"/>
      <c r="J86" s="128"/>
      <c r="K86" s="129"/>
      <c r="L86" s="59" t="s">
        <v>292</v>
      </c>
      <c r="M86" s="225"/>
      <c r="N86" s="59" t="s">
        <v>102</v>
      </c>
      <c r="O86" s="60">
        <f t="shared" si="2"/>
        <v>0</v>
      </c>
      <c r="P86" s="114"/>
      <c r="Q86" s="114"/>
      <c r="R86" s="29"/>
    </row>
    <row r="87" spans="1:18" s="434" customFormat="1" ht="14.55" customHeight="1">
      <c r="A87" s="26"/>
      <c r="B87" s="26"/>
      <c r="C87" s="27" t="s">
        <v>1629</v>
      </c>
      <c r="D87" s="28" t="s">
        <v>1630</v>
      </c>
      <c r="E87" s="29" t="s">
        <v>1715</v>
      </c>
      <c r="F87" s="30" t="s">
        <v>1720</v>
      </c>
      <c r="G87" s="170"/>
      <c r="H87" s="114"/>
      <c r="I87" s="127"/>
      <c r="J87" s="128"/>
      <c r="K87" s="129"/>
      <c r="L87" s="59" t="s">
        <v>292</v>
      </c>
      <c r="M87" s="225"/>
      <c r="N87" s="59" t="s">
        <v>102</v>
      </c>
      <c r="O87" s="60">
        <f t="shared" si="2"/>
        <v>0</v>
      </c>
      <c r="P87" s="114"/>
      <c r="Q87" s="114"/>
      <c r="R87" s="29"/>
    </row>
    <row r="88" spans="1:18" s="434" customFormat="1" ht="14.55" customHeight="1">
      <c r="A88" s="26"/>
      <c r="B88" s="26"/>
      <c r="C88" s="27" t="s">
        <v>1629</v>
      </c>
      <c r="D88" s="28" t="s">
        <v>1630</v>
      </c>
      <c r="E88" s="29" t="s">
        <v>1715</v>
      </c>
      <c r="F88" s="30" t="s">
        <v>1721</v>
      </c>
      <c r="G88" s="170"/>
      <c r="H88" s="114"/>
      <c r="I88" s="127"/>
      <c r="J88" s="128"/>
      <c r="K88" s="129"/>
      <c r="L88" s="59" t="s">
        <v>292</v>
      </c>
      <c r="M88" s="225"/>
      <c r="N88" s="59" t="s">
        <v>102</v>
      </c>
      <c r="O88" s="60">
        <f t="shared" si="2"/>
        <v>0</v>
      </c>
      <c r="P88" s="114"/>
      <c r="Q88" s="114"/>
      <c r="R88" s="29"/>
    </row>
    <row r="89" spans="1:18" s="434" customFormat="1" ht="14.55" customHeight="1">
      <c r="A89" s="26"/>
      <c r="B89" s="26"/>
      <c r="C89" s="27" t="s">
        <v>1629</v>
      </c>
      <c r="D89" s="28" t="s">
        <v>1630</v>
      </c>
      <c r="E89" s="29" t="s">
        <v>1715</v>
      </c>
      <c r="F89" s="30" t="s">
        <v>1722</v>
      </c>
      <c r="G89" s="170"/>
      <c r="H89" s="114"/>
      <c r="I89" s="127"/>
      <c r="J89" s="128"/>
      <c r="K89" s="129"/>
      <c r="L89" s="59" t="s">
        <v>292</v>
      </c>
      <c r="M89" s="225"/>
      <c r="N89" s="59" t="s">
        <v>102</v>
      </c>
      <c r="O89" s="60">
        <f t="shared" si="2"/>
        <v>0</v>
      </c>
      <c r="P89" s="114"/>
      <c r="Q89" s="114"/>
      <c r="R89" s="29"/>
    </row>
    <row r="90" spans="1:18" s="434" customFormat="1" ht="14.55" customHeight="1">
      <c r="A90" s="26"/>
      <c r="B90" s="26"/>
      <c r="C90" s="27" t="s">
        <v>1629</v>
      </c>
      <c r="D90" s="28" t="s">
        <v>1630</v>
      </c>
      <c r="E90" s="29" t="s">
        <v>1715</v>
      </c>
      <c r="F90" s="30" t="s">
        <v>1723</v>
      </c>
      <c r="G90" s="170"/>
      <c r="H90" s="114"/>
      <c r="I90" s="127"/>
      <c r="J90" s="128"/>
      <c r="K90" s="129"/>
      <c r="L90" s="59" t="s">
        <v>292</v>
      </c>
      <c r="M90" s="225"/>
      <c r="N90" s="59" t="s">
        <v>102</v>
      </c>
      <c r="O90" s="60">
        <f t="shared" si="2"/>
        <v>0</v>
      </c>
      <c r="P90" s="114"/>
      <c r="Q90" s="114"/>
      <c r="R90" s="29"/>
    </row>
    <row r="91" spans="1:18" s="434" customFormat="1" ht="14.55" customHeight="1">
      <c r="A91" s="26"/>
      <c r="B91" s="26"/>
      <c r="C91" s="27" t="s">
        <v>1629</v>
      </c>
      <c r="D91" s="28" t="s">
        <v>1630</v>
      </c>
      <c r="E91" s="29" t="s">
        <v>1715</v>
      </c>
      <c r="F91" s="30" t="s">
        <v>1724</v>
      </c>
      <c r="G91" s="170"/>
      <c r="H91" s="114"/>
      <c r="I91" s="127"/>
      <c r="J91" s="128"/>
      <c r="K91" s="129"/>
      <c r="L91" s="59" t="s">
        <v>292</v>
      </c>
      <c r="M91" s="225"/>
      <c r="N91" s="59" t="s">
        <v>102</v>
      </c>
      <c r="O91" s="60">
        <f t="shared" si="2"/>
        <v>0</v>
      </c>
      <c r="P91" s="114"/>
      <c r="Q91" s="114"/>
      <c r="R91" s="29"/>
    </row>
    <row r="92" spans="1:18" s="434" customFormat="1" ht="14.55" customHeight="1">
      <c r="A92" s="26"/>
      <c r="B92" s="26"/>
      <c r="C92" s="27" t="s">
        <v>1629</v>
      </c>
      <c r="D92" s="28" t="s">
        <v>1630</v>
      </c>
      <c r="E92" s="29" t="s">
        <v>1715</v>
      </c>
      <c r="F92" s="30" t="s">
        <v>1725</v>
      </c>
      <c r="G92" s="170"/>
      <c r="H92" s="114"/>
      <c r="I92" s="127"/>
      <c r="J92" s="128"/>
      <c r="K92" s="129"/>
      <c r="L92" s="59" t="s">
        <v>292</v>
      </c>
      <c r="M92" s="225"/>
      <c r="N92" s="59" t="s">
        <v>102</v>
      </c>
      <c r="O92" s="60">
        <f t="shared" si="2"/>
        <v>0</v>
      </c>
      <c r="P92" s="114"/>
      <c r="Q92" s="114"/>
      <c r="R92" s="29"/>
    </row>
    <row r="93" spans="1:18" s="434" customFormat="1" ht="14.55" customHeight="1">
      <c r="A93" s="26"/>
      <c r="B93" s="26"/>
      <c r="C93" s="27" t="s">
        <v>1629</v>
      </c>
      <c r="D93" s="28" t="s">
        <v>1630</v>
      </c>
      <c r="E93" s="29" t="s">
        <v>1715</v>
      </c>
      <c r="F93" s="30" t="s">
        <v>1726</v>
      </c>
      <c r="G93" s="170"/>
      <c r="H93" s="114"/>
      <c r="I93" s="127"/>
      <c r="J93" s="128"/>
      <c r="K93" s="129"/>
      <c r="L93" s="59" t="s">
        <v>292</v>
      </c>
      <c r="M93" s="225"/>
      <c r="N93" s="59" t="s">
        <v>102</v>
      </c>
      <c r="O93" s="60">
        <f t="shared" si="2"/>
        <v>0</v>
      </c>
      <c r="P93" s="114"/>
      <c r="Q93" s="114"/>
      <c r="R93" s="29"/>
    </row>
    <row r="94" spans="1:18" s="434" customFormat="1" ht="14.55" customHeight="1">
      <c r="A94" s="26"/>
      <c r="B94" s="26"/>
      <c r="C94" s="27" t="s">
        <v>1629</v>
      </c>
      <c r="D94" s="28" t="s">
        <v>1630</v>
      </c>
      <c r="E94" s="29" t="s">
        <v>1715</v>
      </c>
      <c r="F94" s="30" t="s">
        <v>1727</v>
      </c>
      <c r="G94" s="170"/>
      <c r="H94" s="114"/>
      <c r="I94" s="127"/>
      <c r="J94" s="128"/>
      <c r="K94" s="129"/>
      <c r="L94" s="59" t="s">
        <v>292</v>
      </c>
      <c r="M94" s="225"/>
      <c r="N94" s="59" t="s">
        <v>102</v>
      </c>
      <c r="O94" s="60">
        <f t="shared" si="2"/>
        <v>0</v>
      </c>
      <c r="P94" s="114"/>
      <c r="Q94" s="114"/>
      <c r="R94" s="29"/>
    </row>
    <row r="95" spans="1:18" s="434" customFormat="1" ht="14.55" customHeight="1">
      <c r="A95" s="26"/>
      <c r="B95" s="26"/>
      <c r="C95" s="27" t="s">
        <v>1629</v>
      </c>
      <c r="D95" s="28" t="s">
        <v>1630</v>
      </c>
      <c r="E95" s="29" t="s">
        <v>1715</v>
      </c>
      <c r="F95" s="30" t="s">
        <v>1728</v>
      </c>
      <c r="G95" s="170"/>
      <c r="H95" s="114"/>
      <c r="I95" s="127"/>
      <c r="J95" s="128"/>
      <c r="K95" s="129"/>
      <c r="L95" s="59" t="s">
        <v>292</v>
      </c>
      <c r="M95" s="225"/>
      <c r="N95" s="59" t="s">
        <v>102</v>
      </c>
      <c r="O95" s="60">
        <f t="shared" si="2"/>
        <v>0</v>
      </c>
      <c r="P95" s="114"/>
      <c r="Q95" s="114"/>
      <c r="R95" s="29"/>
    </row>
    <row r="96" spans="1:18" s="434" customFormat="1" ht="14.55" customHeight="1">
      <c r="A96" s="26"/>
      <c r="B96" s="26"/>
      <c r="C96" s="27" t="s">
        <v>1629</v>
      </c>
      <c r="D96" s="28" t="s">
        <v>1630</v>
      </c>
      <c r="E96" s="29" t="s">
        <v>1715</v>
      </c>
      <c r="F96" s="30" t="s">
        <v>1729</v>
      </c>
      <c r="G96" s="170"/>
      <c r="H96" s="114"/>
      <c r="I96" s="127"/>
      <c r="J96" s="128"/>
      <c r="K96" s="129"/>
      <c r="L96" s="59" t="s">
        <v>292</v>
      </c>
      <c r="M96" s="225"/>
      <c r="N96" s="59" t="s">
        <v>102</v>
      </c>
      <c r="O96" s="60">
        <f t="shared" si="2"/>
        <v>0</v>
      </c>
      <c r="P96" s="114"/>
      <c r="Q96" s="114"/>
      <c r="R96" s="29"/>
    </row>
    <row r="97" spans="1:18" s="434" customFormat="1" ht="14.55" customHeight="1">
      <c r="A97" s="26"/>
      <c r="B97" s="26"/>
      <c r="C97" s="27" t="s">
        <v>1629</v>
      </c>
      <c r="D97" s="28" t="s">
        <v>1630</v>
      </c>
      <c r="E97" s="29" t="s">
        <v>1715</v>
      </c>
      <c r="F97" s="30" t="s">
        <v>1730</v>
      </c>
      <c r="G97" s="170"/>
      <c r="H97" s="114"/>
      <c r="I97" s="127"/>
      <c r="J97" s="128"/>
      <c r="K97" s="129"/>
      <c r="L97" s="59" t="s">
        <v>292</v>
      </c>
      <c r="M97" s="225"/>
      <c r="N97" s="59" t="s">
        <v>102</v>
      </c>
      <c r="O97" s="60">
        <f t="shared" si="2"/>
        <v>0</v>
      </c>
      <c r="P97" s="114"/>
      <c r="Q97" s="114"/>
      <c r="R97" s="29"/>
    </row>
    <row r="98" spans="1:18" s="434" customFormat="1" ht="14.55" customHeight="1">
      <c r="A98" s="26"/>
      <c r="B98" s="26"/>
      <c r="C98" s="27" t="s">
        <v>1629</v>
      </c>
      <c r="D98" s="28" t="s">
        <v>1630</v>
      </c>
      <c r="E98" s="29" t="s">
        <v>1715</v>
      </c>
      <c r="F98" s="30" t="s">
        <v>1731</v>
      </c>
      <c r="G98" s="170"/>
      <c r="H98" s="114"/>
      <c r="I98" s="127"/>
      <c r="J98" s="128"/>
      <c r="K98" s="129"/>
      <c r="L98" s="59" t="s">
        <v>292</v>
      </c>
      <c r="M98" s="225"/>
      <c r="N98" s="59" t="s">
        <v>102</v>
      </c>
      <c r="O98" s="60">
        <f t="shared" si="2"/>
        <v>0</v>
      </c>
      <c r="P98" s="114"/>
      <c r="Q98" s="114"/>
      <c r="R98" s="29"/>
    </row>
    <row r="99" spans="1:18" s="434" customFormat="1" ht="14.55" customHeight="1">
      <c r="A99" s="26"/>
      <c r="B99" s="26"/>
      <c r="C99" s="27" t="s">
        <v>1629</v>
      </c>
      <c r="D99" s="28" t="s">
        <v>1630</v>
      </c>
      <c r="E99" s="29" t="s">
        <v>1715</v>
      </c>
      <c r="F99" s="30" t="s">
        <v>1732</v>
      </c>
      <c r="G99" s="170"/>
      <c r="H99" s="114"/>
      <c r="I99" s="127"/>
      <c r="J99" s="128"/>
      <c r="K99" s="129"/>
      <c r="L99" s="59" t="s">
        <v>1733</v>
      </c>
      <c r="M99" s="225"/>
      <c r="N99" s="59" t="s">
        <v>1689</v>
      </c>
      <c r="O99" s="60">
        <f t="shared" si="2"/>
        <v>0</v>
      </c>
      <c r="P99" s="114"/>
      <c r="Q99" s="114"/>
      <c r="R99" s="29"/>
    </row>
    <row r="100" spans="1:18" s="434" customFormat="1" ht="14.55" customHeight="1">
      <c r="A100" s="26"/>
      <c r="B100" s="26"/>
      <c r="C100" s="27" t="s">
        <v>1629</v>
      </c>
      <c r="D100" s="28" t="s">
        <v>1630</v>
      </c>
      <c r="E100" s="29" t="s">
        <v>1715</v>
      </c>
      <c r="F100" s="30" t="s">
        <v>1734</v>
      </c>
      <c r="G100" s="170"/>
      <c r="H100" s="114"/>
      <c r="I100" s="127"/>
      <c r="J100" s="128"/>
      <c r="K100" s="129"/>
      <c r="L100" s="59" t="s">
        <v>1733</v>
      </c>
      <c r="M100" s="225"/>
      <c r="N100" s="59" t="s">
        <v>1689</v>
      </c>
      <c r="O100" s="60">
        <f t="shared" si="2"/>
        <v>0</v>
      </c>
      <c r="P100" s="114"/>
      <c r="Q100" s="114"/>
      <c r="R100" s="29"/>
    </row>
    <row r="101" spans="1:18" s="434" customFormat="1" ht="14.55" customHeight="1">
      <c r="A101" s="26"/>
      <c r="B101" s="26"/>
      <c r="C101" s="27" t="s">
        <v>1629</v>
      </c>
      <c r="D101" s="28" t="s">
        <v>1630</v>
      </c>
      <c r="E101" s="29" t="s">
        <v>1735</v>
      </c>
      <c r="F101" s="30" t="s">
        <v>1736</v>
      </c>
      <c r="G101" s="170"/>
      <c r="H101" s="114"/>
      <c r="I101" s="127"/>
      <c r="J101" s="128"/>
      <c r="K101" s="129"/>
      <c r="L101" s="59" t="s">
        <v>292</v>
      </c>
      <c r="M101" s="225"/>
      <c r="N101" s="59" t="s">
        <v>102</v>
      </c>
      <c r="O101" s="60">
        <f t="shared" si="2"/>
        <v>0</v>
      </c>
      <c r="P101" s="114"/>
      <c r="Q101" s="114"/>
      <c r="R101" s="29"/>
    </row>
    <row r="102" spans="1:18" s="434" customFormat="1" ht="14.55" customHeight="1">
      <c r="A102" s="26"/>
      <c r="B102" s="26"/>
      <c r="C102" s="27" t="s">
        <v>1629</v>
      </c>
      <c r="D102" s="28" t="s">
        <v>1630</v>
      </c>
      <c r="E102" s="29" t="s">
        <v>1735</v>
      </c>
      <c r="F102" s="30" t="s">
        <v>1737</v>
      </c>
      <c r="G102" s="170"/>
      <c r="H102" s="114"/>
      <c r="I102" s="127"/>
      <c r="J102" s="128"/>
      <c r="K102" s="129"/>
      <c r="L102" s="59" t="s">
        <v>292</v>
      </c>
      <c r="M102" s="225"/>
      <c r="N102" s="59" t="s">
        <v>102</v>
      </c>
      <c r="O102" s="60">
        <f t="shared" si="2"/>
        <v>0</v>
      </c>
      <c r="P102" s="114"/>
      <c r="Q102" s="114"/>
      <c r="R102" s="29"/>
    </row>
    <row r="103" spans="1:18" s="434" customFormat="1" ht="14.55" customHeight="1">
      <c r="A103" s="26"/>
      <c r="B103" s="26"/>
      <c r="C103" s="27" t="s">
        <v>1629</v>
      </c>
      <c r="D103" s="28" t="s">
        <v>1630</v>
      </c>
      <c r="E103" s="29" t="s">
        <v>1735</v>
      </c>
      <c r="F103" s="30" t="s">
        <v>1738</v>
      </c>
      <c r="G103" s="170"/>
      <c r="H103" s="114"/>
      <c r="I103" s="127"/>
      <c r="J103" s="128"/>
      <c r="K103" s="129"/>
      <c r="L103" s="59" t="s">
        <v>292</v>
      </c>
      <c r="M103" s="225"/>
      <c r="N103" s="59" t="s">
        <v>102</v>
      </c>
      <c r="O103" s="60">
        <f t="shared" si="2"/>
        <v>0</v>
      </c>
      <c r="P103" s="114"/>
      <c r="Q103" s="114"/>
      <c r="R103" s="29"/>
    </row>
    <row r="104" spans="1:18" s="434" customFormat="1" ht="14.55" customHeight="1">
      <c r="A104" s="26"/>
      <c r="B104" s="26"/>
      <c r="C104" s="27" t="s">
        <v>1629</v>
      </c>
      <c r="D104" s="28" t="s">
        <v>1630</v>
      </c>
      <c r="E104" s="29" t="s">
        <v>1735</v>
      </c>
      <c r="F104" s="30" t="s">
        <v>1739</v>
      </c>
      <c r="G104" s="170"/>
      <c r="H104" s="114"/>
      <c r="I104" s="127"/>
      <c r="J104" s="128"/>
      <c r="K104" s="129"/>
      <c r="L104" s="59" t="s">
        <v>292</v>
      </c>
      <c r="M104" s="225"/>
      <c r="N104" s="59" t="s">
        <v>102</v>
      </c>
      <c r="O104" s="60">
        <f t="shared" si="2"/>
        <v>0</v>
      </c>
      <c r="P104" s="114"/>
      <c r="Q104" s="114"/>
      <c r="R104" s="29"/>
    </row>
    <row r="105" spans="1:18" s="434" customFormat="1" ht="14.55" customHeight="1">
      <c r="A105" s="26"/>
      <c r="B105" s="26"/>
      <c r="C105" s="27" t="s">
        <v>1629</v>
      </c>
      <c r="D105" s="28" t="s">
        <v>1630</v>
      </c>
      <c r="E105" s="29" t="s">
        <v>1735</v>
      </c>
      <c r="F105" s="30" t="s">
        <v>1740</v>
      </c>
      <c r="G105" s="170"/>
      <c r="H105" s="114"/>
      <c r="I105" s="127"/>
      <c r="J105" s="128"/>
      <c r="K105" s="129"/>
      <c r="L105" s="59" t="s">
        <v>292</v>
      </c>
      <c r="M105" s="225"/>
      <c r="N105" s="59" t="s">
        <v>102</v>
      </c>
      <c r="O105" s="60">
        <f t="shared" si="2"/>
        <v>0</v>
      </c>
      <c r="P105" s="114"/>
      <c r="Q105" s="114"/>
      <c r="R105" s="29"/>
    </row>
    <row r="106" spans="1:18" s="434" customFormat="1" ht="14.55" customHeight="1">
      <c r="A106" s="26"/>
      <c r="B106" s="26"/>
      <c r="C106" s="27" t="s">
        <v>1629</v>
      </c>
      <c r="D106" s="28" t="s">
        <v>1630</v>
      </c>
      <c r="E106" s="29" t="s">
        <v>1735</v>
      </c>
      <c r="F106" s="30" t="s">
        <v>1741</v>
      </c>
      <c r="G106" s="170"/>
      <c r="H106" s="114"/>
      <c r="I106" s="127"/>
      <c r="J106" s="128"/>
      <c r="K106" s="129"/>
      <c r="L106" s="59" t="s">
        <v>292</v>
      </c>
      <c r="M106" s="225"/>
      <c r="N106" s="59" t="s">
        <v>102</v>
      </c>
      <c r="O106" s="60">
        <f t="shared" si="2"/>
        <v>0</v>
      </c>
      <c r="P106" s="114"/>
      <c r="Q106" s="114"/>
      <c r="R106" s="29"/>
    </row>
    <row r="107" spans="1:18" s="434" customFormat="1" ht="14.55" customHeight="1">
      <c r="A107" s="26"/>
      <c r="B107" s="26"/>
      <c r="C107" s="27" t="s">
        <v>1629</v>
      </c>
      <c r="D107" s="28" t="s">
        <v>1630</v>
      </c>
      <c r="E107" s="29" t="s">
        <v>1735</v>
      </c>
      <c r="F107" s="30" t="s">
        <v>1742</v>
      </c>
      <c r="G107" s="170"/>
      <c r="H107" s="114"/>
      <c r="I107" s="127"/>
      <c r="J107" s="128"/>
      <c r="K107" s="129"/>
      <c r="L107" s="59" t="s">
        <v>292</v>
      </c>
      <c r="M107" s="225"/>
      <c r="N107" s="59" t="s">
        <v>102</v>
      </c>
      <c r="O107" s="60">
        <f t="shared" si="2"/>
        <v>0</v>
      </c>
      <c r="P107" s="114"/>
      <c r="Q107" s="114"/>
      <c r="R107" s="29"/>
    </row>
    <row r="108" spans="1:18" s="434" customFormat="1" ht="14.55" customHeight="1">
      <c r="A108" s="26"/>
      <c r="B108" s="26"/>
      <c r="C108" s="27" t="s">
        <v>1629</v>
      </c>
      <c r="D108" s="28" t="s">
        <v>1630</v>
      </c>
      <c r="E108" s="29" t="s">
        <v>1735</v>
      </c>
      <c r="F108" s="30" t="s">
        <v>1743</v>
      </c>
      <c r="G108" s="170"/>
      <c r="H108" s="114"/>
      <c r="I108" s="127"/>
      <c r="J108" s="128"/>
      <c r="K108" s="129"/>
      <c r="L108" s="59" t="s">
        <v>292</v>
      </c>
      <c r="M108" s="225"/>
      <c r="N108" s="59" t="s">
        <v>102</v>
      </c>
      <c r="O108" s="60">
        <f t="shared" si="2"/>
        <v>0</v>
      </c>
      <c r="P108" s="114"/>
      <c r="Q108" s="114"/>
      <c r="R108" s="29"/>
    </row>
    <row r="109" spans="1:18" s="434" customFormat="1" ht="14.55" customHeight="1">
      <c r="A109" s="26"/>
      <c r="B109" s="26"/>
      <c r="C109" s="27" t="s">
        <v>1629</v>
      </c>
      <c r="D109" s="28" t="s">
        <v>1630</v>
      </c>
      <c r="E109" s="29" t="s">
        <v>1735</v>
      </c>
      <c r="F109" s="30" t="s">
        <v>1744</v>
      </c>
      <c r="G109" s="170"/>
      <c r="H109" s="114"/>
      <c r="I109" s="127"/>
      <c r="J109" s="128"/>
      <c r="K109" s="129"/>
      <c r="L109" s="59" t="s">
        <v>292</v>
      </c>
      <c r="M109" s="225"/>
      <c r="N109" s="59" t="s">
        <v>102</v>
      </c>
      <c r="O109" s="60">
        <f t="shared" si="2"/>
        <v>0</v>
      </c>
      <c r="P109" s="114"/>
      <c r="Q109" s="114"/>
      <c r="R109" s="29"/>
    </row>
    <row r="110" spans="1:18" s="434" customFormat="1" ht="14.55" customHeight="1">
      <c r="A110" s="26"/>
      <c r="B110" s="26"/>
      <c r="C110" s="27" t="s">
        <v>1629</v>
      </c>
      <c r="D110" s="28" t="s">
        <v>1630</v>
      </c>
      <c r="E110" s="29" t="s">
        <v>1735</v>
      </c>
      <c r="F110" s="30" t="s">
        <v>1745</v>
      </c>
      <c r="G110" s="170"/>
      <c r="H110" s="114"/>
      <c r="I110" s="127"/>
      <c r="J110" s="128"/>
      <c r="K110" s="129"/>
      <c r="L110" s="59" t="s">
        <v>292</v>
      </c>
      <c r="M110" s="225"/>
      <c r="N110" s="59" t="s">
        <v>102</v>
      </c>
      <c r="O110" s="60">
        <f t="shared" si="2"/>
        <v>0</v>
      </c>
      <c r="P110" s="114"/>
      <c r="Q110" s="114"/>
      <c r="R110" s="29"/>
    </row>
    <row r="111" spans="1:18" s="434" customFormat="1" ht="14.55" customHeight="1">
      <c r="A111" s="26"/>
      <c r="B111" s="26"/>
      <c r="C111" s="27" t="s">
        <v>1629</v>
      </c>
      <c r="D111" s="28" t="s">
        <v>1630</v>
      </c>
      <c r="E111" s="29" t="s">
        <v>1735</v>
      </c>
      <c r="F111" s="30" t="s">
        <v>1746</v>
      </c>
      <c r="G111" s="170"/>
      <c r="H111" s="114"/>
      <c r="I111" s="127"/>
      <c r="J111" s="128"/>
      <c r="K111" s="129"/>
      <c r="L111" s="59" t="s">
        <v>292</v>
      </c>
      <c r="M111" s="225"/>
      <c r="N111" s="59" t="s">
        <v>102</v>
      </c>
      <c r="O111" s="60">
        <f t="shared" si="2"/>
        <v>0</v>
      </c>
      <c r="P111" s="114"/>
      <c r="Q111" s="114"/>
      <c r="R111" s="29"/>
    </row>
    <row r="112" spans="1:18" s="434" customFormat="1" ht="14.55" customHeight="1">
      <c r="A112" s="26"/>
      <c r="B112" s="26"/>
      <c r="C112" s="27" t="s">
        <v>1629</v>
      </c>
      <c r="D112" s="28" t="s">
        <v>1630</v>
      </c>
      <c r="E112" s="29" t="s">
        <v>1735</v>
      </c>
      <c r="F112" s="30" t="s">
        <v>1747</v>
      </c>
      <c r="G112" s="170"/>
      <c r="H112" s="114"/>
      <c r="I112" s="127"/>
      <c r="J112" s="128"/>
      <c r="K112" s="129"/>
      <c r="L112" s="59" t="s">
        <v>292</v>
      </c>
      <c r="M112" s="225"/>
      <c r="N112" s="59" t="s">
        <v>102</v>
      </c>
      <c r="O112" s="60">
        <f t="shared" si="2"/>
        <v>0</v>
      </c>
      <c r="P112" s="114"/>
      <c r="Q112" s="114"/>
      <c r="R112" s="29"/>
    </row>
    <row r="113" spans="1:29" s="434" customFormat="1" ht="14.55" customHeight="1">
      <c r="A113" s="26"/>
      <c r="B113" s="26"/>
      <c r="C113" s="27" t="s">
        <v>1629</v>
      </c>
      <c r="D113" s="28" t="s">
        <v>1630</v>
      </c>
      <c r="E113" s="29" t="s">
        <v>1735</v>
      </c>
      <c r="F113" s="30" t="s">
        <v>1748</v>
      </c>
      <c r="G113" s="170"/>
      <c r="H113" s="114"/>
      <c r="I113" s="127"/>
      <c r="J113" s="128"/>
      <c r="K113" s="129"/>
      <c r="L113" s="59" t="s">
        <v>292</v>
      </c>
      <c r="M113" s="225"/>
      <c r="N113" s="59" t="s">
        <v>102</v>
      </c>
      <c r="O113" s="60">
        <f t="shared" si="2"/>
        <v>0</v>
      </c>
      <c r="P113" s="114"/>
      <c r="Q113" s="114"/>
      <c r="R113" s="29"/>
    </row>
    <row r="114" spans="1:29" s="434" customFormat="1" ht="14.55" customHeight="1">
      <c r="A114" s="26"/>
      <c r="B114" s="26"/>
      <c r="C114" s="27" t="s">
        <v>1629</v>
      </c>
      <c r="D114" s="28" t="s">
        <v>1630</v>
      </c>
      <c r="E114" s="29" t="s">
        <v>1735</v>
      </c>
      <c r="F114" s="30" t="s">
        <v>1749</v>
      </c>
      <c r="G114" s="170"/>
      <c r="H114" s="114"/>
      <c r="I114" s="127"/>
      <c r="J114" s="128"/>
      <c r="K114" s="129"/>
      <c r="L114" s="59" t="s">
        <v>292</v>
      </c>
      <c r="M114" s="225"/>
      <c r="N114" s="59" t="s">
        <v>102</v>
      </c>
      <c r="O114" s="60">
        <f t="shared" si="2"/>
        <v>0</v>
      </c>
      <c r="P114" s="114"/>
      <c r="Q114" s="114"/>
      <c r="R114" s="29"/>
    </row>
    <row r="115" spans="1:29" s="434" customFormat="1" ht="14.55" customHeight="1">
      <c r="A115" s="26"/>
      <c r="B115" s="26"/>
      <c r="C115" s="27" t="s">
        <v>1629</v>
      </c>
      <c r="D115" s="28" t="s">
        <v>1630</v>
      </c>
      <c r="E115" s="29" t="s">
        <v>1735</v>
      </c>
      <c r="F115" s="30" t="s">
        <v>1750</v>
      </c>
      <c r="G115" s="170"/>
      <c r="H115" s="114"/>
      <c r="I115" s="127"/>
      <c r="J115" s="128"/>
      <c r="K115" s="129"/>
      <c r="L115" s="59" t="s">
        <v>292</v>
      </c>
      <c r="M115" s="225"/>
      <c r="N115" s="59" t="s">
        <v>102</v>
      </c>
      <c r="O115" s="60">
        <f t="shared" si="2"/>
        <v>0</v>
      </c>
      <c r="P115" s="114"/>
      <c r="Q115" s="114"/>
      <c r="R115" s="29"/>
    </row>
    <row r="116" spans="1:29" s="434" customFormat="1" ht="14.55" customHeight="1">
      <c r="A116" s="26"/>
      <c r="B116" s="26"/>
      <c r="C116" s="27" t="s">
        <v>1629</v>
      </c>
      <c r="D116" s="28" t="s">
        <v>1630</v>
      </c>
      <c r="E116" s="29" t="s">
        <v>1735</v>
      </c>
      <c r="F116" s="30" t="s">
        <v>1751</v>
      </c>
      <c r="G116" s="170"/>
      <c r="H116" s="114"/>
      <c r="I116" s="127"/>
      <c r="J116" s="128"/>
      <c r="K116" s="129"/>
      <c r="L116" s="59" t="s">
        <v>292</v>
      </c>
      <c r="M116" s="225"/>
      <c r="N116" s="59" t="s">
        <v>102</v>
      </c>
      <c r="O116" s="60">
        <f t="shared" si="2"/>
        <v>0</v>
      </c>
      <c r="P116" s="114"/>
      <c r="Q116" s="114"/>
      <c r="R116" s="29"/>
    </row>
    <row r="117" spans="1:29" s="434" customFormat="1" ht="14.55" customHeight="1">
      <c r="A117" s="26"/>
      <c r="B117" s="26"/>
      <c r="C117" s="27" t="s">
        <v>1629</v>
      </c>
      <c r="D117" s="28" t="s">
        <v>1630</v>
      </c>
      <c r="E117" s="29" t="s">
        <v>1735</v>
      </c>
      <c r="F117" s="30" t="s">
        <v>1752</v>
      </c>
      <c r="G117" s="170"/>
      <c r="H117" s="114"/>
      <c r="I117" s="127"/>
      <c r="J117" s="128"/>
      <c r="K117" s="129"/>
      <c r="L117" s="59" t="s">
        <v>292</v>
      </c>
      <c r="M117" s="225"/>
      <c r="N117" s="59" t="s">
        <v>102</v>
      </c>
      <c r="O117" s="60">
        <f t="shared" si="2"/>
        <v>0</v>
      </c>
      <c r="P117" s="114"/>
      <c r="Q117" s="114"/>
      <c r="R117" s="29"/>
    </row>
    <row r="118" spans="1:29" s="434" customFormat="1" ht="14.55" customHeight="1">
      <c r="A118" s="26"/>
      <c r="B118" s="26"/>
      <c r="C118" s="27" t="s">
        <v>1629</v>
      </c>
      <c r="D118" s="28" t="s">
        <v>1630</v>
      </c>
      <c r="E118" s="29" t="s">
        <v>1735</v>
      </c>
      <c r="F118" s="30" t="s">
        <v>1753</v>
      </c>
      <c r="G118" s="170"/>
      <c r="H118" s="114"/>
      <c r="I118" s="127"/>
      <c r="J118" s="128"/>
      <c r="K118" s="129"/>
      <c r="L118" s="59" t="s">
        <v>292</v>
      </c>
      <c r="M118" s="225"/>
      <c r="N118" s="59" t="s">
        <v>102</v>
      </c>
      <c r="O118" s="60">
        <f t="shared" si="2"/>
        <v>0</v>
      </c>
      <c r="P118" s="114"/>
      <c r="Q118" s="114"/>
      <c r="R118" s="29"/>
    </row>
    <row r="119" spans="1:29" s="434" customFormat="1" ht="14.55" customHeight="1">
      <c r="A119" s="26"/>
      <c r="B119" s="26"/>
      <c r="C119" s="27" t="s">
        <v>1629</v>
      </c>
      <c r="D119" s="28" t="s">
        <v>1630</v>
      </c>
      <c r="E119" s="29" t="s">
        <v>1735</v>
      </c>
      <c r="F119" s="30" t="s">
        <v>1754</v>
      </c>
      <c r="G119" s="170"/>
      <c r="H119" s="114"/>
      <c r="I119" s="127"/>
      <c r="J119" s="128"/>
      <c r="K119" s="129"/>
      <c r="L119" s="59" t="s">
        <v>292</v>
      </c>
      <c r="M119" s="225"/>
      <c r="N119" s="59" t="s">
        <v>102</v>
      </c>
      <c r="O119" s="60">
        <f t="shared" si="2"/>
        <v>0</v>
      </c>
      <c r="P119" s="114"/>
      <c r="Q119" s="114"/>
      <c r="R119" s="29"/>
    </row>
    <row r="120" spans="1:29" s="434" customFormat="1" ht="14.55" customHeight="1">
      <c r="A120" s="26"/>
      <c r="B120" s="26"/>
      <c r="C120" s="27" t="s">
        <v>1629</v>
      </c>
      <c r="D120" s="28" t="s">
        <v>1630</v>
      </c>
      <c r="E120" s="29" t="s">
        <v>1735</v>
      </c>
      <c r="F120" s="30" t="s">
        <v>1755</v>
      </c>
      <c r="G120" s="170"/>
      <c r="H120" s="114"/>
      <c r="I120" s="127"/>
      <c r="J120" s="128"/>
      <c r="K120" s="129"/>
      <c r="L120" s="59" t="s">
        <v>292</v>
      </c>
      <c r="M120" s="225"/>
      <c r="N120" s="59" t="s">
        <v>102</v>
      </c>
      <c r="O120" s="60">
        <f t="shared" si="2"/>
        <v>0</v>
      </c>
      <c r="P120" s="114"/>
      <c r="Q120" s="114"/>
      <c r="R120" s="29"/>
    </row>
    <row r="121" spans="1:29" s="434" customFormat="1" ht="14.55" customHeight="1">
      <c r="A121" s="26"/>
      <c r="B121" s="26"/>
      <c r="C121" s="27" t="s">
        <v>1629</v>
      </c>
      <c r="D121" s="28" t="s">
        <v>1630</v>
      </c>
      <c r="E121" s="29" t="s">
        <v>1735</v>
      </c>
      <c r="F121" s="30" t="s">
        <v>1756</v>
      </c>
      <c r="G121" s="170"/>
      <c r="H121" s="114"/>
      <c r="I121" s="127"/>
      <c r="J121" s="128"/>
      <c r="K121" s="129"/>
      <c r="L121" s="59" t="s">
        <v>292</v>
      </c>
      <c r="M121" s="225"/>
      <c r="N121" s="59" t="s">
        <v>102</v>
      </c>
      <c r="O121" s="60">
        <f t="shared" si="2"/>
        <v>0</v>
      </c>
      <c r="P121" s="114"/>
      <c r="Q121" s="114"/>
      <c r="R121" s="29"/>
    </row>
    <row r="122" spans="1:29" s="434" customFormat="1" ht="14.55" customHeight="1">
      <c r="A122" s="26"/>
      <c r="B122" s="26"/>
      <c r="C122" s="27" t="s">
        <v>1629</v>
      </c>
      <c r="D122" s="28" t="s">
        <v>1630</v>
      </c>
      <c r="E122" s="29" t="s">
        <v>1735</v>
      </c>
      <c r="F122" s="30" t="s">
        <v>1757</v>
      </c>
      <c r="G122" s="170"/>
      <c r="H122" s="114"/>
      <c r="I122" s="127"/>
      <c r="J122" s="128"/>
      <c r="K122" s="129"/>
      <c r="L122" s="59" t="s">
        <v>292</v>
      </c>
      <c r="M122" s="225"/>
      <c r="N122" s="59" t="s">
        <v>102</v>
      </c>
      <c r="O122" s="60">
        <f t="shared" si="2"/>
        <v>0</v>
      </c>
      <c r="P122" s="114"/>
      <c r="Q122" s="114"/>
      <c r="R122" s="29"/>
    </row>
    <row r="123" spans="1:29" s="434" customFormat="1" ht="14.55" customHeight="1">
      <c r="A123" s="26"/>
      <c r="B123" s="26"/>
      <c r="C123" s="27" t="s">
        <v>1629</v>
      </c>
      <c r="D123" s="28" t="s">
        <v>1630</v>
      </c>
      <c r="E123" s="29" t="s">
        <v>1735</v>
      </c>
      <c r="F123" s="30" t="s">
        <v>1758</v>
      </c>
      <c r="G123" s="170"/>
      <c r="H123" s="114"/>
      <c r="I123" s="127"/>
      <c r="J123" s="128"/>
      <c r="K123" s="129"/>
      <c r="L123" s="59" t="s">
        <v>292</v>
      </c>
      <c r="M123" s="225"/>
      <c r="N123" s="59" t="s">
        <v>102</v>
      </c>
      <c r="O123" s="60">
        <f t="shared" si="2"/>
        <v>0</v>
      </c>
      <c r="P123" s="114"/>
      <c r="Q123" s="114"/>
      <c r="R123" s="29"/>
    </row>
    <row r="124" spans="1:29" s="434" customFormat="1" ht="14.55" customHeight="1">
      <c r="A124" s="26"/>
      <c r="B124" s="26"/>
      <c r="C124" s="27" t="s">
        <v>1629</v>
      </c>
      <c r="D124" s="28" t="s">
        <v>1630</v>
      </c>
      <c r="E124" s="29" t="s">
        <v>1735</v>
      </c>
      <c r="F124" s="30" t="s">
        <v>1759</v>
      </c>
      <c r="G124" s="170"/>
      <c r="H124" s="114"/>
      <c r="I124" s="127"/>
      <c r="J124" s="128"/>
      <c r="K124" s="129"/>
      <c r="L124" s="59" t="s">
        <v>292</v>
      </c>
      <c r="M124" s="225"/>
      <c r="N124" s="59" t="s">
        <v>102</v>
      </c>
      <c r="O124" s="60">
        <f t="shared" si="2"/>
        <v>0</v>
      </c>
      <c r="P124" s="114"/>
      <c r="Q124" s="114"/>
      <c r="R124" s="29"/>
    </row>
    <row r="125" spans="1:29" s="434" customFormat="1" ht="14.55" customHeight="1">
      <c r="A125" s="26"/>
      <c r="B125" s="26"/>
      <c r="C125" s="27" t="s">
        <v>1629</v>
      </c>
      <c r="D125" s="28" t="s">
        <v>1630</v>
      </c>
      <c r="E125" s="29" t="s">
        <v>1735</v>
      </c>
      <c r="F125" s="30" t="s">
        <v>1760</v>
      </c>
      <c r="G125" s="170"/>
      <c r="H125" s="114"/>
      <c r="I125" s="127"/>
      <c r="J125" s="128"/>
      <c r="K125" s="129"/>
      <c r="L125" s="59" t="s">
        <v>292</v>
      </c>
      <c r="M125" s="225"/>
      <c r="N125" s="59" t="s">
        <v>102</v>
      </c>
      <c r="O125" s="60">
        <f t="shared" si="2"/>
        <v>0</v>
      </c>
      <c r="P125" s="114"/>
      <c r="Q125" s="114"/>
      <c r="R125" s="29"/>
    </row>
    <row r="126" spans="1:29" s="434" customFormat="1" ht="14.55" customHeight="1">
      <c r="A126" s="26"/>
      <c r="B126" s="26"/>
      <c r="C126" s="27" t="s">
        <v>1629</v>
      </c>
      <c r="D126" s="28" t="s">
        <v>1630</v>
      </c>
      <c r="E126" s="29" t="s">
        <v>1735</v>
      </c>
      <c r="F126" s="30" t="s">
        <v>1761</v>
      </c>
      <c r="G126" s="170"/>
      <c r="H126" s="114"/>
      <c r="I126" s="127"/>
      <c r="J126" s="128"/>
      <c r="K126" s="129"/>
      <c r="L126" s="59" t="s">
        <v>292</v>
      </c>
      <c r="M126" s="225"/>
      <c r="N126" s="59" t="s">
        <v>102</v>
      </c>
      <c r="O126" s="60">
        <f t="shared" si="2"/>
        <v>0</v>
      </c>
      <c r="P126" s="114"/>
      <c r="Q126" s="114"/>
      <c r="R126" s="29"/>
    </row>
    <row r="127" spans="1:29" s="434" customFormat="1" ht="14.55" customHeight="1">
      <c r="A127" s="26"/>
      <c r="B127" s="26"/>
      <c r="C127" s="27" t="s">
        <v>1629</v>
      </c>
      <c r="D127" s="28" t="s">
        <v>1630</v>
      </c>
      <c r="E127" s="29" t="s">
        <v>1735</v>
      </c>
      <c r="F127" s="30" t="s">
        <v>1762</v>
      </c>
      <c r="G127" s="170"/>
      <c r="H127" s="114"/>
      <c r="I127" s="127"/>
      <c r="J127" s="128"/>
      <c r="K127" s="129"/>
      <c r="L127" s="59" t="s">
        <v>292</v>
      </c>
      <c r="M127" s="225"/>
      <c r="N127" s="59" t="s">
        <v>102</v>
      </c>
      <c r="O127" s="60">
        <f t="shared" si="2"/>
        <v>0</v>
      </c>
      <c r="P127" s="114"/>
      <c r="Q127" s="114"/>
      <c r="R127" s="29"/>
    </row>
    <row r="128" spans="1:29" s="484" customFormat="1" ht="14.55" customHeight="1">
      <c r="A128" s="473" t="s">
        <v>1627</v>
      </c>
      <c r="B128" s="473" t="s">
        <v>1628</v>
      </c>
      <c r="C128" s="474" t="s">
        <v>1629</v>
      </c>
      <c r="D128" s="475" t="s">
        <v>1630</v>
      </c>
      <c r="E128" s="476" t="s">
        <v>1735</v>
      </c>
      <c r="F128" s="477" t="s">
        <v>1763</v>
      </c>
      <c r="G128" s="507"/>
      <c r="H128" s="478" t="s">
        <v>1490</v>
      </c>
      <c r="I128" s="479"/>
      <c r="J128" s="480">
        <v>1300</v>
      </c>
      <c r="K128" s="481">
        <v>2</v>
      </c>
      <c r="L128" s="482" t="s">
        <v>292</v>
      </c>
      <c r="M128" s="511">
        <v>1</v>
      </c>
      <c r="N128" s="482" t="s">
        <v>102</v>
      </c>
      <c r="O128" s="483"/>
      <c r="P128" s="478" t="s">
        <v>887</v>
      </c>
      <c r="Q128" s="478" t="s">
        <v>888</v>
      </c>
      <c r="R128" s="476"/>
      <c r="S128" s="509" t="s">
        <v>2324</v>
      </c>
      <c r="T128" s="479" t="s">
        <v>2333</v>
      </c>
      <c r="U128" s="480">
        <v>1300</v>
      </c>
      <c r="V128" s="481">
        <v>2</v>
      </c>
      <c r="W128" s="482" t="s">
        <v>292</v>
      </c>
      <c r="X128" s="511">
        <v>1</v>
      </c>
      <c r="Y128" s="482" t="s">
        <v>102</v>
      </c>
      <c r="Z128" s="483">
        <f t="shared" ref="Z128" si="3">IF(X128=0,V128*U128,X128*V128*U128)</f>
        <v>2600</v>
      </c>
      <c r="AA128" s="478" t="s">
        <v>887</v>
      </c>
      <c r="AB128" s="478" t="s">
        <v>888</v>
      </c>
      <c r="AC128" s="476"/>
    </row>
    <row r="129" spans="1:29" s="434" customFormat="1" ht="14.55" customHeight="1">
      <c r="A129" s="26"/>
      <c r="B129" s="26"/>
      <c r="C129" s="27" t="s">
        <v>1629</v>
      </c>
      <c r="D129" s="28" t="s">
        <v>1630</v>
      </c>
      <c r="E129" s="29" t="s">
        <v>1735</v>
      </c>
      <c r="F129" s="30" t="s">
        <v>1764</v>
      </c>
      <c r="G129" s="170"/>
      <c r="H129" s="114"/>
      <c r="I129" s="127"/>
      <c r="J129" s="128"/>
      <c r="K129" s="129"/>
      <c r="L129" s="59" t="s">
        <v>292</v>
      </c>
      <c r="M129" s="225"/>
      <c r="N129" s="59" t="s">
        <v>102</v>
      </c>
      <c r="O129" s="60">
        <f t="shared" si="2"/>
        <v>0</v>
      </c>
      <c r="P129" s="114"/>
      <c r="Q129" s="114"/>
      <c r="R129" s="29"/>
    </row>
    <row r="130" spans="1:29" s="434" customFormat="1" ht="14.55" customHeight="1">
      <c r="A130" s="26"/>
      <c r="B130" s="26"/>
      <c r="C130" s="27" t="s">
        <v>1629</v>
      </c>
      <c r="D130" s="28" t="s">
        <v>1630</v>
      </c>
      <c r="E130" s="29" t="s">
        <v>1735</v>
      </c>
      <c r="F130" s="30" t="s">
        <v>1765</v>
      </c>
      <c r="G130" s="170"/>
      <c r="H130" s="114"/>
      <c r="I130" s="127"/>
      <c r="J130" s="128"/>
      <c r="K130" s="129"/>
      <c r="L130" s="59" t="s">
        <v>292</v>
      </c>
      <c r="M130" s="225"/>
      <c r="N130" s="59" t="s">
        <v>102</v>
      </c>
      <c r="O130" s="60">
        <f t="shared" si="2"/>
        <v>0</v>
      </c>
      <c r="P130" s="114"/>
      <c r="Q130" s="114"/>
      <c r="R130" s="29"/>
    </row>
    <row r="131" spans="1:29" s="434" customFormat="1" ht="14.55" customHeight="1">
      <c r="A131" s="26"/>
      <c r="B131" s="26"/>
      <c r="C131" s="27" t="s">
        <v>1629</v>
      </c>
      <c r="D131" s="28" t="s">
        <v>1630</v>
      </c>
      <c r="E131" s="29" t="s">
        <v>1735</v>
      </c>
      <c r="F131" s="30" t="s">
        <v>1766</v>
      </c>
      <c r="G131" s="170"/>
      <c r="H131" s="114"/>
      <c r="I131" s="127"/>
      <c r="J131" s="128"/>
      <c r="K131" s="129"/>
      <c r="L131" s="59" t="s">
        <v>292</v>
      </c>
      <c r="M131" s="225"/>
      <c r="N131" s="59" t="s">
        <v>102</v>
      </c>
      <c r="O131" s="60">
        <f t="shared" si="2"/>
        <v>0</v>
      </c>
      <c r="P131" s="114"/>
      <c r="Q131" s="114"/>
      <c r="R131" s="29"/>
    </row>
    <row r="132" spans="1:29" s="434" customFormat="1" ht="14.55" customHeight="1">
      <c r="A132" s="26"/>
      <c r="B132" s="26"/>
      <c r="C132" s="27" t="s">
        <v>1629</v>
      </c>
      <c r="D132" s="28" t="s">
        <v>1630</v>
      </c>
      <c r="E132" s="29" t="s">
        <v>1735</v>
      </c>
      <c r="F132" s="30" t="s">
        <v>1767</v>
      </c>
      <c r="G132" s="170"/>
      <c r="H132" s="114"/>
      <c r="I132" s="127"/>
      <c r="J132" s="128"/>
      <c r="K132" s="129"/>
      <c r="L132" s="59" t="s">
        <v>292</v>
      </c>
      <c r="M132" s="225"/>
      <c r="N132" s="59" t="s">
        <v>102</v>
      </c>
      <c r="O132" s="60">
        <f t="shared" si="2"/>
        <v>0</v>
      </c>
      <c r="P132" s="114"/>
      <c r="Q132" s="114"/>
      <c r="R132" s="29"/>
    </row>
    <row r="133" spans="1:29" s="434" customFormat="1" ht="14.55" customHeight="1">
      <c r="A133" s="26"/>
      <c r="B133" s="26"/>
      <c r="C133" s="27" t="s">
        <v>1629</v>
      </c>
      <c r="D133" s="28" t="s">
        <v>1630</v>
      </c>
      <c r="E133" s="29" t="s">
        <v>1735</v>
      </c>
      <c r="F133" s="30" t="s">
        <v>1768</v>
      </c>
      <c r="G133" s="170"/>
      <c r="H133" s="114"/>
      <c r="I133" s="127"/>
      <c r="J133" s="128"/>
      <c r="K133" s="129"/>
      <c r="L133" s="59" t="s">
        <v>292</v>
      </c>
      <c r="M133" s="225"/>
      <c r="N133" s="59" t="s">
        <v>102</v>
      </c>
      <c r="O133" s="60">
        <f t="shared" si="2"/>
        <v>0</v>
      </c>
      <c r="P133" s="114"/>
      <c r="Q133" s="114"/>
      <c r="R133" s="29"/>
    </row>
    <row r="134" spans="1:29" s="434" customFormat="1" ht="14.55" customHeight="1">
      <c r="A134" s="26"/>
      <c r="B134" s="26"/>
      <c r="C134" s="27" t="s">
        <v>1629</v>
      </c>
      <c r="D134" s="28" t="s">
        <v>1630</v>
      </c>
      <c r="E134" s="29" t="s">
        <v>1735</v>
      </c>
      <c r="F134" s="30" t="s">
        <v>1769</v>
      </c>
      <c r="G134" s="170"/>
      <c r="H134" s="114"/>
      <c r="I134" s="127"/>
      <c r="J134" s="128"/>
      <c r="K134" s="129"/>
      <c r="L134" s="59" t="s">
        <v>292</v>
      </c>
      <c r="M134" s="225"/>
      <c r="N134" s="59" t="s">
        <v>102</v>
      </c>
      <c r="O134" s="60">
        <f t="shared" si="2"/>
        <v>0</v>
      </c>
      <c r="P134" s="114"/>
      <c r="Q134" s="114"/>
      <c r="R134" s="29"/>
    </row>
    <row r="135" spans="1:29" s="434" customFormat="1" ht="14.55" customHeight="1">
      <c r="A135" s="26"/>
      <c r="B135" s="26"/>
      <c r="C135" s="27" t="s">
        <v>1629</v>
      </c>
      <c r="D135" s="28" t="s">
        <v>1630</v>
      </c>
      <c r="E135" s="29" t="s">
        <v>1770</v>
      </c>
      <c r="F135" s="30" t="s">
        <v>1771</v>
      </c>
      <c r="G135" s="170"/>
      <c r="H135" s="114"/>
      <c r="I135" s="127"/>
      <c r="J135" s="128"/>
      <c r="K135" s="129"/>
      <c r="L135" s="59" t="s">
        <v>292</v>
      </c>
      <c r="M135" s="225"/>
      <c r="N135" s="59" t="s">
        <v>102</v>
      </c>
      <c r="O135" s="60">
        <f t="shared" si="2"/>
        <v>0</v>
      </c>
      <c r="P135" s="114"/>
      <c r="Q135" s="114"/>
      <c r="R135" s="29"/>
    </row>
    <row r="136" spans="1:29" s="434" customFormat="1" ht="14.55" customHeight="1">
      <c r="A136" s="26"/>
      <c r="B136" s="26"/>
      <c r="C136" s="27" t="s">
        <v>1629</v>
      </c>
      <c r="D136" s="28" t="s">
        <v>1630</v>
      </c>
      <c r="E136" s="29" t="s">
        <v>1770</v>
      </c>
      <c r="F136" s="30" t="s">
        <v>1772</v>
      </c>
      <c r="G136" s="170"/>
      <c r="H136" s="114"/>
      <c r="I136" s="127"/>
      <c r="J136" s="128"/>
      <c r="K136" s="129"/>
      <c r="L136" s="59" t="s">
        <v>292</v>
      </c>
      <c r="M136" s="225"/>
      <c r="N136" s="59" t="s">
        <v>102</v>
      </c>
      <c r="O136" s="60">
        <f t="shared" si="2"/>
        <v>0</v>
      </c>
      <c r="P136" s="114"/>
      <c r="Q136" s="114"/>
      <c r="R136" s="29"/>
    </row>
    <row r="137" spans="1:29" s="524" customFormat="1" ht="55.5">
      <c r="A137" s="473" t="s">
        <v>1627</v>
      </c>
      <c r="B137" s="473" t="s">
        <v>1628</v>
      </c>
      <c r="C137" s="512" t="s">
        <v>31</v>
      </c>
      <c r="D137" s="513" t="s">
        <v>480</v>
      </c>
      <c r="E137" s="514" t="s">
        <v>482</v>
      </c>
      <c r="F137" s="515" t="s">
        <v>1773</v>
      </c>
      <c r="G137" s="515"/>
      <c r="H137" s="517" t="s">
        <v>1490</v>
      </c>
      <c r="I137" s="536" t="s">
        <v>1774</v>
      </c>
      <c r="J137" s="537">
        <v>350</v>
      </c>
      <c r="K137" s="538">
        <v>15</v>
      </c>
      <c r="L137" s="539" t="s">
        <v>292</v>
      </c>
      <c r="M137" s="521">
        <v>1</v>
      </c>
      <c r="N137" s="522" t="s">
        <v>1574</v>
      </c>
      <c r="O137" s="495"/>
      <c r="P137" s="517" t="s">
        <v>887</v>
      </c>
      <c r="Q137" s="517" t="s">
        <v>888</v>
      </c>
      <c r="R137" s="514"/>
      <c r="S137" s="509" t="s">
        <v>2324</v>
      </c>
      <c r="T137" s="536" t="s">
        <v>1774</v>
      </c>
      <c r="U137" s="537">
        <v>350</v>
      </c>
      <c r="V137" s="538">
        <v>15</v>
      </c>
      <c r="W137" s="539" t="s">
        <v>292</v>
      </c>
      <c r="X137" s="521">
        <v>1</v>
      </c>
      <c r="Y137" s="522" t="s">
        <v>1574</v>
      </c>
      <c r="Z137" s="495">
        <f t="shared" ref="Z137" si="4">IF(X137=0,V137*U137,X137*V137*U137)</f>
        <v>5250</v>
      </c>
      <c r="AA137" s="517" t="s">
        <v>887</v>
      </c>
      <c r="AB137" s="517" t="s">
        <v>888</v>
      </c>
      <c r="AC137" s="514"/>
    </row>
    <row r="138" spans="1:29" s="434" customFormat="1" ht="14.55" customHeight="1">
      <c r="A138" s="26"/>
      <c r="B138" s="26"/>
      <c r="C138" s="27" t="s">
        <v>1629</v>
      </c>
      <c r="D138" s="28" t="s">
        <v>1630</v>
      </c>
      <c r="E138" s="29" t="s">
        <v>1770</v>
      </c>
      <c r="F138" s="30" t="s">
        <v>1775</v>
      </c>
      <c r="G138" s="170"/>
      <c r="H138" s="114"/>
      <c r="I138" s="127"/>
      <c r="J138" s="128"/>
      <c r="K138" s="129"/>
      <c r="L138" s="59" t="s">
        <v>1688</v>
      </c>
      <c r="M138" s="225"/>
      <c r="N138" s="59" t="s">
        <v>1689</v>
      </c>
      <c r="O138" s="60">
        <f t="shared" si="2"/>
        <v>0</v>
      </c>
      <c r="P138" s="114"/>
      <c r="Q138" s="114"/>
      <c r="R138" s="29"/>
    </row>
    <row r="139" spans="1:29" s="434" customFormat="1" ht="14.55" customHeight="1">
      <c r="A139" s="26"/>
      <c r="B139" s="26"/>
      <c r="C139" s="27" t="s">
        <v>1629</v>
      </c>
      <c r="D139" s="28" t="s">
        <v>1630</v>
      </c>
      <c r="E139" s="29" t="s">
        <v>1770</v>
      </c>
      <c r="F139" s="30" t="s">
        <v>1776</v>
      </c>
      <c r="G139" s="170"/>
      <c r="H139" s="114"/>
      <c r="I139" s="127"/>
      <c r="J139" s="128"/>
      <c r="K139" s="129"/>
      <c r="L139" s="59" t="s">
        <v>1688</v>
      </c>
      <c r="M139" s="225"/>
      <c r="N139" s="59" t="s">
        <v>1689</v>
      </c>
      <c r="O139" s="60">
        <f t="shared" si="2"/>
        <v>0</v>
      </c>
      <c r="P139" s="114"/>
      <c r="Q139" s="114"/>
      <c r="R139" s="29"/>
    </row>
    <row r="140" spans="1:29" s="434" customFormat="1" ht="14.55" customHeight="1">
      <c r="A140" s="26"/>
      <c r="B140" s="26"/>
      <c r="C140" s="27" t="s">
        <v>1629</v>
      </c>
      <c r="D140" s="28" t="s">
        <v>1630</v>
      </c>
      <c r="E140" s="29" t="s">
        <v>1770</v>
      </c>
      <c r="F140" s="30" t="s">
        <v>1777</v>
      </c>
      <c r="G140" s="170"/>
      <c r="H140" s="114"/>
      <c r="I140" s="127"/>
      <c r="J140" s="128"/>
      <c r="K140" s="129"/>
      <c r="L140" s="59" t="s">
        <v>1688</v>
      </c>
      <c r="M140" s="225"/>
      <c r="N140" s="59" t="s">
        <v>1689</v>
      </c>
      <c r="O140" s="60">
        <f t="shared" si="2"/>
        <v>0</v>
      </c>
      <c r="P140" s="114"/>
      <c r="Q140" s="114"/>
      <c r="R140" s="29"/>
    </row>
    <row r="141" spans="1:29" s="434" customFormat="1" ht="14.55" customHeight="1">
      <c r="A141" s="26"/>
      <c r="B141" s="26"/>
      <c r="C141" s="27" t="s">
        <v>1629</v>
      </c>
      <c r="D141" s="28" t="s">
        <v>1630</v>
      </c>
      <c r="E141" s="29" t="s">
        <v>1770</v>
      </c>
      <c r="F141" s="30" t="s">
        <v>1778</v>
      </c>
      <c r="G141" s="170"/>
      <c r="H141" s="114"/>
      <c r="I141" s="127"/>
      <c r="J141" s="128"/>
      <c r="K141" s="129"/>
      <c r="L141" s="59" t="s">
        <v>1688</v>
      </c>
      <c r="M141" s="225"/>
      <c r="N141" s="59" t="s">
        <v>1689</v>
      </c>
      <c r="O141" s="60">
        <f t="shared" si="2"/>
        <v>0</v>
      </c>
      <c r="P141" s="114"/>
      <c r="Q141" s="114"/>
      <c r="R141" s="29"/>
    </row>
    <row r="142" spans="1:29" s="434" customFormat="1" ht="14.55" customHeight="1">
      <c r="A142" s="26"/>
      <c r="B142" s="26"/>
      <c r="C142" s="27" t="s">
        <v>1629</v>
      </c>
      <c r="D142" s="28" t="s">
        <v>1630</v>
      </c>
      <c r="E142" s="29" t="s">
        <v>1770</v>
      </c>
      <c r="F142" s="30" t="s">
        <v>1779</v>
      </c>
      <c r="G142" s="170"/>
      <c r="H142" s="114"/>
      <c r="I142" s="127"/>
      <c r="J142" s="128"/>
      <c r="K142" s="129"/>
      <c r="L142" s="59" t="s">
        <v>1688</v>
      </c>
      <c r="M142" s="225"/>
      <c r="N142" s="59" t="s">
        <v>1689</v>
      </c>
      <c r="O142" s="60">
        <f t="shared" si="2"/>
        <v>0</v>
      </c>
      <c r="P142" s="114"/>
      <c r="Q142" s="114"/>
      <c r="R142" s="29"/>
    </row>
    <row r="143" spans="1:29" s="434" customFormat="1" ht="14.55" customHeight="1">
      <c r="A143" s="26"/>
      <c r="B143" s="26"/>
      <c r="C143" s="27" t="s">
        <v>1629</v>
      </c>
      <c r="D143" s="28" t="s">
        <v>1630</v>
      </c>
      <c r="E143" s="29" t="s">
        <v>1770</v>
      </c>
      <c r="F143" s="30" t="s">
        <v>1780</v>
      </c>
      <c r="G143" s="170"/>
      <c r="H143" s="114"/>
      <c r="I143" s="127"/>
      <c r="J143" s="128"/>
      <c r="K143" s="129"/>
      <c r="L143" s="59" t="s">
        <v>1688</v>
      </c>
      <c r="M143" s="225"/>
      <c r="N143" s="59" t="s">
        <v>1689</v>
      </c>
      <c r="O143" s="60">
        <f t="shared" si="2"/>
        <v>0</v>
      </c>
      <c r="P143" s="114"/>
      <c r="Q143" s="114"/>
      <c r="R143" s="29"/>
    </row>
    <row r="144" spans="1:29" s="434" customFormat="1" ht="14.55" customHeight="1">
      <c r="A144" s="26"/>
      <c r="B144" s="26"/>
      <c r="C144" s="27" t="s">
        <v>1629</v>
      </c>
      <c r="D144" s="28" t="s">
        <v>1630</v>
      </c>
      <c r="E144" s="29" t="s">
        <v>1770</v>
      </c>
      <c r="F144" s="30" t="s">
        <v>1781</v>
      </c>
      <c r="G144" s="170"/>
      <c r="H144" s="114"/>
      <c r="I144" s="127"/>
      <c r="J144" s="128"/>
      <c r="K144" s="129"/>
      <c r="L144" s="59" t="s">
        <v>1688</v>
      </c>
      <c r="M144" s="225"/>
      <c r="N144" s="59" t="s">
        <v>1689</v>
      </c>
      <c r="O144" s="60">
        <f t="shared" si="2"/>
        <v>0</v>
      </c>
      <c r="P144" s="114"/>
      <c r="Q144" s="114"/>
      <c r="R144" s="29"/>
    </row>
    <row r="145" spans="1:29" s="434" customFormat="1" ht="14.55" customHeight="1">
      <c r="A145" s="26"/>
      <c r="B145" s="26"/>
      <c r="C145" s="27" t="s">
        <v>1629</v>
      </c>
      <c r="D145" s="28" t="s">
        <v>1630</v>
      </c>
      <c r="E145" s="29" t="s">
        <v>1770</v>
      </c>
      <c r="F145" s="30" t="s">
        <v>1782</v>
      </c>
      <c r="G145" s="170"/>
      <c r="H145" s="114"/>
      <c r="I145" s="127"/>
      <c r="J145" s="128"/>
      <c r="K145" s="129"/>
      <c r="L145" s="59" t="s">
        <v>1688</v>
      </c>
      <c r="M145" s="225"/>
      <c r="N145" s="59" t="s">
        <v>1689</v>
      </c>
      <c r="O145" s="60">
        <f t="shared" si="2"/>
        <v>0</v>
      </c>
      <c r="P145" s="114"/>
      <c r="Q145" s="114"/>
      <c r="R145" s="29"/>
    </row>
    <row r="146" spans="1:29" s="434" customFormat="1" ht="14.55" customHeight="1">
      <c r="A146" s="26"/>
      <c r="B146" s="26"/>
      <c r="C146" s="27" t="s">
        <v>1629</v>
      </c>
      <c r="D146" s="28" t="s">
        <v>1630</v>
      </c>
      <c r="E146" s="29" t="s">
        <v>1770</v>
      </c>
      <c r="F146" s="30" t="s">
        <v>1783</v>
      </c>
      <c r="G146" s="170"/>
      <c r="H146" s="114"/>
      <c r="I146" s="127"/>
      <c r="J146" s="128"/>
      <c r="K146" s="129"/>
      <c r="L146" s="59" t="s">
        <v>1688</v>
      </c>
      <c r="M146" s="225"/>
      <c r="N146" s="59" t="s">
        <v>1689</v>
      </c>
      <c r="O146" s="60">
        <f t="shared" si="2"/>
        <v>0</v>
      </c>
      <c r="P146" s="114"/>
      <c r="Q146" s="114"/>
      <c r="R146" s="29"/>
    </row>
    <row r="147" spans="1:29" s="434" customFormat="1" ht="14.55" customHeight="1">
      <c r="A147" s="26"/>
      <c r="B147" s="26"/>
      <c r="C147" s="27" t="s">
        <v>1629</v>
      </c>
      <c r="D147" s="28" t="s">
        <v>1630</v>
      </c>
      <c r="E147" s="29" t="s">
        <v>1770</v>
      </c>
      <c r="F147" s="30" t="s">
        <v>1784</v>
      </c>
      <c r="G147" s="170"/>
      <c r="H147" s="114"/>
      <c r="I147" s="127"/>
      <c r="J147" s="128"/>
      <c r="K147" s="129"/>
      <c r="L147" s="59" t="s">
        <v>1688</v>
      </c>
      <c r="M147" s="225"/>
      <c r="N147" s="59" t="s">
        <v>1689</v>
      </c>
      <c r="O147" s="60">
        <f t="shared" si="2"/>
        <v>0</v>
      </c>
      <c r="P147" s="114"/>
      <c r="Q147" s="114"/>
      <c r="R147" s="29"/>
    </row>
    <row r="148" spans="1:29" s="434" customFormat="1" ht="14.55" customHeight="1">
      <c r="A148" s="26"/>
      <c r="B148" s="26"/>
      <c r="C148" s="27" t="s">
        <v>1629</v>
      </c>
      <c r="D148" s="28" t="s">
        <v>1630</v>
      </c>
      <c r="E148" s="29" t="s">
        <v>1770</v>
      </c>
      <c r="F148" s="30" t="s">
        <v>1785</v>
      </c>
      <c r="G148" s="170"/>
      <c r="H148" s="114"/>
      <c r="I148" s="127"/>
      <c r="J148" s="128"/>
      <c r="K148" s="129"/>
      <c r="L148" s="59" t="s">
        <v>1688</v>
      </c>
      <c r="M148" s="225"/>
      <c r="N148" s="59" t="s">
        <v>1689</v>
      </c>
      <c r="O148" s="60">
        <f t="shared" si="2"/>
        <v>0</v>
      </c>
      <c r="P148" s="114"/>
      <c r="Q148" s="114"/>
      <c r="R148" s="29"/>
    </row>
    <row r="149" spans="1:29" s="484" customFormat="1" ht="14.55" customHeight="1">
      <c r="A149" s="473" t="s">
        <v>1627</v>
      </c>
      <c r="B149" s="473" t="s">
        <v>1628</v>
      </c>
      <c r="C149" s="474" t="s">
        <v>1629</v>
      </c>
      <c r="D149" s="475" t="s">
        <v>1630</v>
      </c>
      <c r="E149" s="476" t="s">
        <v>1770</v>
      </c>
      <c r="F149" s="477" t="s">
        <v>1786</v>
      </c>
      <c r="G149" s="507"/>
      <c r="H149" s="478" t="s">
        <v>1490</v>
      </c>
      <c r="I149" s="479" t="s">
        <v>1787</v>
      </c>
      <c r="J149" s="480">
        <v>7500</v>
      </c>
      <c r="K149" s="481">
        <v>1</v>
      </c>
      <c r="L149" s="482" t="s">
        <v>1688</v>
      </c>
      <c r="M149" s="511">
        <v>1</v>
      </c>
      <c r="N149" s="482" t="s">
        <v>1689</v>
      </c>
      <c r="O149" s="483"/>
      <c r="P149" s="478" t="s">
        <v>887</v>
      </c>
      <c r="Q149" s="478" t="s">
        <v>888</v>
      </c>
      <c r="R149" s="476"/>
      <c r="S149" s="509" t="s">
        <v>2324</v>
      </c>
      <c r="T149" s="479" t="s">
        <v>1787</v>
      </c>
      <c r="U149" s="480">
        <v>7500</v>
      </c>
      <c r="V149" s="481">
        <v>1</v>
      </c>
      <c r="W149" s="482" t="s">
        <v>1688</v>
      </c>
      <c r="X149" s="511">
        <v>1</v>
      </c>
      <c r="Y149" s="482" t="s">
        <v>1689</v>
      </c>
      <c r="Z149" s="483">
        <f t="shared" ref="Z149" si="5">IF(X149=0,V149*U149,X149*V149*U149)</f>
        <v>7500</v>
      </c>
      <c r="AA149" s="478" t="s">
        <v>887</v>
      </c>
      <c r="AB149" s="478" t="s">
        <v>888</v>
      </c>
      <c r="AC149" s="476"/>
    </row>
    <row r="150" spans="1:29" s="437" customFormat="1" ht="14.55" customHeight="1">
      <c r="A150" s="439"/>
      <c r="B150" s="439"/>
      <c r="C150" s="440" t="s">
        <v>1629</v>
      </c>
      <c r="D150" s="441" t="s">
        <v>1630</v>
      </c>
      <c r="E150" s="442" t="s">
        <v>1770</v>
      </c>
      <c r="F150" s="443" t="s">
        <v>1788</v>
      </c>
      <c r="G150" s="170"/>
      <c r="H150" s="23"/>
      <c r="I150" s="444"/>
      <c r="J150" s="445"/>
      <c r="K150" s="446"/>
      <c r="L150" s="447" t="s">
        <v>1789</v>
      </c>
      <c r="M150" s="446"/>
      <c r="N150" s="447" t="s">
        <v>1689</v>
      </c>
      <c r="O150" s="448">
        <f t="shared" ref="O150:O218" si="6">IF(M150=0,K150*J150,M150*K150*J150)</f>
        <v>0</v>
      </c>
      <c r="P150" s="23"/>
      <c r="Q150" s="23"/>
      <c r="R150" s="442"/>
    </row>
    <row r="151" spans="1:29" s="434" customFormat="1" ht="14.55" customHeight="1">
      <c r="A151" s="26"/>
      <c r="B151" s="26"/>
      <c r="C151" s="27" t="s">
        <v>1629</v>
      </c>
      <c r="D151" s="28" t="s">
        <v>1630</v>
      </c>
      <c r="E151" s="29" t="s">
        <v>1770</v>
      </c>
      <c r="F151" s="30" t="s">
        <v>1790</v>
      </c>
      <c r="G151" s="170"/>
      <c r="H151" s="114"/>
      <c r="I151" s="127"/>
      <c r="J151" s="128"/>
      <c r="K151" s="129"/>
      <c r="L151" s="59" t="s">
        <v>1791</v>
      </c>
      <c r="M151" s="227"/>
      <c r="N151" s="59" t="s">
        <v>1689</v>
      </c>
      <c r="O151" s="60">
        <f t="shared" si="6"/>
        <v>0</v>
      </c>
      <c r="P151" s="114"/>
      <c r="Q151" s="114"/>
      <c r="R151" s="29"/>
    </row>
    <row r="152" spans="1:29" s="434" customFormat="1" ht="14.55" customHeight="1">
      <c r="A152" s="26"/>
      <c r="B152" s="26"/>
      <c r="C152" s="27" t="s">
        <v>1629</v>
      </c>
      <c r="D152" s="28" t="s">
        <v>1630</v>
      </c>
      <c r="E152" s="29" t="s">
        <v>1770</v>
      </c>
      <c r="F152" s="30" t="s">
        <v>1792</v>
      </c>
      <c r="G152" s="170"/>
      <c r="H152" s="114"/>
      <c r="I152" s="127"/>
      <c r="J152" s="128"/>
      <c r="K152" s="129"/>
      <c r="L152" s="59" t="s">
        <v>1791</v>
      </c>
      <c r="M152" s="227"/>
      <c r="N152" s="59" t="s">
        <v>1689</v>
      </c>
      <c r="O152" s="60">
        <f t="shared" si="6"/>
        <v>0</v>
      </c>
      <c r="P152" s="114"/>
      <c r="Q152" s="114"/>
      <c r="R152" s="29"/>
    </row>
    <row r="153" spans="1:29" s="434" customFormat="1" ht="14.55" customHeight="1">
      <c r="A153" s="26"/>
      <c r="B153" s="26"/>
      <c r="C153" s="27" t="s">
        <v>1629</v>
      </c>
      <c r="D153" s="28" t="s">
        <v>1630</v>
      </c>
      <c r="E153" s="29" t="s">
        <v>1770</v>
      </c>
      <c r="F153" s="30" t="s">
        <v>1793</v>
      </c>
      <c r="G153" s="170"/>
      <c r="H153" s="114"/>
      <c r="I153" s="127"/>
      <c r="J153" s="128"/>
      <c r="K153" s="129"/>
      <c r="L153" s="59" t="s">
        <v>1791</v>
      </c>
      <c r="M153" s="227"/>
      <c r="N153" s="59" t="s">
        <v>1689</v>
      </c>
      <c r="O153" s="60">
        <f t="shared" si="6"/>
        <v>0</v>
      </c>
      <c r="P153" s="114"/>
      <c r="Q153" s="114"/>
      <c r="R153" s="29"/>
    </row>
    <row r="154" spans="1:29" s="437" customFormat="1" ht="14.55" customHeight="1">
      <c r="A154" s="439"/>
      <c r="B154" s="439"/>
      <c r="C154" s="440" t="s">
        <v>1629</v>
      </c>
      <c r="D154" s="441" t="s">
        <v>1630</v>
      </c>
      <c r="E154" s="442" t="s">
        <v>1770</v>
      </c>
      <c r="F154" s="443" t="s">
        <v>1794</v>
      </c>
      <c r="G154" s="170"/>
      <c r="H154" s="23"/>
      <c r="I154" s="444"/>
      <c r="J154" s="445"/>
      <c r="K154" s="446"/>
      <c r="L154" s="447" t="s">
        <v>1791</v>
      </c>
      <c r="M154" s="227"/>
      <c r="N154" s="447" t="s">
        <v>1689</v>
      </c>
      <c r="O154" s="448">
        <f t="shared" si="6"/>
        <v>0</v>
      </c>
      <c r="P154" s="23"/>
      <c r="Q154" s="23"/>
      <c r="R154" s="442"/>
    </row>
    <row r="155" spans="1:29" s="434" customFormat="1" ht="14.55" customHeight="1">
      <c r="A155" s="26"/>
      <c r="B155" s="26"/>
      <c r="C155" s="27" t="s">
        <v>1629</v>
      </c>
      <c r="D155" s="28" t="s">
        <v>1630</v>
      </c>
      <c r="E155" s="29" t="s">
        <v>1770</v>
      </c>
      <c r="F155" s="30" t="s">
        <v>1795</v>
      </c>
      <c r="G155" s="170"/>
      <c r="H155" s="114"/>
      <c r="I155" s="127"/>
      <c r="J155" s="128"/>
      <c r="K155" s="129"/>
      <c r="L155" s="59" t="s">
        <v>292</v>
      </c>
      <c r="M155" s="225"/>
      <c r="N155" s="59" t="s">
        <v>102</v>
      </c>
      <c r="O155" s="60">
        <f t="shared" si="6"/>
        <v>0</v>
      </c>
      <c r="P155" s="114"/>
      <c r="Q155" s="114"/>
      <c r="R155" s="29"/>
    </row>
    <row r="156" spans="1:29" s="434" customFormat="1" ht="14.55" customHeight="1">
      <c r="A156" s="26"/>
      <c r="B156" s="26"/>
      <c r="C156" s="27" t="s">
        <v>1629</v>
      </c>
      <c r="D156" s="28" t="s">
        <v>1630</v>
      </c>
      <c r="E156" s="29" t="s">
        <v>1770</v>
      </c>
      <c r="F156" s="30" t="s">
        <v>1796</v>
      </c>
      <c r="G156" s="170"/>
      <c r="H156" s="114"/>
      <c r="I156" s="127"/>
      <c r="J156" s="128"/>
      <c r="K156" s="129"/>
      <c r="L156" s="59" t="s">
        <v>292</v>
      </c>
      <c r="M156" s="225"/>
      <c r="N156" s="59" t="s">
        <v>102</v>
      </c>
      <c r="O156" s="60">
        <f t="shared" si="6"/>
        <v>0</v>
      </c>
      <c r="P156" s="114"/>
      <c r="Q156" s="114"/>
      <c r="R156" s="29"/>
    </row>
    <row r="157" spans="1:29" s="434" customFormat="1" ht="14.55" customHeight="1">
      <c r="A157" s="26"/>
      <c r="B157" s="26"/>
      <c r="C157" s="27" t="s">
        <v>1629</v>
      </c>
      <c r="D157" s="28" t="s">
        <v>1630</v>
      </c>
      <c r="E157" s="29" t="s">
        <v>1770</v>
      </c>
      <c r="F157" s="170" t="s">
        <v>1797</v>
      </c>
      <c r="G157" s="170"/>
      <c r="H157" s="114"/>
      <c r="I157" s="127"/>
      <c r="J157" s="128"/>
      <c r="K157" s="129"/>
      <c r="L157" s="449" t="s">
        <v>483</v>
      </c>
      <c r="M157" s="225"/>
      <c r="N157" s="59" t="s">
        <v>102</v>
      </c>
      <c r="O157" s="60">
        <f t="shared" si="6"/>
        <v>0</v>
      </c>
      <c r="P157" s="114"/>
      <c r="Q157" s="114"/>
      <c r="R157" s="29"/>
    </row>
    <row r="158" spans="1:29" s="434" customFormat="1" ht="14.55" customHeight="1">
      <c r="A158" s="26"/>
      <c r="B158" s="26"/>
      <c r="C158" s="27" t="s">
        <v>1629</v>
      </c>
      <c r="D158" s="28" t="s">
        <v>1630</v>
      </c>
      <c r="E158" s="29" t="s">
        <v>1770</v>
      </c>
      <c r="F158" s="170" t="s">
        <v>1798</v>
      </c>
      <c r="G158" s="170"/>
      <c r="H158" s="114"/>
      <c r="I158" s="127"/>
      <c r="J158" s="128"/>
      <c r="K158" s="129"/>
      <c r="L158" s="449" t="s">
        <v>483</v>
      </c>
      <c r="M158" s="225"/>
      <c r="N158" s="59" t="s">
        <v>102</v>
      </c>
      <c r="O158" s="60">
        <f t="shared" si="6"/>
        <v>0</v>
      </c>
      <c r="P158" s="114"/>
      <c r="Q158" s="114"/>
      <c r="R158" s="29"/>
    </row>
    <row r="159" spans="1:29" s="434" customFormat="1" ht="14.55" customHeight="1">
      <c r="A159" s="26"/>
      <c r="B159" s="26"/>
      <c r="C159" s="27" t="s">
        <v>1629</v>
      </c>
      <c r="D159" s="28" t="s">
        <v>1630</v>
      </c>
      <c r="E159" s="29" t="s">
        <v>1770</v>
      </c>
      <c r="F159" s="170" t="s">
        <v>1799</v>
      </c>
      <c r="G159" s="170"/>
      <c r="H159" s="114"/>
      <c r="I159" s="127"/>
      <c r="J159" s="128"/>
      <c r="K159" s="129"/>
      <c r="L159" s="449" t="s">
        <v>483</v>
      </c>
      <c r="M159" s="225"/>
      <c r="N159" s="59" t="s">
        <v>102</v>
      </c>
      <c r="O159" s="60">
        <f t="shared" si="6"/>
        <v>0</v>
      </c>
      <c r="P159" s="114"/>
      <c r="Q159" s="114"/>
      <c r="R159" s="29"/>
    </row>
    <row r="160" spans="1:29" s="434" customFormat="1" ht="14.55" customHeight="1">
      <c r="A160" s="26"/>
      <c r="B160" s="26"/>
      <c r="C160" s="27" t="s">
        <v>1629</v>
      </c>
      <c r="D160" s="28" t="s">
        <v>1630</v>
      </c>
      <c r="E160" s="29" t="s">
        <v>1770</v>
      </c>
      <c r="F160" s="170" t="s">
        <v>1800</v>
      </c>
      <c r="G160" s="170"/>
      <c r="H160" s="114"/>
      <c r="I160" s="127"/>
      <c r="J160" s="128"/>
      <c r="K160" s="129"/>
      <c r="L160" s="449" t="s">
        <v>483</v>
      </c>
      <c r="M160" s="225"/>
      <c r="N160" s="59" t="s">
        <v>102</v>
      </c>
      <c r="O160" s="60">
        <f t="shared" si="6"/>
        <v>0</v>
      </c>
      <c r="P160" s="114"/>
      <c r="Q160" s="114"/>
      <c r="R160" s="29"/>
    </row>
    <row r="161" spans="1:18" s="434" customFormat="1" ht="14.55" customHeight="1">
      <c r="A161" s="26"/>
      <c r="B161" s="26"/>
      <c r="C161" s="27" t="s">
        <v>1629</v>
      </c>
      <c r="D161" s="28" t="s">
        <v>1630</v>
      </c>
      <c r="E161" s="29" t="s">
        <v>1770</v>
      </c>
      <c r="F161" s="30" t="s">
        <v>1801</v>
      </c>
      <c r="G161" s="170"/>
      <c r="H161" s="114"/>
      <c r="I161" s="127"/>
      <c r="J161" s="128"/>
      <c r="K161" s="129"/>
      <c r="L161" s="59" t="s">
        <v>292</v>
      </c>
      <c r="M161" s="225"/>
      <c r="N161" s="59" t="s">
        <v>102</v>
      </c>
      <c r="O161" s="60">
        <f t="shared" si="6"/>
        <v>0</v>
      </c>
      <c r="P161" s="114"/>
      <c r="Q161" s="114"/>
      <c r="R161" s="29"/>
    </row>
    <row r="162" spans="1:18" s="434" customFormat="1" ht="14.55" customHeight="1">
      <c r="A162" s="26"/>
      <c r="B162" s="26"/>
      <c r="C162" s="27" t="s">
        <v>1629</v>
      </c>
      <c r="D162" s="28" t="s">
        <v>1630</v>
      </c>
      <c r="E162" s="29" t="s">
        <v>1770</v>
      </c>
      <c r="F162" s="30" t="s">
        <v>1802</v>
      </c>
      <c r="G162" s="170"/>
      <c r="H162" s="114"/>
      <c r="I162" s="127"/>
      <c r="J162" s="128"/>
      <c r="K162" s="129"/>
      <c r="L162" s="59" t="s">
        <v>1688</v>
      </c>
      <c r="M162" s="225"/>
      <c r="N162" s="59" t="s">
        <v>1689</v>
      </c>
      <c r="O162" s="60">
        <f t="shared" si="6"/>
        <v>0</v>
      </c>
      <c r="P162" s="114"/>
      <c r="Q162" s="114"/>
      <c r="R162" s="29"/>
    </row>
    <row r="163" spans="1:18" s="434" customFormat="1" ht="14.55" customHeight="1">
      <c r="A163" s="26"/>
      <c r="B163" s="26"/>
      <c r="C163" s="27" t="s">
        <v>1629</v>
      </c>
      <c r="D163" s="28" t="s">
        <v>1630</v>
      </c>
      <c r="E163" s="29" t="s">
        <v>1770</v>
      </c>
      <c r="F163" s="30" t="s">
        <v>1803</v>
      </c>
      <c r="G163" s="170"/>
      <c r="H163" s="114"/>
      <c r="I163" s="127"/>
      <c r="J163" s="128"/>
      <c r="K163" s="129"/>
      <c r="L163" s="59" t="s">
        <v>1688</v>
      </c>
      <c r="M163" s="225"/>
      <c r="N163" s="59" t="s">
        <v>1689</v>
      </c>
      <c r="O163" s="60">
        <f t="shared" si="6"/>
        <v>0</v>
      </c>
      <c r="P163" s="114"/>
      <c r="Q163" s="114"/>
      <c r="R163" s="29"/>
    </row>
    <row r="164" spans="1:18" s="434" customFormat="1" ht="14.55" customHeight="1">
      <c r="A164" s="26"/>
      <c r="B164" s="26"/>
      <c r="C164" s="27" t="s">
        <v>1629</v>
      </c>
      <c r="D164" s="28" t="s">
        <v>1630</v>
      </c>
      <c r="E164" s="29" t="s">
        <v>1770</v>
      </c>
      <c r="F164" s="30" t="s">
        <v>1804</v>
      </c>
      <c r="G164" s="170"/>
      <c r="H164" s="114"/>
      <c r="I164" s="127"/>
      <c r="J164" s="128"/>
      <c r="K164" s="129"/>
      <c r="L164" s="59" t="s">
        <v>1688</v>
      </c>
      <c r="M164" s="225"/>
      <c r="N164" s="59" t="s">
        <v>1689</v>
      </c>
      <c r="O164" s="60">
        <f t="shared" si="6"/>
        <v>0</v>
      </c>
      <c r="P164" s="114"/>
      <c r="Q164" s="114"/>
      <c r="R164" s="29"/>
    </row>
    <row r="165" spans="1:18" s="434" customFormat="1" ht="14.55" customHeight="1">
      <c r="A165" s="26"/>
      <c r="B165" s="26"/>
      <c r="C165" s="27" t="s">
        <v>1629</v>
      </c>
      <c r="D165" s="28" t="s">
        <v>1630</v>
      </c>
      <c r="E165" s="29" t="s">
        <v>1770</v>
      </c>
      <c r="F165" s="30" t="s">
        <v>1805</v>
      </c>
      <c r="G165" s="170"/>
      <c r="H165" s="114"/>
      <c r="I165" s="127"/>
      <c r="J165" s="128"/>
      <c r="K165" s="129"/>
      <c r="L165" s="59" t="s">
        <v>1688</v>
      </c>
      <c r="M165" s="225"/>
      <c r="N165" s="59" t="s">
        <v>1689</v>
      </c>
      <c r="O165" s="60">
        <f t="shared" si="6"/>
        <v>0</v>
      </c>
      <c r="P165" s="114"/>
      <c r="Q165" s="114"/>
      <c r="R165" s="29"/>
    </row>
    <row r="166" spans="1:18" s="434" customFormat="1" ht="14.55" customHeight="1">
      <c r="A166" s="26"/>
      <c r="B166" s="26"/>
      <c r="C166" s="27" t="s">
        <v>1629</v>
      </c>
      <c r="D166" s="28" t="s">
        <v>1630</v>
      </c>
      <c r="E166" s="29" t="s">
        <v>1770</v>
      </c>
      <c r="F166" s="30" t="s">
        <v>1806</v>
      </c>
      <c r="G166" s="170"/>
      <c r="H166" s="114"/>
      <c r="I166" s="127"/>
      <c r="J166" s="128"/>
      <c r="K166" s="129"/>
      <c r="L166" s="59" t="s">
        <v>1688</v>
      </c>
      <c r="M166" s="225"/>
      <c r="N166" s="59" t="s">
        <v>1689</v>
      </c>
      <c r="O166" s="60">
        <f t="shared" si="6"/>
        <v>0</v>
      </c>
      <c r="P166" s="114"/>
      <c r="Q166" s="114"/>
      <c r="R166" s="29"/>
    </row>
    <row r="167" spans="1:18" s="434" customFormat="1" ht="14.55" customHeight="1">
      <c r="A167" s="26"/>
      <c r="B167" s="26"/>
      <c r="C167" s="27" t="s">
        <v>1629</v>
      </c>
      <c r="D167" s="28" t="s">
        <v>1630</v>
      </c>
      <c r="E167" s="29" t="s">
        <v>1770</v>
      </c>
      <c r="F167" s="30" t="s">
        <v>1807</v>
      </c>
      <c r="G167" s="170"/>
      <c r="H167" s="114"/>
      <c r="I167" s="127"/>
      <c r="J167" s="128"/>
      <c r="K167" s="129"/>
      <c r="L167" s="59" t="s">
        <v>1688</v>
      </c>
      <c r="M167" s="225"/>
      <c r="N167" s="59" t="s">
        <v>1689</v>
      </c>
      <c r="O167" s="60">
        <f t="shared" si="6"/>
        <v>0</v>
      </c>
      <c r="P167" s="114"/>
      <c r="Q167" s="114"/>
      <c r="R167" s="29"/>
    </row>
    <row r="168" spans="1:18" s="434" customFormat="1" ht="14.55" customHeight="1">
      <c r="A168" s="26"/>
      <c r="B168" s="26"/>
      <c r="C168" s="27" t="s">
        <v>1629</v>
      </c>
      <c r="D168" s="28" t="s">
        <v>1630</v>
      </c>
      <c r="E168" s="29" t="s">
        <v>1770</v>
      </c>
      <c r="F168" s="30" t="s">
        <v>1808</v>
      </c>
      <c r="G168" s="170"/>
      <c r="H168" s="114"/>
      <c r="I168" s="127"/>
      <c r="J168" s="128"/>
      <c r="K168" s="129"/>
      <c r="L168" s="59" t="s">
        <v>1688</v>
      </c>
      <c r="M168" s="225"/>
      <c r="N168" s="59" t="s">
        <v>1689</v>
      </c>
      <c r="O168" s="60">
        <f t="shared" si="6"/>
        <v>0</v>
      </c>
      <c r="P168" s="114"/>
      <c r="Q168" s="114"/>
      <c r="R168" s="29"/>
    </row>
    <row r="169" spans="1:18" s="434" customFormat="1" ht="14.55" customHeight="1">
      <c r="A169" s="26"/>
      <c r="B169" s="26"/>
      <c r="C169" s="27" t="s">
        <v>1629</v>
      </c>
      <c r="D169" s="28" t="s">
        <v>1630</v>
      </c>
      <c r="E169" s="29" t="s">
        <v>1770</v>
      </c>
      <c r="F169" s="30" t="s">
        <v>1809</v>
      </c>
      <c r="G169" s="170"/>
      <c r="H169" s="114"/>
      <c r="I169" s="127"/>
      <c r="J169" s="128"/>
      <c r="K169" s="129"/>
      <c r="L169" s="59" t="s">
        <v>1688</v>
      </c>
      <c r="M169" s="225"/>
      <c r="N169" s="59" t="s">
        <v>1689</v>
      </c>
      <c r="O169" s="60">
        <f t="shared" si="6"/>
        <v>0</v>
      </c>
      <c r="P169" s="114"/>
      <c r="Q169" s="114"/>
      <c r="R169" s="29"/>
    </row>
    <row r="170" spans="1:18" s="434" customFormat="1" ht="14.55" customHeight="1">
      <c r="A170" s="26"/>
      <c r="B170" s="26"/>
      <c r="C170" s="27" t="s">
        <v>1629</v>
      </c>
      <c r="D170" s="28" t="s">
        <v>1630</v>
      </c>
      <c r="E170" s="29" t="s">
        <v>1770</v>
      </c>
      <c r="F170" s="30" t="s">
        <v>1810</v>
      </c>
      <c r="G170" s="170"/>
      <c r="H170" s="114"/>
      <c r="I170" s="127"/>
      <c r="J170" s="128"/>
      <c r="K170" s="129"/>
      <c r="L170" s="59" t="s">
        <v>1688</v>
      </c>
      <c r="M170" s="225"/>
      <c r="N170" s="59" t="s">
        <v>1689</v>
      </c>
      <c r="O170" s="60">
        <f t="shared" si="6"/>
        <v>0</v>
      </c>
      <c r="P170" s="114"/>
      <c r="Q170" s="114"/>
      <c r="R170" s="29"/>
    </row>
    <row r="171" spans="1:18" s="434" customFormat="1" ht="14.55" customHeight="1">
      <c r="A171" s="26"/>
      <c r="B171" s="26"/>
      <c r="C171" s="27" t="s">
        <v>1629</v>
      </c>
      <c r="D171" s="28" t="s">
        <v>1630</v>
      </c>
      <c r="E171" s="29" t="s">
        <v>1770</v>
      </c>
      <c r="F171" s="30" t="s">
        <v>1811</v>
      </c>
      <c r="G171" s="170"/>
      <c r="H171" s="114"/>
      <c r="I171" s="127"/>
      <c r="J171" s="128"/>
      <c r="K171" s="129"/>
      <c r="L171" s="59" t="s">
        <v>1688</v>
      </c>
      <c r="M171" s="225"/>
      <c r="N171" s="59" t="s">
        <v>1689</v>
      </c>
      <c r="O171" s="60">
        <f t="shared" si="6"/>
        <v>0</v>
      </c>
      <c r="P171" s="114"/>
      <c r="Q171" s="114"/>
      <c r="R171" s="29"/>
    </row>
    <row r="172" spans="1:18" s="434" customFormat="1" ht="14.55" customHeight="1">
      <c r="A172" s="26"/>
      <c r="B172" s="26"/>
      <c r="C172" s="27" t="s">
        <v>1629</v>
      </c>
      <c r="D172" s="28" t="s">
        <v>1630</v>
      </c>
      <c r="E172" s="29" t="s">
        <v>1770</v>
      </c>
      <c r="F172" s="30" t="s">
        <v>1812</v>
      </c>
      <c r="G172" s="170"/>
      <c r="H172" s="114"/>
      <c r="I172" s="127"/>
      <c r="J172" s="128"/>
      <c r="K172" s="129"/>
      <c r="L172" s="59" t="s">
        <v>1688</v>
      </c>
      <c r="M172" s="225"/>
      <c r="N172" s="59" t="s">
        <v>1689</v>
      </c>
      <c r="O172" s="60">
        <f t="shared" si="6"/>
        <v>0</v>
      </c>
      <c r="P172" s="114"/>
      <c r="Q172" s="114"/>
      <c r="R172" s="29"/>
    </row>
    <row r="173" spans="1:18" s="434" customFormat="1" ht="14.55" customHeight="1">
      <c r="A173" s="26"/>
      <c r="B173" s="26"/>
      <c r="C173" s="27" t="s">
        <v>1629</v>
      </c>
      <c r="D173" s="28" t="s">
        <v>1630</v>
      </c>
      <c r="E173" s="29" t="s">
        <v>1770</v>
      </c>
      <c r="F173" s="30" t="s">
        <v>1813</v>
      </c>
      <c r="G173" s="170"/>
      <c r="H173" s="114"/>
      <c r="I173" s="127"/>
      <c r="J173" s="128"/>
      <c r="K173" s="129"/>
      <c r="L173" s="59" t="s">
        <v>1688</v>
      </c>
      <c r="M173" s="225"/>
      <c r="N173" s="59" t="s">
        <v>1689</v>
      </c>
      <c r="O173" s="60">
        <f t="shared" si="6"/>
        <v>0</v>
      </c>
      <c r="P173" s="114"/>
      <c r="Q173" s="114"/>
      <c r="R173" s="29"/>
    </row>
    <row r="174" spans="1:18" s="434" customFormat="1" ht="14.55" customHeight="1">
      <c r="A174" s="26"/>
      <c r="B174" s="26"/>
      <c r="C174" s="27" t="s">
        <v>1629</v>
      </c>
      <c r="D174" s="28" t="s">
        <v>1630</v>
      </c>
      <c r="E174" s="29" t="s">
        <v>1770</v>
      </c>
      <c r="F174" s="30" t="s">
        <v>1814</v>
      </c>
      <c r="G174" s="170"/>
      <c r="H174" s="114"/>
      <c r="I174" s="127"/>
      <c r="J174" s="128"/>
      <c r="K174" s="129"/>
      <c r="L174" s="59" t="s">
        <v>1688</v>
      </c>
      <c r="M174" s="225"/>
      <c r="N174" s="59" t="s">
        <v>1689</v>
      </c>
      <c r="O174" s="60">
        <f t="shared" si="6"/>
        <v>0</v>
      </c>
      <c r="P174" s="114"/>
      <c r="Q174" s="114"/>
      <c r="R174" s="29"/>
    </row>
    <row r="175" spans="1:18" s="434" customFormat="1" ht="14.55" customHeight="1">
      <c r="A175" s="26"/>
      <c r="B175" s="26"/>
      <c r="C175" s="27" t="s">
        <v>1629</v>
      </c>
      <c r="D175" s="28" t="s">
        <v>1630</v>
      </c>
      <c r="E175" s="29" t="s">
        <v>1770</v>
      </c>
      <c r="F175" s="30" t="s">
        <v>1815</v>
      </c>
      <c r="G175" s="170"/>
      <c r="H175" s="114"/>
      <c r="I175" s="127"/>
      <c r="J175" s="128"/>
      <c r="K175" s="129"/>
      <c r="L175" s="59" t="s">
        <v>1688</v>
      </c>
      <c r="M175" s="225"/>
      <c r="N175" s="59" t="s">
        <v>1689</v>
      </c>
      <c r="O175" s="60">
        <f t="shared" si="6"/>
        <v>0</v>
      </c>
      <c r="P175" s="114"/>
      <c r="Q175" s="114"/>
      <c r="R175" s="29"/>
    </row>
    <row r="176" spans="1:18" s="434" customFormat="1" ht="14.55" customHeight="1">
      <c r="A176" s="26"/>
      <c r="B176" s="26"/>
      <c r="C176" s="27" t="s">
        <v>1629</v>
      </c>
      <c r="D176" s="28" t="s">
        <v>1630</v>
      </c>
      <c r="E176" s="29" t="s">
        <v>1770</v>
      </c>
      <c r="F176" s="30" t="s">
        <v>1816</v>
      </c>
      <c r="G176" s="170"/>
      <c r="H176" s="114"/>
      <c r="I176" s="127"/>
      <c r="J176" s="128"/>
      <c r="K176" s="129"/>
      <c r="L176" s="59" t="s">
        <v>1688</v>
      </c>
      <c r="M176" s="225"/>
      <c r="N176" s="59" t="s">
        <v>1689</v>
      </c>
      <c r="O176" s="60">
        <f t="shared" si="6"/>
        <v>0</v>
      </c>
      <c r="P176" s="114"/>
      <c r="Q176" s="114"/>
      <c r="R176" s="29"/>
    </row>
    <row r="177" spans="1:29" s="434" customFormat="1" ht="14.55" customHeight="1">
      <c r="A177" s="26"/>
      <c r="B177" s="26"/>
      <c r="C177" s="27" t="s">
        <v>1629</v>
      </c>
      <c r="D177" s="28" t="s">
        <v>1630</v>
      </c>
      <c r="E177" s="29" t="s">
        <v>1770</v>
      </c>
      <c r="F177" s="30" t="s">
        <v>1817</v>
      </c>
      <c r="G177" s="170"/>
      <c r="H177" s="114"/>
      <c r="I177" s="127"/>
      <c r="J177" s="128"/>
      <c r="K177" s="129"/>
      <c r="L177" s="59" t="s">
        <v>1688</v>
      </c>
      <c r="M177" s="225"/>
      <c r="N177" s="59" t="s">
        <v>1689</v>
      </c>
      <c r="O177" s="60">
        <f t="shared" si="6"/>
        <v>0</v>
      </c>
      <c r="P177" s="114"/>
      <c r="Q177" s="114"/>
      <c r="R177" s="29"/>
    </row>
    <row r="178" spans="1:29" s="434" customFormat="1" ht="14.55" customHeight="1">
      <c r="A178" s="26"/>
      <c r="B178" s="26"/>
      <c r="C178" s="27" t="s">
        <v>1629</v>
      </c>
      <c r="D178" s="28" t="s">
        <v>1630</v>
      </c>
      <c r="E178" s="29" t="s">
        <v>1770</v>
      </c>
      <c r="F178" s="30" t="s">
        <v>1818</v>
      </c>
      <c r="G178" s="170"/>
      <c r="H178" s="114"/>
      <c r="I178" s="127"/>
      <c r="J178" s="128"/>
      <c r="K178" s="129"/>
      <c r="L178" s="59" t="s">
        <v>292</v>
      </c>
      <c r="M178" s="225"/>
      <c r="N178" s="59" t="s">
        <v>102</v>
      </c>
      <c r="O178" s="60">
        <f t="shared" si="6"/>
        <v>0</v>
      </c>
      <c r="P178" s="114"/>
      <c r="Q178" s="114"/>
      <c r="R178" s="29"/>
    </row>
    <row r="179" spans="1:29" s="434" customFormat="1" ht="14.55" customHeight="1">
      <c r="A179" s="26"/>
      <c r="B179" s="26"/>
      <c r="C179" s="27" t="s">
        <v>1629</v>
      </c>
      <c r="D179" s="28" t="s">
        <v>1630</v>
      </c>
      <c r="E179" s="29" t="s">
        <v>1770</v>
      </c>
      <c r="F179" s="30" t="s">
        <v>1819</v>
      </c>
      <c r="G179" s="170"/>
      <c r="H179" s="114"/>
      <c r="I179" s="127"/>
      <c r="J179" s="128"/>
      <c r="K179" s="129"/>
      <c r="L179" s="450" t="s">
        <v>317</v>
      </c>
      <c r="M179" s="225"/>
      <c r="N179" s="59" t="s">
        <v>102</v>
      </c>
      <c r="O179" s="60">
        <f t="shared" si="6"/>
        <v>0</v>
      </c>
      <c r="P179" s="114"/>
      <c r="Q179" s="114"/>
      <c r="R179" s="29"/>
    </row>
    <row r="180" spans="1:29" s="434" customFormat="1" ht="14.55" customHeight="1">
      <c r="A180" s="26"/>
      <c r="B180" s="26"/>
      <c r="C180" s="27" t="s">
        <v>1629</v>
      </c>
      <c r="D180" s="28" t="s">
        <v>1630</v>
      </c>
      <c r="E180" s="29" t="s">
        <v>1770</v>
      </c>
      <c r="F180" s="30" t="s">
        <v>1820</v>
      </c>
      <c r="G180" s="170"/>
      <c r="H180" s="114"/>
      <c r="I180" s="127"/>
      <c r="J180" s="128"/>
      <c r="K180" s="129"/>
      <c r="L180" s="450" t="s">
        <v>317</v>
      </c>
      <c r="M180" s="225"/>
      <c r="N180" s="59" t="s">
        <v>102</v>
      </c>
      <c r="O180" s="60">
        <f t="shared" si="6"/>
        <v>0</v>
      </c>
      <c r="P180" s="114"/>
      <c r="Q180" s="114"/>
      <c r="R180" s="29"/>
    </row>
    <row r="181" spans="1:29" s="434" customFormat="1" ht="14.55" customHeight="1">
      <c r="A181" s="26"/>
      <c r="B181" s="26"/>
      <c r="C181" s="27" t="s">
        <v>1629</v>
      </c>
      <c r="D181" s="28" t="s">
        <v>1630</v>
      </c>
      <c r="E181" s="29" t="s">
        <v>1770</v>
      </c>
      <c r="F181" s="30" t="s">
        <v>1821</v>
      </c>
      <c r="G181" s="170"/>
      <c r="H181" s="114"/>
      <c r="I181" s="127"/>
      <c r="J181" s="128"/>
      <c r="K181" s="129"/>
      <c r="L181" s="59" t="s">
        <v>1688</v>
      </c>
      <c r="M181" s="225"/>
      <c r="N181" s="59" t="s">
        <v>1689</v>
      </c>
      <c r="O181" s="60">
        <f t="shared" si="6"/>
        <v>0</v>
      </c>
      <c r="P181" s="114"/>
      <c r="Q181" s="114"/>
      <c r="R181" s="29"/>
    </row>
    <row r="182" spans="1:29" s="434" customFormat="1" ht="14.55" customHeight="1">
      <c r="A182" s="26"/>
      <c r="B182" s="26"/>
      <c r="C182" s="27" t="s">
        <v>1629</v>
      </c>
      <c r="D182" s="28" t="s">
        <v>1630</v>
      </c>
      <c r="E182" s="29" t="s">
        <v>1770</v>
      </c>
      <c r="F182" s="30" t="s">
        <v>1822</v>
      </c>
      <c r="G182" s="170"/>
      <c r="H182" s="114"/>
      <c r="I182" s="127"/>
      <c r="J182" s="128"/>
      <c r="K182" s="129"/>
      <c r="L182" s="59" t="s">
        <v>1688</v>
      </c>
      <c r="M182" s="225"/>
      <c r="N182" s="59" t="s">
        <v>1689</v>
      </c>
      <c r="O182" s="60">
        <f t="shared" si="6"/>
        <v>0</v>
      </c>
      <c r="P182" s="114"/>
      <c r="Q182" s="114"/>
      <c r="R182" s="29"/>
    </row>
    <row r="183" spans="1:29" s="434" customFormat="1" ht="14.55" customHeight="1">
      <c r="A183" s="26"/>
      <c r="B183" s="26"/>
      <c r="C183" s="27" t="s">
        <v>1629</v>
      </c>
      <c r="D183" s="28" t="s">
        <v>1630</v>
      </c>
      <c r="E183" s="29" t="s">
        <v>1770</v>
      </c>
      <c r="F183" s="30" t="s">
        <v>1823</v>
      </c>
      <c r="G183" s="170"/>
      <c r="H183" s="114"/>
      <c r="I183" s="127"/>
      <c r="J183" s="128"/>
      <c r="K183" s="129"/>
      <c r="L183" s="59" t="s">
        <v>1688</v>
      </c>
      <c r="M183" s="225"/>
      <c r="N183" s="59" t="s">
        <v>1689</v>
      </c>
      <c r="O183" s="60">
        <f t="shared" si="6"/>
        <v>0</v>
      </c>
      <c r="P183" s="114"/>
      <c r="Q183" s="114"/>
      <c r="R183" s="29"/>
    </row>
    <row r="184" spans="1:29" s="434" customFormat="1" ht="14.55" customHeight="1">
      <c r="A184" s="26"/>
      <c r="B184" s="26"/>
      <c r="C184" s="27" t="s">
        <v>1629</v>
      </c>
      <c r="D184" s="28" t="s">
        <v>1630</v>
      </c>
      <c r="E184" s="29" t="s">
        <v>1770</v>
      </c>
      <c r="F184" s="30" t="s">
        <v>1824</v>
      </c>
      <c r="G184" s="170"/>
      <c r="H184" s="114"/>
      <c r="I184" s="127"/>
      <c r="J184" s="128"/>
      <c r="K184" s="129"/>
      <c r="L184" s="59" t="s">
        <v>1688</v>
      </c>
      <c r="M184" s="225"/>
      <c r="N184" s="59" t="s">
        <v>1689</v>
      </c>
      <c r="O184" s="60">
        <f t="shared" si="6"/>
        <v>0</v>
      </c>
      <c r="P184" s="114"/>
      <c r="Q184" s="114"/>
      <c r="R184" s="29"/>
    </row>
    <row r="185" spans="1:29" s="434" customFormat="1" ht="14.55" customHeight="1">
      <c r="A185" s="26"/>
      <c r="B185" s="26"/>
      <c r="C185" s="27" t="s">
        <v>1629</v>
      </c>
      <c r="D185" s="28" t="s">
        <v>1630</v>
      </c>
      <c r="E185" s="29" t="s">
        <v>1770</v>
      </c>
      <c r="F185" s="30" t="s">
        <v>1825</v>
      </c>
      <c r="G185" s="170"/>
      <c r="H185" s="114"/>
      <c r="I185" s="127"/>
      <c r="J185" s="128"/>
      <c r="K185" s="129"/>
      <c r="L185" s="59" t="s">
        <v>1688</v>
      </c>
      <c r="M185" s="225"/>
      <c r="N185" s="59" t="s">
        <v>1689</v>
      </c>
      <c r="O185" s="60">
        <f t="shared" si="6"/>
        <v>0</v>
      </c>
      <c r="P185" s="114"/>
      <c r="Q185" s="114"/>
      <c r="R185" s="29"/>
    </row>
    <row r="186" spans="1:29" s="434" customFormat="1" ht="14.55" customHeight="1">
      <c r="A186" s="26"/>
      <c r="B186" s="26"/>
      <c r="C186" s="27" t="s">
        <v>1629</v>
      </c>
      <c r="D186" s="28" t="s">
        <v>1630</v>
      </c>
      <c r="E186" s="29" t="s">
        <v>1770</v>
      </c>
      <c r="F186" s="30" t="s">
        <v>1826</v>
      </c>
      <c r="G186" s="170"/>
      <c r="H186" s="114"/>
      <c r="I186" s="127"/>
      <c r="J186" s="128"/>
      <c r="K186" s="129"/>
      <c r="L186" s="59" t="s">
        <v>1688</v>
      </c>
      <c r="M186" s="225"/>
      <c r="N186" s="59" t="s">
        <v>1689</v>
      </c>
      <c r="O186" s="60">
        <f t="shared" si="6"/>
        <v>0</v>
      </c>
      <c r="P186" s="114"/>
      <c r="Q186" s="114"/>
      <c r="R186" s="29"/>
    </row>
    <row r="187" spans="1:29" s="434" customFormat="1" ht="14.55" customHeight="1">
      <c r="A187" s="26"/>
      <c r="B187" s="26"/>
      <c r="C187" s="27" t="s">
        <v>1629</v>
      </c>
      <c r="D187" s="28" t="s">
        <v>1630</v>
      </c>
      <c r="E187" s="29" t="s">
        <v>1770</v>
      </c>
      <c r="F187" s="30" t="s">
        <v>1827</v>
      </c>
      <c r="G187" s="170"/>
      <c r="H187" s="114"/>
      <c r="I187" s="127"/>
      <c r="J187" s="128"/>
      <c r="K187" s="129"/>
      <c r="L187" s="59" t="s">
        <v>1688</v>
      </c>
      <c r="M187" s="225"/>
      <c r="N187" s="59" t="s">
        <v>1689</v>
      </c>
      <c r="O187" s="60">
        <f t="shared" si="6"/>
        <v>0</v>
      </c>
      <c r="P187" s="114"/>
      <c r="Q187" s="114"/>
      <c r="R187" s="29"/>
    </row>
    <row r="188" spans="1:29" s="434" customFormat="1" ht="14.55" customHeight="1">
      <c r="A188" s="26"/>
      <c r="B188" s="26"/>
      <c r="C188" s="27" t="s">
        <v>1629</v>
      </c>
      <c r="D188" s="28" t="s">
        <v>1630</v>
      </c>
      <c r="E188" s="29" t="s">
        <v>1770</v>
      </c>
      <c r="F188" s="30" t="s">
        <v>1828</v>
      </c>
      <c r="G188" s="170"/>
      <c r="H188" s="114"/>
      <c r="I188" s="127"/>
      <c r="J188" s="128"/>
      <c r="K188" s="129"/>
      <c r="L188" s="59" t="s">
        <v>292</v>
      </c>
      <c r="M188" s="225"/>
      <c r="N188" s="59" t="s">
        <v>102</v>
      </c>
      <c r="O188" s="60">
        <f t="shared" si="6"/>
        <v>0</v>
      </c>
      <c r="P188" s="114"/>
      <c r="Q188" s="114"/>
      <c r="R188" s="29"/>
    </row>
    <row r="189" spans="1:29" s="434" customFormat="1" ht="14.55" customHeight="1">
      <c r="A189" s="26"/>
      <c r="B189" s="26"/>
      <c r="C189" s="27" t="s">
        <v>1629</v>
      </c>
      <c r="D189" s="28" t="s">
        <v>1630</v>
      </c>
      <c r="E189" s="29" t="s">
        <v>1770</v>
      </c>
      <c r="F189" s="30" t="s">
        <v>1829</v>
      </c>
      <c r="G189" s="170"/>
      <c r="H189" s="114"/>
      <c r="I189" s="127"/>
      <c r="J189" s="128"/>
      <c r="K189" s="129"/>
      <c r="L189" s="59" t="s">
        <v>292</v>
      </c>
      <c r="M189" s="225"/>
      <c r="N189" s="59" t="s">
        <v>102</v>
      </c>
      <c r="O189" s="60">
        <f t="shared" si="6"/>
        <v>0</v>
      </c>
      <c r="P189" s="114"/>
      <c r="Q189" s="114"/>
      <c r="R189" s="29"/>
    </row>
    <row r="190" spans="1:29" s="434" customFormat="1" ht="14.55" customHeight="1">
      <c r="A190" s="26"/>
      <c r="B190" s="26"/>
      <c r="C190" s="27" t="s">
        <v>1629</v>
      </c>
      <c r="D190" s="28" t="s">
        <v>1630</v>
      </c>
      <c r="E190" s="29" t="s">
        <v>1770</v>
      </c>
      <c r="F190" s="30" t="s">
        <v>1830</v>
      </c>
      <c r="G190" s="170"/>
      <c r="H190" s="114"/>
      <c r="I190" s="127"/>
      <c r="J190" s="128"/>
      <c r="K190" s="129"/>
      <c r="L190" s="59" t="s">
        <v>292</v>
      </c>
      <c r="M190" s="225"/>
      <c r="N190" s="59" t="s">
        <v>102</v>
      </c>
      <c r="O190" s="60">
        <f t="shared" si="6"/>
        <v>0</v>
      </c>
      <c r="P190" s="114"/>
      <c r="Q190" s="114"/>
      <c r="R190" s="29"/>
    </row>
    <row r="191" spans="1:29" s="524" customFormat="1" ht="14.55" customHeight="1">
      <c r="A191" s="473" t="s">
        <v>1627</v>
      </c>
      <c r="B191" s="473" t="s">
        <v>1628</v>
      </c>
      <c r="C191" s="528" t="s">
        <v>1629</v>
      </c>
      <c r="D191" s="529" t="s">
        <v>1630</v>
      </c>
      <c r="E191" s="530" t="s">
        <v>1770</v>
      </c>
      <c r="F191" s="531" t="s">
        <v>1831</v>
      </c>
      <c r="G191" s="531"/>
      <c r="H191" s="478" t="s">
        <v>1490</v>
      </c>
      <c r="I191" s="532" t="s">
        <v>1832</v>
      </c>
      <c r="J191" s="533">
        <v>100</v>
      </c>
      <c r="K191" s="534">
        <v>4</v>
      </c>
      <c r="L191" s="522" t="s">
        <v>292</v>
      </c>
      <c r="M191" s="535">
        <v>1</v>
      </c>
      <c r="N191" s="522" t="s">
        <v>102</v>
      </c>
      <c r="O191" s="483"/>
      <c r="P191" s="478" t="s">
        <v>887</v>
      </c>
      <c r="Q191" s="478" t="s">
        <v>888</v>
      </c>
      <c r="R191" s="530"/>
      <c r="S191" s="509" t="s">
        <v>2324</v>
      </c>
      <c r="T191" s="532" t="s">
        <v>1832</v>
      </c>
      <c r="U191" s="533">
        <v>100</v>
      </c>
      <c r="V191" s="534">
        <v>4</v>
      </c>
      <c r="W191" s="522" t="s">
        <v>292</v>
      </c>
      <c r="X191" s="535">
        <v>1</v>
      </c>
      <c r="Y191" s="522" t="s">
        <v>102</v>
      </c>
      <c r="Z191" s="483">
        <f t="shared" ref="Z191" si="7">IF(X191=0,V191*U191,X191*V191*U191)</f>
        <v>400</v>
      </c>
      <c r="AA191" s="478" t="s">
        <v>887</v>
      </c>
      <c r="AB191" s="478" t="s">
        <v>888</v>
      </c>
      <c r="AC191" s="530"/>
    </row>
    <row r="192" spans="1:29" s="434" customFormat="1" ht="14.55" customHeight="1">
      <c r="A192" s="26"/>
      <c r="B192" s="26"/>
      <c r="C192" s="27" t="s">
        <v>1629</v>
      </c>
      <c r="D192" s="28" t="s">
        <v>1630</v>
      </c>
      <c r="E192" s="29" t="s">
        <v>1770</v>
      </c>
      <c r="F192" s="30" t="s">
        <v>1833</v>
      </c>
      <c r="G192" s="170"/>
      <c r="H192" s="114"/>
      <c r="I192" s="127"/>
      <c r="J192" s="128"/>
      <c r="K192" s="129"/>
      <c r="L192" s="59" t="s">
        <v>292</v>
      </c>
      <c r="M192" s="225"/>
      <c r="N192" s="59" t="s">
        <v>102</v>
      </c>
      <c r="O192" s="60">
        <f t="shared" si="6"/>
        <v>0</v>
      </c>
      <c r="P192" s="114"/>
      <c r="Q192" s="114"/>
      <c r="R192" s="29"/>
    </row>
    <row r="193" spans="1:29" s="434" customFormat="1" ht="14.55" customHeight="1">
      <c r="A193" s="26"/>
      <c r="B193" s="26"/>
      <c r="C193" s="27" t="s">
        <v>1629</v>
      </c>
      <c r="D193" s="28" t="s">
        <v>1630</v>
      </c>
      <c r="E193" s="29" t="s">
        <v>1770</v>
      </c>
      <c r="F193" s="30" t="s">
        <v>1834</v>
      </c>
      <c r="G193" s="170"/>
      <c r="H193" s="114"/>
      <c r="I193" s="127"/>
      <c r="J193" s="128"/>
      <c r="K193" s="129"/>
      <c r="L193" s="59" t="s">
        <v>292</v>
      </c>
      <c r="M193" s="225"/>
      <c r="N193" s="59" t="s">
        <v>102</v>
      </c>
      <c r="O193" s="60">
        <f t="shared" si="6"/>
        <v>0</v>
      </c>
      <c r="P193" s="114"/>
      <c r="Q193" s="114"/>
      <c r="R193" s="29"/>
    </row>
    <row r="194" spans="1:29" s="437" customFormat="1" ht="14.55" customHeight="1">
      <c r="A194" s="439"/>
      <c r="B194" s="439"/>
      <c r="C194" s="440" t="s">
        <v>1629</v>
      </c>
      <c r="D194" s="441" t="s">
        <v>1630</v>
      </c>
      <c r="E194" s="442" t="s">
        <v>1770</v>
      </c>
      <c r="F194" s="443" t="s">
        <v>1835</v>
      </c>
      <c r="G194" s="170"/>
      <c r="H194" s="23"/>
      <c r="I194" s="444"/>
      <c r="J194" s="445"/>
      <c r="K194" s="446"/>
      <c r="L194" s="447" t="s">
        <v>1789</v>
      </c>
      <c r="M194" s="446"/>
      <c r="N194" s="447" t="s">
        <v>102</v>
      </c>
      <c r="O194" s="448">
        <f t="shared" si="6"/>
        <v>0</v>
      </c>
      <c r="P194" s="23"/>
      <c r="Q194" s="23"/>
      <c r="R194" s="442"/>
    </row>
    <row r="195" spans="1:29" s="434" customFormat="1" ht="14.55" customHeight="1">
      <c r="A195" s="26"/>
      <c r="B195" s="26"/>
      <c r="C195" s="27" t="s">
        <v>1629</v>
      </c>
      <c r="D195" s="28" t="s">
        <v>1630</v>
      </c>
      <c r="E195" s="29" t="s">
        <v>1770</v>
      </c>
      <c r="F195" s="30" t="s">
        <v>1836</v>
      </c>
      <c r="G195" s="170"/>
      <c r="H195" s="114"/>
      <c r="I195" s="127"/>
      <c r="J195" s="128"/>
      <c r="K195" s="129"/>
      <c r="L195" s="59" t="s">
        <v>292</v>
      </c>
      <c r="M195" s="225"/>
      <c r="N195" s="59" t="s">
        <v>102</v>
      </c>
      <c r="O195" s="60">
        <f t="shared" si="6"/>
        <v>0</v>
      </c>
      <c r="P195" s="114"/>
      <c r="Q195" s="114"/>
      <c r="R195" s="29"/>
    </row>
    <row r="196" spans="1:29" s="434" customFormat="1" ht="14.55" customHeight="1">
      <c r="A196" s="26"/>
      <c r="B196" s="26"/>
      <c r="C196" s="27" t="s">
        <v>1629</v>
      </c>
      <c r="D196" s="28" t="s">
        <v>1630</v>
      </c>
      <c r="E196" s="29" t="s">
        <v>1770</v>
      </c>
      <c r="F196" s="30" t="s">
        <v>1837</v>
      </c>
      <c r="G196" s="170"/>
      <c r="H196" s="114"/>
      <c r="I196" s="127"/>
      <c r="J196" s="128"/>
      <c r="K196" s="129"/>
      <c r="L196" s="59" t="s">
        <v>292</v>
      </c>
      <c r="M196" s="225"/>
      <c r="N196" s="59" t="s">
        <v>102</v>
      </c>
      <c r="O196" s="60">
        <f t="shared" si="6"/>
        <v>0</v>
      </c>
      <c r="P196" s="114"/>
      <c r="Q196" s="114"/>
      <c r="R196" s="29"/>
    </row>
    <row r="197" spans="1:29" s="434" customFormat="1" ht="14.55" customHeight="1">
      <c r="A197" s="26"/>
      <c r="B197" s="26"/>
      <c r="C197" s="27" t="s">
        <v>1629</v>
      </c>
      <c r="D197" s="28" t="s">
        <v>1630</v>
      </c>
      <c r="E197" s="29" t="s">
        <v>1770</v>
      </c>
      <c r="F197" s="30" t="s">
        <v>1838</v>
      </c>
      <c r="G197" s="170"/>
      <c r="H197" s="114"/>
      <c r="I197" s="127"/>
      <c r="J197" s="128"/>
      <c r="K197" s="129"/>
      <c r="L197" s="59" t="s">
        <v>292</v>
      </c>
      <c r="M197" s="225"/>
      <c r="N197" s="59" t="s">
        <v>102</v>
      </c>
      <c r="O197" s="60">
        <f t="shared" si="6"/>
        <v>0</v>
      </c>
      <c r="P197" s="114"/>
      <c r="Q197" s="114"/>
      <c r="R197" s="29"/>
    </row>
    <row r="198" spans="1:29" s="434" customFormat="1" ht="14.55" customHeight="1">
      <c r="A198" s="26"/>
      <c r="B198" s="26"/>
      <c r="C198" s="27" t="s">
        <v>1629</v>
      </c>
      <c r="D198" s="28" t="s">
        <v>1630</v>
      </c>
      <c r="E198" s="29" t="s">
        <v>1770</v>
      </c>
      <c r="F198" s="30" t="s">
        <v>1839</v>
      </c>
      <c r="G198" s="170"/>
      <c r="H198" s="114"/>
      <c r="I198" s="127"/>
      <c r="J198" s="128"/>
      <c r="K198" s="129"/>
      <c r="L198" s="59" t="s">
        <v>292</v>
      </c>
      <c r="M198" s="225"/>
      <c r="N198" s="59" t="s">
        <v>102</v>
      </c>
      <c r="O198" s="60">
        <f t="shared" si="6"/>
        <v>0</v>
      </c>
      <c r="P198" s="114"/>
      <c r="Q198" s="114"/>
      <c r="R198" s="29"/>
    </row>
    <row r="199" spans="1:29" s="434" customFormat="1" ht="14.55" customHeight="1">
      <c r="A199" s="26"/>
      <c r="B199" s="26"/>
      <c r="C199" s="27" t="s">
        <v>1629</v>
      </c>
      <c r="D199" s="28" t="s">
        <v>1630</v>
      </c>
      <c r="E199" s="29" t="s">
        <v>1770</v>
      </c>
      <c r="F199" s="30" t="s">
        <v>1840</v>
      </c>
      <c r="G199" s="170"/>
      <c r="H199" s="114"/>
      <c r="I199" s="127"/>
      <c r="J199" s="128"/>
      <c r="K199" s="129"/>
      <c r="L199" s="59" t="s">
        <v>292</v>
      </c>
      <c r="M199" s="225"/>
      <c r="N199" s="59" t="s">
        <v>102</v>
      </c>
      <c r="O199" s="60">
        <f t="shared" si="6"/>
        <v>0</v>
      </c>
      <c r="P199" s="114"/>
      <c r="Q199" s="114"/>
      <c r="R199" s="29"/>
    </row>
    <row r="200" spans="1:29" s="434" customFormat="1" ht="14.55" customHeight="1">
      <c r="A200" s="26"/>
      <c r="B200" s="26"/>
      <c r="C200" s="27" t="s">
        <v>1629</v>
      </c>
      <c r="D200" s="28" t="s">
        <v>1630</v>
      </c>
      <c r="E200" s="29" t="s">
        <v>1770</v>
      </c>
      <c r="F200" s="30" t="s">
        <v>1841</v>
      </c>
      <c r="G200" s="170"/>
      <c r="H200" s="114"/>
      <c r="I200" s="127"/>
      <c r="J200" s="128"/>
      <c r="K200" s="129"/>
      <c r="L200" s="59" t="s">
        <v>292</v>
      </c>
      <c r="M200" s="225"/>
      <c r="N200" s="59" t="s">
        <v>102</v>
      </c>
      <c r="O200" s="60">
        <f t="shared" si="6"/>
        <v>0</v>
      </c>
      <c r="P200" s="114"/>
      <c r="Q200" s="114"/>
      <c r="R200" s="29"/>
    </row>
    <row r="201" spans="1:29" s="434" customFormat="1" ht="14.55" customHeight="1">
      <c r="A201" s="26"/>
      <c r="B201" s="26"/>
      <c r="C201" s="27" t="s">
        <v>1629</v>
      </c>
      <c r="D201" s="28" t="s">
        <v>1630</v>
      </c>
      <c r="E201" s="29" t="s">
        <v>1770</v>
      </c>
      <c r="F201" s="30" t="s">
        <v>1842</v>
      </c>
      <c r="G201" s="170"/>
      <c r="H201" s="114"/>
      <c r="I201" s="127"/>
      <c r="J201" s="128"/>
      <c r="K201" s="129"/>
      <c r="L201" s="59" t="s">
        <v>292</v>
      </c>
      <c r="M201" s="225"/>
      <c r="N201" s="59" t="s">
        <v>102</v>
      </c>
      <c r="O201" s="60">
        <f t="shared" si="6"/>
        <v>0</v>
      </c>
      <c r="P201" s="114"/>
      <c r="Q201" s="114"/>
      <c r="R201" s="29"/>
    </row>
    <row r="202" spans="1:29" s="484" customFormat="1" ht="14.55" customHeight="1">
      <c r="A202" s="473" t="s">
        <v>1627</v>
      </c>
      <c r="B202" s="473" t="s">
        <v>1628</v>
      </c>
      <c r="C202" s="474" t="s">
        <v>1629</v>
      </c>
      <c r="D202" s="475" t="s">
        <v>1630</v>
      </c>
      <c r="E202" s="476" t="s">
        <v>1770</v>
      </c>
      <c r="F202" s="477" t="s">
        <v>1843</v>
      </c>
      <c r="G202" s="507"/>
      <c r="H202" s="478" t="s">
        <v>1490</v>
      </c>
      <c r="I202" s="479" t="s">
        <v>1844</v>
      </c>
      <c r="J202" s="480">
        <v>200</v>
      </c>
      <c r="K202" s="481">
        <v>1</v>
      </c>
      <c r="L202" s="482" t="s">
        <v>292</v>
      </c>
      <c r="M202" s="511">
        <v>1</v>
      </c>
      <c r="N202" s="482" t="s">
        <v>102</v>
      </c>
      <c r="O202" s="483"/>
      <c r="P202" s="478" t="s">
        <v>887</v>
      </c>
      <c r="Q202" s="478" t="s">
        <v>888</v>
      </c>
      <c r="R202" s="476"/>
      <c r="S202" s="509" t="s">
        <v>2324</v>
      </c>
      <c r="T202" s="479" t="s">
        <v>1844</v>
      </c>
      <c r="U202" s="480">
        <v>200</v>
      </c>
      <c r="V202" s="481">
        <v>1</v>
      </c>
      <c r="W202" s="482" t="s">
        <v>292</v>
      </c>
      <c r="X202" s="511">
        <v>1</v>
      </c>
      <c r="Y202" s="482" t="s">
        <v>102</v>
      </c>
      <c r="Z202" s="483">
        <f t="shared" ref="Z202" si="8">IF(X202=0,V202*U202,X202*V202*U202)</f>
        <v>200</v>
      </c>
      <c r="AA202" s="478" t="s">
        <v>887</v>
      </c>
      <c r="AB202" s="478" t="s">
        <v>888</v>
      </c>
      <c r="AC202" s="476"/>
    </row>
    <row r="203" spans="1:29" s="434" customFormat="1" ht="14.55" customHeight="1">
      <c r="A203" s="26"/>
      <c r="B203" s="26"/>
      <c r="C203" s="27" t="s">
        <v>1629</v>
      </c>
      <c r="D203" s="28" t="s">
        <v>1630</v>
      </c>
      <c r="E203" s="29" t="s">
        <v>1770</v>
      </c>
      <c r="F203" s="30" t="s">
        <v>1845</v>
      </c>
      <c r="G203" s="170"/>
      <c r="H203" s="114"/>
      <c r="I203" s="127"/>
      <c r="J203" s="128"/>
      <c r="K203" s="129"/>
      <c r="L203" s="59" t="s">
        <v>292</v>
      </c>
      <c r="M203" s="225"/>
      <c r="N203" s="59" t="s">
        <v>102</v>
      </c>
      <c r="O203" s="60">
        <f t="shared" si="6"/>
        <v>0</v>
      </c>
      <c r="P203" s="114"/>
      <c r="Q203" s="114"/>
      <c r="R203" s="29"/>
    </row>
    <row r="204" spans="1:29" s="434" customFormat="1" ht="14.55" customHeight="1">
      <c r="A204" s="26"/>
      <c r="B204" s="26"/>
      <c r="C204" s="27" t="s">
        <v>1629</v>
      </c>
      <c r="D204" s="28" t="s">
        <v>1630</v>
      </c>
      <c r="E204" s="29" t="s">
        <v>1770</v>
      </c>
      <c r="F204" s="30" t="s">
        <v>1846</v>
      </c>
      <c r="G204" s="170"/>
      <c r="H204" s="114"/>
      <c r="I204" s="127"/>
      <c r="J204" s="128"/>
      <c r="K204" s="129"/>
      <c r="L204" s="59" t="s">
        <v>292</v>
      </c>
      <c r="M204" s="225"/>
      <c r="N204" s="59" t="s">
        <v>102</v>
      </c>
      <c r="O204" s="60">
        <f t="shared" si="6"/>
        <v>0</v>
      </c>
      <c r="P204" s="114"/>
      <c r="Q204" s="114"/>
      <c r="R204" s="29"/>
    </row>
    <row r="205" spans="1:29" s="434" customFormat="1" ht="14.55" customHeight="1">
      <c r="A205" s="26"/>
      <c r="B205" s="26"/>
      <c r="C205" s="27" t="s">
        <v>1629</v>
      </c>
      <c r="D205" s="28" t="s">
        <v>1630</v>
      </c>
      <c r="E205" s="29" t="s">
        <v>1770</v>
      </c>
      <c r="F205" s="30" t="s">
        <v>1847</v>
      </c>
      <c r="G205" s="170"/>
      <c r="H205" s="114"/>
      <c r="I205" s="127"/>
      <c r="J205" s="128"/>
      <c r="K205" s="129"/>
      <c r="L205" s="59" t="s">
        <v>292</v>
      </c>
      <c r="M205" s="225"/>
      <c r="N205" s="59" t="s">
        <v>102</v>
      </c>
      <c r="O205" s="60">
        <f t="shared" si="6"/>
        <v>0</v>
      </c>
      <c r="P205" s="114"/>
      <c r="Q205" s="114"/>
      <c r="R205" s="29"/>
    </row>
    <row r="206" spans="1:29" s="434" customFormat="1" ht="14.55" customHeight="1">
      <c r="A206" s="26"/>
      <c r="B206" s="26"/>
      <c r="C206" s="27" t="s">
        <v>1629</v>
      </c>
      <c r="D206" s="28" t="s">
        <v>1630</v>
      </c>
      <c r="E206" s="29" t="s">
        <v>1770</v>
      </c>
      <c r="F206" s="30" t="s">
        <v>1848</v>
      </c>
      <c r="G206" s="170"/>
      <c r="H206" s="114"/>
      <c r="I206" s="127"/>
      <c r="J206" s="128"/>
      <c r="K206" s="129"/>
      <c r="L206" s="59" t="s">
        <v>292</v>
      </c>
      <c r="M206" s="225"/>
      <c r="N206" s="59" t="s">
        <v>102</v>
      </c>
      <c r="O206" s="60">
        <f t="shared" si="6"/>
        <v>0</v>
      </c>
      <c r="P206" s="114"/>
      <c r="Q206" s="114"/>
      <c r="R206" s="29"/>
    </row>
    <row r="207" spans="1:29" s="434" customFormat="1" ht="14.55" customHeight="1">
      <c r="A207" s="26"/>
      <c r="B207" s="26"/>
      <c r="C207" s="27" t="s">
        <v>1629</v>
      </c>
      <c r="D207" s="28" t="s">
        <v>1630</v>
      </c>
      <c r="E207" s="29" t="s">
        <v>1770</v>
      </c>
      <c r="F207" s="30" t="s">
        <v>1849</v>
      </c>
      <c r="G207" s="170"/>
      <c r="H207" s="114"/>
      <c r="I207" s="127"/>
      <c r="J207" s="128"/>
      <c r="K207" s="129"/>
      <c r="L207" s="59" t="s">
        <v>292</v>
      </c>
      <c r="M207" s="225"/>
      <c r="N207" s="59" t="s">
        <v>102</v>
      </c>
      <c r="O207" s="60">
        <f t="shared" si="6"/>
        <v>0</v>
      </c>
      <c r="P207" s="114"/>
      <c r="Q207" s="114"/>
      <c r="R207" s="29"/>
    </row>
    <row r="208" spans="1:29" s="434" customFormat="1" ht="14.55" customHeight="1">
      <c r="A208" s="26"/>
      <c r="B208" s="26"/>
      <c r="C208" s="27" t="s">
        <v>1629</v>
      </c>
      <c r="D208" s="28" t="s">
        <v>1630</v>
      </c>
      <c r="E208" s="30" t="s">
        <v>1850</v>
      </c>
      <c r="F208" s="30" t="s">
        <v>1851</v>
      </c>
      <c r="G208" s="170"/>
      <c r="H208" s="114"/>
      <c r="I208" s="127"/>
      <c r="J208" s="128"/>
      <c r="K208" s="129"/>
      <c r="L208" s="59" t="s">
        <v>292</v>
      </c>
      <c r="M208" s="225"/>
      <c r="N208" s="59" t="s">
        <v>102</v>
      </c>
      <c r="O208" s="60">
        <f t="shared" si="6"/>
        <v>0</v>
      </c>
      <c r="P208" s="114"/>
      <c r="Q208" s="114"/>
      <c r="R208" s="29"/>
    </row>
    <row r="209" spans="1:18" s="434" customFormat="1" ht="14.55" customHeight="1">
      <c r="A209" s="26"/>
      <c r="B209" s="26"/>
      <c r="C209" s="27" t="s">
        <v>1629</v>
      </c>
      <c r="D209" s="28" t="s">
        <v>1630</v>
      </c>
      <c r="E209" s="30" t="s">
        <v>1850</v>
      </c>
      <c r="F209" s="30" t="s">
        <v>1852</v>
      </c>
      <c r="G209" s="170"/>
      <c r="H209" s="114"/>
      <c r="I209" s="127"/>
      <c r="J209" s="128"/>
      <c r="K209" s="129"/>
      <c r="L209" s="59" t="s">
        <v>292</v>
      </c>
      <c r="M209" s="225"/>
      <c r="N209" s="59" t="s">
        <v>102</v>
      </c>
      <c r="O209" s="60">
        <f t="shared" si="6"/>
        <v>0</v>
      </c>
      <c r="P209" s="114"/>
      <c r="Q209" s="114"/>
      <c r="R209" s="29"/>
    </row>
    <row r="210" spans="1:18" s="434" customFormat="1" ht="14.55" customHeight="1">
      <c r="A210" s="26"/>
      <c r="B210" s="26"/>
      <c r="C210" s="27" t="s">
        <v>1629</v>
      </c>
      <c r="D210" s="28" t="s">
        <v>1630</v>
      </c>
      <c r="E210" s="30" t="s">
        <v>1850</v>
      </c>
      <c r="F210" s="30" t="s">
        <v>1853</v>
      </c>
      <c r="G210" s="170"/>
      <c r="H210" s="114"/>
      <c r="I210" s="127"/>
      <c r="J210" s="128"/>
      <c r="K210" s="129"/>
      <c r="L210" s="59" t="s">
        <v>292</v>
      </c>
      <c r="M210" s="225"/>
      <c r="N210" s="59" t="s">
        <v>102</v>
      </c>
      <c r="O210" s="60">
        <f t="shared" si="6"/>
        <v>0</v>
      </c>
      <c r="P210" s="114"/>
      <c r="Q210" s="114"/>
      <c r="R210" s="29"/>
    </row>
    <row r="211" spans="1:18" s="434" customFormat="1" ht="14.55" customHeight="1">
      <c r="A211" s="26"/>
      <c r="B211" s="26"/>
      <c r="C211" s="27" t="s">
        <v>1629</v>
      </c>
      <c r="D211" s="28" t="s">
        <v>1630</v>
      </c>
      <c r="E211" s="30" t="s">
        <v>1850</v>
      </c>
      <c r="F211" s="30" t="s">
        <v>1854</v>
      </c>
      <c r="G211" s="170"/>
      <c r="H211" s="114"/>
      <c r="I211" s="127"/>
      <c r="J211" s="128"/>
      <c r="K211" s="129"/>
      <c r="L211" s="59" t="s">
        <v>292</v>
      </c>
      <c r="M211" s="225"/>
      <c r="N211" s="59" t="s">
        <v>102</v>
      </c>
      <c r="O211" s="60">
        <f t="shared" si="6"/>
        <v>0</v>
      </c>
      <c r="P211" s="114"/>
      <c r="Q211" s="114"/>
      <c r="R211" s="29"/>
    </row>
    <row r="212" spans="1:18" s="434" customFormat="1" ht="14.55" customHeight="1">
      <c r="A212" s="26"/>
      <c r="B212" s="26"/>
      <c r="C212" s="27" t="s">
        <v>1629</v>
      </c>
      <c r="D212" s="28" t="s">
        <v>1630</v>
      </c>
      <c r="E212" s="30" t="s">
        <v>1850</v>
      </c>
      <c r="F212" s="30" t="s">
        <v>1855</v>
      </c>
      <c r="G212" s="170"/>
      <c r="H212" s="114"/>
      <c r="I212" s="127"/>
      <c r="J212" s="128"/>
      <c r="K212" s="129"/>
      <c r="L212" s="59" t="s">
        <v>292</v>
      </c>
      <c r="M212" s="225"/>
      <c r="N212" s="59" t="s">
        <v>102</v>
      </c>
      <c r="O212" s="60">
        <f t="shared" si="6"/>
        <v>0</v>
      </c>
      <c r="P212" s="114"/>
      <c r="Q212" s="114"/>
      <c r="R212" s="29"/>
    </row>
    <row r="213" spans="1:18" s="434" customFormat="1" ht="14.55" customHeight="1">
      <c r="A213" s="26"/>
      <c r="B213" s="26"/>
      <c r="C213" s="27" t="s">
        <v>1629</v>
      </c>
      <c r="D213" s="28" t="s">
        <v>1630</v>
      </c>
      <c r="E213" s="30" t="s">
        <v>1850</v>
      </c>
      <c r="F213" s="30" t="s">
        <v>1856</v>
      </c>
      <c r="G213" s="170"/>
      <c r="H213" s="114"/>
      <c r="I213" s="127"/>
      <c r="J213" s="128"/>
      <c r="K213" s="129"/>
      <c r="L213" s="59" t="s">
        <v>292</v>
      </c>
      <c r="M213" s="225"/>
      <c r="N213" s="59" t="s">
        <v>102</v>
      </c>
      <c r="O213" s="60">
        <f t="shared" si="6"/>
        <v>0</v>
      </c>
      <c r="P213" s="114"/>
      <c r="Q213" s="114"/>
      <c r="R213" s="29"/>
    </row>
    <row r="214" spans="1:18" s="434" customFormat="1" ht="14.55" customHeight="1">
      <c r="A214" s="26"/>
      <c r="B214" s="26"/>
      <c r="C214" s="27" t="s">
        <v>1629</v>
      </c>
      <c r="D214" s="28" t="s">
        <v>1630</v>
      </c>
      <c r="E214" s="30" t="s">
        <v>1850</v>
      </c>
      <c r="F214" s="30" t="s">
        <v>1857</v>
      </c>
      <c r="G214" s="170"/>
      <c r="H214" s="114"/>
      <c r="I214" s="127"/>
      <c r="J214" s="128"/>
      <c r="K214" s="129"/>
      <c r="L214" s="59" t="s">
        <v>292</v>
      </c>
      <c r="M214" s="225"/>
      <c r="N214" s="59" t="s">
        <v>102</v>
      </c>
      <c r="O214" s="60">
        <f t="shared" si="6"/>
        <v>0</v>
      </c>
      <c r="P214" s="114"/>
      <c r="Q214" s="114"/>
      <c r="R214" s="29"/>
    </row>
    <row r="215" spans="1:18" s="434" customFormat="1" ht="14.55" customHeight="1">
      <c r="A215" s="26"/>
      <c r="B215" s="26"/>
      <c r="C215" s="27" t="s">
        <v>1629</v>
      </c>
      <c r="D215" s="28" t="s">
        <v>1630</v>
      </c>
      <c r="E215" s="30" t="s">
        <v>1850</v>
      </c>
      <c r="F215" s="30" t="s">
        <v>1858</v>
      </c>
      <c r="G215" s="170"/>
      <c r="H215" s="114"/>
      <c r="I215" s="127"/>
      <c r="J215" s="128"/>
      <c r="K215" s="129"/>
      <c r="L215" s="59" t="s">
        <v>292</v>
      </c>
      <c r="M215" s="225"/>
      <c r="N215" s="59" t="s">
        <v>102</v>
      </c>
      <c r="O215" s="60">
        <f t="shared" si="6"/>
        <v>0</v>
      </c>
      <c r="P215" s="114"/>
      <c r="Q215" s="114"/>
      <c r="R215" s="29"/>
    </row>
    <row r="216" spans="1:18" s="434" customFormat="1" ht="14.55" customHeight="1">
      <c r="A216" s="26"/>
      <c r="B216" s="26"/>
      <c r="C216" s="27" t="s">
        <v>1629</v>
      </c>
      <c r="D216" s="28" t="s">
        <v>1630</v>
      </c>
      <c r="E216" s="30" t="s">
        <v>1850</v>
      </c>
      <c r="F216" s="30" t="s">
        <v>1859</v>
      </c>
      <c r="G216" s="170"/>
      <c r="H216" s="114"/>
      <c r="I216" s="127"/>
      <c r="J216" s="128"/>
      <c r="K216" s="129"/>
      <c r="L216" s="59" t="s">
        <v>1860</v>
      </c>
      <c r="M216" s="225"/>
      <c r="N216" s="59" t="s">
        <v>1689</v>
      </c>
      <c r="O216" s="60">
        <f t="shared" si="6"/>
        <v>0</v>
      </c>
      <c r="P216" s="114"/>
      <c r="Q216" s="114"/>
      <c r="R216" s="29"/>
    </row>
    <row r="217" spans="1:18" s="434" customFormat="1" ht="14.55" customHeight="1">
      <c r="A217" s="26"/>
      <c r="B217" s="26"/>
      <c r="C217" s="27" t="s">
        <v>1629</v>
      </c>
      <c r="D217" s="28" t="s">
        <v>1630</v>
      </c>
      <c r="E217" s="30" t="s">
        <v>1850</v>
      </c>
      <c r="F217" s="30" t="s">
        <v>1861</v>
      </c>
      <c r="G217" s="170"/>
      <c r="H217" s="114"/>
      <c r="I217" s="127"/>
      <c r="J217" s="128"/>
      <c r="K217" s="129"/>
      <c r="L217" s="59" t="s">
        <v>292</v>
      </c>
      <c r="M217" s="225"/>
      <c r="N217" s="59" t="s">
        <v>102</v>
      </c>
      <c r="O217" s="60">
        <f t="shared" si="6"/>
        <v>0</v>
      </c>
      <c r="P217" s="114"/>
      <c r="Q217" s="114"/>
      <c r="R217" s="29"/>
    </row>
    <row r="218" spans="1:18" s="434" customFormat="1" ht="14.55" customHeight="1">
      <c r="A218" s="26"/>
      <c r="B218" s="26"/>
      <c r="C218" s="27" t="s">
        <v>1629</v>
      </c>
      <c r="D218" s="28" t="s">
        <v>1630</v>
      </c>
      <c r="E218" s="30" t="s">
        <v>1850</v>
      </c>
      <c r="F218" s="30" t="s">
        <v>1862</v>
      </c>
      <c r="G218" s="170"/>
      <c r="H218" s="114"/>
      <c r="I218" s="127"/>
      <c r="J218" s="128"/>
      <c r="K218" s="129"/>
      <c r="L218" s="59" t="s">
        <v>292</v>
      </c>
      <c r="M218" s="225"/>
      <c r="N218" s="59" t="s">
        <v>102</v>
      </c>
      <c r="O218" s="60">
        <f t="shared" si="6"/>
        <v>0</v>
      </c>
      <c r="P218" s="114"/>
      <c r="Q218" s="114"/>
      <c r="R218" s="29"/>
    </row>
    <row r="219" spans="1:18" s="434" customFormat="1" ht="14.55" customHeight="1">
      <c r="A219" s="26"/>
      <c r="B219" s="26"/>
      <c r="C219" s="27" t="s">
        <v>1629</v>
      </c>
      <c r="D219" s="28" t="s">
        <v>1630</v>
      </c>
      <c r="E219" s="30" t="s">
        <v>1850</v>
      </c>
      <c r="F219" s="30" t="s">
        <v>1863</v>
      </c>
      <c r="G219" s="170"/>
      <c r="H219" s="114"/>
      <c r="I219" s="127"/>
      <c r="J219" s="128"/>
      <c r="K219" s="129"/>
      <c r="L219" s="59" t="s">
        <v>292</v>
      </c>
      <c r="M219" s="225"/>
      <c r="N219" s="59" t="s">
        <v>102</v>
      </c>
      <c r="O219" s="60">
        <f t="shared" ref="O219:O281" si="9">IF(M219=0,K219*J219,M219*K219*J219)</f>
        <v>0</v>
      </c>
      <c r="P219" s="114"/>
      <c r="Q219" s="114"/>
      <c r="R219" s="29"/>
    </row>
    <row r="220" spans="1:18" s="434" customFormat="1" ht="14.55" customHeight="1">
      <c r="A220" s="26"/>
      <c r="B220" s="26"/>
      <c r="C220" s="27" t="s">
        <v>1629</v>
      </c>
      <c r="D220" s="28" t="s">
        <v>1630</v>
      </c>
      <c r="E220" s="30" t="s">
        <v>1850</v>
      </c>
      <c r="F220" s="30" t="s">
        <v>1864</v>
      </c>
      <c r="G220" s="170"/>
      <c r="H220" s="114"/>
      <c r="I220" s="127"/>
      <c r="J220" s="128"/>
      <c r="K220" s="129"/>
      <c r="L220" s="59" t="s">
        <v>292</v>
      </c>
      <c r="M220" s="225"/>
      <c r="N220" s="59" t="s">
        <v>102</v>
      </c>
      <c r="O220" s="60">
        <f t="shared" si="9"/>
        <v>0</v>
      </c>
      <c r="P220" s="114"/>
      <c r="Q220" s="114"/>
      <c r="R220" s="29"/>
    </row>
    <row r="221" spans="1:18" s="434" customFormat="1" ht="14.55" customHeight="1">
      <c r="A221" s="26"/>
      <c r="B221" s="26"/>
      <c r="C221" s="27" t="s">
        <v>1629</v>
      </c>
      <c r="D221" s="28" t="s">
        <v>1630</v>
      </c>
      <c r="E221" s="30" t="s">
        <v>1850</v>
      </c>
      <c r="F221" s="30" t="s">
        <v>1865</v>
      </c>
      <c r="G221" s="170"/>
      <c r="H221" s="114"/>
      <c r="I221" s="127"/>
      <c r="J221" s="128"/>
      <c r="K221" s="129"/>
      <c r="L221" s="59" t="s">
        <v>292</v>
      </c>
      <c r="M221" s="225"/>
      <c r="N221" s="59" t="s">
        <v>102</v>
      </c>
      <c r="O221" s="60">
        <f t="shared" si="9"/>
        <v>0</v>
      </c>
      <c r="P221" s="114"/>
      <c r="Q221" s="114"/>
      <c r="R221" s="29"/>
    </row>
    <row r="222" spans="1:18" s="434" customFormat="1" ht="14.55" customHeight="1">
      <c r="A222" s="26"/>
      <c r="B222" s="26"/>
      <c r="C222" s="27" t="s">
        <v>1629</v>
      </c>
      <c r="D222" s="28" t="s">
        <v>1630</v>
      </c>
      <c r="E222" s="30" t="s">
        <v>1850</v>
      </c>
      <c r="F222" s="30" t="s">
        <v>1866</v>
      </c>
      <c r="G222" s="170"/>
      <c r="H222" s="114"/>
      <c r="I222" s="127"/>
      <c r="J222" s="128"/>
      <c r="K222" s="129"/>
      <c r="L222" s="59" t="s">
        <v>292</v>
      </c>
      <c r="M222" s="225"/>
      <c r="N222" s="59" t="s">
        <v>102</v>
      </c>
      <c r="O222" s="60">
        <f t="shared" si="9"/>
        <v>0</v>
      </c>
      <c r="P222" s="114"/>
      <c r="Q222" s="114"/>
      <c r="R222" s="29"/>
    </row>
    <row r="223" spans="1:18" s="434" customFormat="1" ht="14.55" customHeight="1">
      <c r="A223" s="26"/>
      <c r="B223" s="26"/>
      <c r="C223" s="27" t="s">
        <v>1629</v>
      </c>
      <c r="D223" s="28" t="s">
        <v>1867</v>
      </c>
      <c r="E223" s="29" t="s">
        <v>1868</v>
      </c>
      <c r="F223" s="30" t="s">
        <v>1869</v>
      </c>
      <c r="G223" s="170"/>
      <c r="H223" s="114"/>
      <c r="I223" s="451"/>
      <c r="J223" s="128"/>
      <c r="K223" s="129"/>
      <c r="L223" s="59" t="s">
        <v>292</v>
      </c>
      <c r="M223" s="225"/>
      <c r="N223" s="59" t="s">
        <v>102</v>
      </c>
      <c r="O223" s="60">
        <f t="shared" si="9"/>
        <v>0</v>
      </c>
      <c r="P223" s="114"/>
      <c r="Q223" s="114"/>
      <c r="R223" s="29"/>
    </row>
    <row r="224" spans="1:18" s="434" customFormat="1" ht="14.55" customHeight="1">
      <c r="A224" s="26"/>
      <c r="B224" s="26"/>
      <c r="C224" s="27" t="s">
        <v>1629</v>
      </c>
      <c r="D224" s="28" t="s">
        <v>1867</v>
      </c>
      <c r="E224" s="29" t="s">
        <v>1868</v>
      </c>
      <c r="F224" s="30" t="s">
        <v>1870</v>
      </c>
      <c r="G224" s="170"/>
      <c r="H224" s="114"/>
      <c r="I224" s="28"/>
      <c r="J224" s="128"/>
      <c r="K224" s="129"/>
      <c r="L224" s="59" t="s">
        <v>292</v>
      </c>
      <c r="M224" s="225"/>
      <c r="N224" s="59" t="s">
        <v>102</v>
      </c>
      <c r="O224" s="60">
        <f t="shared" si="9"/>
        <v>0</v>
      </c>
      <c r="P224" s="114"/>
      <c r="Q224" s="114"/>
      <c r="R224" s="29"/>
    </row>
    <row r="225" spans="1:18" s="434" customFormat="1" ht="14.55" customHeight="1">
      <c r="A225" s="26"/>
      <c r="B225" s="26"/>
      <c r="C225" s="27" t="s">
        <v>1629</v>
      </c>
      <c r="D225" s="28" t="s">
        <v>1867</v>
      </c>
      <c r="E225" s="29" t="s">
        <v>1868</v>
      </c>
      <c r="F225" s="30" t="s">
        <v>1871</v>
      </c>
      <c r="G225" s="170"/>
      <c r="H225" s="114"/>
      <c r="I225" s="452"/>
      <c r="J225" s="128"/>
      <c r="K225" s="129"/>
      <c r="L225" s="59" t="s">
        <v>292</v>
      </c>
      <c r="M225" s="225"/>
      <c r="N225" s="59" t="s">
        <v>102</v>
      </c>
      <c r="O225" s="60">
        <f t="shared" si="9"/>
        <v>0</v>
      </c>
      <c r="P225" s="114"/>
      <c r="Q225" s="114"/>
      <c r="R225" s="29"/>
    </row>
    <row r="226" spans="1:18" s="434" customFormat="1" ht="14.55" customHeight="1">
      <c r="A226" s="26"/>
      <c r="B226" s="26"/>
      <c r="C226" s="27" t="s">
        <v>1629</v>
      </c>
      <c r="D226" s="28" t="s">
        <v>1867</v>
      </c>
      <c r="E226" s="29" t="s">
        <v>1868</v>
      </c>
      <c r="F226" s="30" t="s">
        <v>1872</v>
      </c>
      <c r="G226" s="170"/>
      <c r="H226" s="114"/>
      <c r="I226" s="452"/>
      <c r="J226" s="128"/>
      <c r="K226" s="129"/>
      <c r="L226" s="59" t="s">
        <v>292</v>
      </c>
      <c r="M226" s="225"/>
      <c r="N226" s="59" t="s">
        <v>102</v>
      </c>
      <c r="O226" s="60">
        <f t="shared" si="9"/>
        <v>0</v>
      </c>
      <c r="P226" s="114"/>
      <c r="Q226" s="114"/>
      <c r="R226" s="29"/>
    </row>
    <row r="227" spans="1:18" s="434" customFormat="1" ht="14.55" customHeight="1">
      <c r="A227" s="26"/>
      <c r="B227" s="26"/>
      <c r="C227" s="27" t="s">
        <v>1629</v>
      </c>
      <c r="D227" s="28" t="s">
        <v>1867</v>
      </c>
      <c r="E227" s="29" t="s">
        <v>1868</v>
      </c>
      <c r="F227" s="30" t="s">
        <v>1873</v>
      </c>
      <c r="G227" s="170"/>
      <c r="H227" s="114"/>
      <c r="I227" s="127"/>
      <c r="J227" s="128"/>
      <c r="K227" s="129"/>
      <c r="L227" s="59" t="s">
        <v>292</v>
      </c>
      <c r="M227" s="225"/>
      <c r="N227" s="59" t="s">
        <v>102</v>
      </c>
      <c r="O227" s="60">
        <f>IF(M227=0,K227*J227,M227*K227*J227)</f>
        <v>0</v>
      </c>
      <c r="P227" s="114"/>
      <c r="Q227" s="114"/>
      <c r="R227" s="29"/>
    </row>
    <row r="228" spans="1:18" s="434" customFormat="1" ht="14.55" customHeight="1">
      <c r="A228" s="26"/>
      <c r="B228" s="26"/>
      <c r="C228" s="27" t="s">
        <v>1629</v>
      </c>
      <c r="D228" s="28" t="s">
        <v>1867</v>
      </c>
      <c r="E228" s="29" t="s">
        <v>1868</v>
      </c>
      <c r="F228" s="30" t="s">
        <v>1874</v>
      </c>
      <c r="G228" s="170"/>
      <c r="H228" s="114"/>
      <c r="I228" s="452"/>
      <c r="J228" s="128"/>
      <c r="K228" s="129"/>
      <c r="L228" s="59" t="s">
        <v>292</v>
      </c>
      <c r="M228" s="225"/>
      <c r="N228" s="59" t="s">
        <v>102</v>
      </c>
      <c r="O228" s="60">
        <f t="shared" si="9"/>
        <v>0</v>
      </c>
      <c r="P228" s="114"/>
      <c r="Q228" s="114"/>
      <c r="R228" s="29"/>
    </row>
    <row r="229" spans="1:18" s="434" customFormat="1" ht="14.55" customHeight="1">
      <c r="A229" s="26"/>
      <c r="B229" s="26"/>
      <c r="C229" s="27" t="s">
        <v>1629</v>
      </c>
      <c r="D229" s="28" t="s">
        <v>1867</v>
      </c>
      <c r="E229" s="29" t="s">
        <v>1868</v>
      </c>
      <c r="F229" s="30" t="s">
        <v>1875</v>
      </c>
      <c r="G229" s="170"/>
      <c r="H229" s="114"/>
      <c r="I229" s="452"/>
      <c r="J229" s="128"/>
      <c r="K229" s="129"/>
      <c r="L229" s="59" t="s">
        <v>292</v>
      </c>
      <c r="M229" s="225"/>
      <c r="N229" s="59" t="s">
        <v>102</v>
      </c>
      <c r="O229" s="60">
        <f t="shared" si="9"/>
        <v>0</v>
      </c>
      <c r="P229" s="114"/>
      <c r="Q229" s="114"/>
      <c r="R229" s="29"/>
    </row>
    <row r="230" spans="1:18" s="434" customFormat="1" ht="14.55" customHeight="1">
      <c r="A230" s="26"/>
      <c r="B230" s="26"/>
      <c r="C230" s="27" t="s">
        <v>1629</v>
      </c>
      <c r="D230" s="28" t="s">
        <v>1867</v>
      </c>
      <c r="E230" s="29" t="s">
        <v>1868</v>
      </c>
      <c r="F230" s="30" t="s">
        <v>1876</v>
      </c>
      <c r="G230" s="170"/>
      <c r="H230" s="114"/>
      <c r="I230" s="452"/>
      <c r="J230" s="128"/>
      <c r="K230" s="129"/>
      <c r="L230" s="59" t="s">
        <v>292</v>
      </c>
      <c r="M230" s="225"/>
      <c r="N230" s="59" t="s">
        <v>102</v>
      </c>
      <c r="O230" s="60">
        <f t="shared" si="9"/>
        <v>0</v>
      </c>
      <c r="P230" s="114"/>
      <c r="Q230" s="114"/>
      <c r="R230" s="29"/>
    </row>
    <row r="231" spans="1:18" s="434" customFormat="1" ht="14.55" customHeight="1">
      <c r="A231" s="26"/>
      <c r="B231" s="26"/>
      <c r="C231" s="27" t="s">
        <v>1629</v>
      </c>
      <c r="D231" s="28" t="s">
        <v>1867</v>
      </c>
      <c r="E231" s="29" t="s">
        <v>1868</v>
      </c>
      <c r="F231" s="30" t="s">
        <v>1877</v>
      </c>
      <c r="G231" s="170"/>
      <c r="H231" s="114"/>
      <c r="I231" s="452"/>
      <c r="J231" s="128"/>
      <c r="K231" s="129"/>
      <c r="L231" s="59" t="s">
        <v>292</v>
      </c>
      <c r="M231" s="225"/>
      <c r="N231" s="59" t="s">
        <v>102</v>
      </c>
      <c r="O231" s="60">
        <f t="shared" si="9"/>
        <v>0</v>
      </c>
      <c r="P231" s="114"/>
      <c r="Q231" s="114"/>
      <c r="R231" s="29"/>
    </row>
    <row r="232" spans="1:18" s="434" customFormat="1" ht="14.55" customHeight="1">
      <c r="A232" s="26"/>
      <c r="B232" s="26"/>
      <c r="C232" s="27" t="s">
        <v>1629</v>
      </c>
      <c r="D232" s="28" t="s">
        <v>1867</v>
      </c>
      <c r="E232" s="29" t="s">
        <v>1868</v>
      </c>
      <c r="F232" s="30" t="s">
        <v>1878</v>
      </c>
      <c r="G232" s="170"/>
      <c r="H232" s="114"/>
      <c r="I232" s="452"/>
      <c r="J232" s="128"/>
      <c r="K232" s="129"/>
      <c r="L232" s="59" t="s">
        <v>292</v>
      </c>
      <c r="M232" s="225"/>
      <c r="N232" s="59" t="s">
        <v>102</v>
      </c>
      <c r="O232" s="60">
        <f t="shared" si="9"/>
        <v>0</v>
      </c>
      <c r="P232" s="114"/>
      <c r="Q232" s="114"/>
      <c r="R232" s="29"/>
    </row>
    <row r="233" spans="1:18" s="434" customFormat="1" ht="14.55" customHeight="1">
      <c r="A233" s="26"/>
      <c r="B233" s="26"/>
      <c r="C233" s="27" t="s">
        <v>1629</v>
      </c>
      <c r="D233" s="28" t="s">
        <v>1867</v>
      </c>
      <c r="E233" s="29" t="s">
        <v>1868</v>
      </c>
      <c r="F233" s="30" t="s">
        <v>1879</v>
      </c>
      <c r="G233" s="170"/>
      <c r="H233" s="114"/>
      <c r="I233" s="452"/>
      <c r="J233" s="128"/>
      <c r="K233" s="129"/>
      <c r="L233" s="59" t="s">
        <v>292</v>
      </c>
      <c r="M233" s="225"/>
      <c r="N233" s="59" t="s">
        <v>102</v>
      </c>
      <c r="O233" s="60">
        <f t="shared" si="9"/>
        <v>0</v>
      </c>
      <c r="P233" s="114"/>
      <c r="Q233" s="114"/>
      <c r="R233" s="29"/>
    </row>
    <row r="234" spans="1:18" s="434" customFormat="1" ht="14.55" customHeight="1">
      <c r="A234" s="26"/>
      <c r="B234" s="26"/>
      <c r="C234" s="27" t="s">
        <v>1629</v>
      </c>
      <c r="D234" s="28" t="s">
        <v>1867</v>
      </c>
      <c r="E234" s="29" t="s">
        <v>1868</v>
      </c>
      <c r="F234" s="30" t="s">
        <v>1880</v>
      </c>
      <c r="G234" s="170"/>
      <c r="H234" s="114"/>
      <c r="I234" s="452"/>
      <c r="J234" s="128"/>
      <c r="K234" s="129"/>
      <c r="L234" s="59" t="s">
        <v>292</v>
      </c>
      <c r="M234" s="225"/>
      <c r="N234" s="59" t="s">
        <v>102</v>
      </c>
      <c r="O234" s="60">
        <f t="shared" si="9"/>
        <v>0</v>
      </c>
      <c r="P234" s="114"/>
      <c r="Q234" s="114"/>
      <c r="R234" s="29"/>
    </row>
    <row r="235" spans="1:18" s="434" customFormat="1" ht="14.55" customHeight="1">
      <c r="A235" s="26"/>
      <c r="B235" s="26"/>
      <c r="C235" s="27" t="s">
        <v>1629</v>
      </c>
      <c r="D235" s="28" t="s">
        <v>1867</v>
      </c>
      <c r="E235" s="29" t="s">
        <v>1868</v>
      </c>
      <c r="F235" s="30" t="s">
        <v>1881</v>
      </c>
      <c r="G235" s="170"/>
      <c r="H235" s="114"/>
      <c r="I235" s="127"/>
      <c r="J235" s="128"/>
      <c r="K235" s="129"/>
      <c r="L235" s="59" t="s">
        <v>292</v>
      </c>
      <c r="M235" s="225"/>
      <c r="N235" s="59" t="s">
        <v>102</v>
      </c>
      <c r="O235" s="60">
        <f>IF(M235=0,K235*J235,M235*K235*J235)</f>
        <v>0</v>
      </c>
      <c r="P235" s="114"/>
      <c r="Q235" s="114"/>
      <c r="R235" s="29"/>
    </row>
    <row r="236" spans="1:18" s="434" customFormat="1" ht="14.55" customHeight="1">
      <c r="A236" s="26"/>
      <c r="B236" s="26"/>
      <c r="C236" s="27" t="s">
        <v>1629</v>
      </c>
      <c r="D236" s="28" t="s">
        <v>1867</v>
      </c>
      <c r="E236" s="29" t="s">
        <v>1868</v>
      </c>
      <c r="F236" s="30" t="s">
        <v>1882</v>
      </c>
      <c r="G236" s="170"/>
      <c r="H236" s="114"/>
      <c r="I236" s="127"/>
      <c r="J236" s="128"/>
      <c r="K236" s="129"/>
      <c r="L236" s="59" t="s">
        <v>292</v>
      </c>
      <c r="M236" s="225"/>
      <c r="N236" s="59" t="s">
        <v>102</v>
      </c>
      <c r="O236" s="60">
        <f t="shared" si="9"/>
        <v>0</v>
      </c>
      <c r="P236" s="114"/>
      <c r="Q236" s="114"/>
      <c r="R236" s="29"/>
    </row>
    <row r="237" spans="1:18" s="434" customFormat="1" ht="14.55" customHeight="1">
      <c r="A237" s="26"/>
      <c r="B237" s="26"/>
      <c r="C237" s="27" t="s">
        <v>1629</v>
      </c>
      <c r="D237" s="28" t="s">
        <v>1867</v>
      </c>
      <c r="E237" s="29" t="s">
        <v>1868</v>
      </c>
      <c r="F237" s="30" t="s">
        <v>1883</v>
      </c>
      <c r="G237" s="170"/>
      <c r="H237" s="114"/>
      <c r="I237" s="451"/>
      <c r="J237" s="128"/>
      <c r="K237" s="129"/>
      <c r="L237" s="59" t="s">
        <v>292</v>
      </c>
      <c r="M237" s="225"/>
      <c r="N237" s="59" t="s">
        <v>102</v>
      </c>
      <c r="O237" s="60">
        <f t="shared" si="9"/>
        <v>0</v>
      </c>
      <c r="P237" s="114"/>
      <c r="Q237" s="114"/>
      <c r="R237" s="29"/>
    </row>
    <row r="238" spans="1:18" s="434" customFormat="1" ht="14.55" customHeight="1">
      <c r="A238" s="26"/>
      <c r="B238" s="26"/>
      <c r="C238" s="27" t="s">
        <v>1629</v>
      </c>
      <c r="D238" s="28" t="s">
        <v>1867</v>
      </c>
      <c r="E238" s="29" t="s">
        <v>1868</v>
      </c>
      <c r="F238" s="30" t="s">
        <v>1884</v>
      </c>
      <c r="G238" s="170"/>
      <c r="H238" s="114"/>
      <c r="I238" s="452"/>
      <c r="J238" s="128"/>
      <c r="K238" s="129"/>
      <c r="L238" s="59" t="s">
        <v>292</v>
      </c>
      <c r="M238" s="225"/>
      <c r="N238" s="59" t="s">
        <v>102</v>
      </c>
      <c r="O238" s="60">
        <f t="shared" si="9"/>
        <v>0</v>
      </c>
      <c r="P238" s="114"/>
      <c r="Q238" s="114"/>
      <c r="R238" s="29"/>
    </row>
    <row r="239" spans="1:18" s="434" customFormat="1" ht="14.55" customHeight="1">
      <c r="A239" s="26"/>
      <c r="B239" s="26"/>
      <c r="C239" s="27" t="s">
        <v>1629</v>
      </c>
      <c r="D239" s="28" t="s">
        <v>1867</v>
      </c>
      <c r="E239" s="29" t="s">
        <v>1868</v>
      </c>
      <c r="F239" s="30" t="s">
        <v>1885</v>
      </c>
      <c r="G239" s="170"/>
      <c r="H239" s="114"/>
      <c r="I239" s="127"/>
      <c r="J239" s="128"/>
      <c r="K239" s="129"/>
      <c r="L239" s="59" t="s">
        <v>292</v>
      </c>
      <c r="M239" s="225"/>
      <c r="N239" s="59" t="s">
        <v>102</v>
      </c>
      <c r="O239" s="60">
        <f>IF(M239=0,K239*J239,M239*K239*J239)</f>
        <v>0</v>
      </c>
      <c r="P239" s="114"/>
      <c r="Q239" s="114"/>
      <c r="R239" s="29"/>
    </row>
    <row r="240" spans="1:18" s="434" customFormat="1" ht="14.55" customHeight="1">
      <c r="A240" s="26"/>
      <c r="B240" s="26"/>
      <c r="C240" s="27" t="s">
        <v>1629</v>
      </c>
      <c r="D240" s="28" t="s">
        <v>1867</v>
      </c>
      <c r="E240" s="29" t="s">
        <v>1868</v>
      </c>
      <c r="F240" s="30" t="s">
        <v>1886</v>
      </c>
      <c r="G240" s="170"/>
      <c r="H240" s="114"/>
      <c r="I240" s="451"/>
      <c r="J240" s="128"/>
      <c r="K240" s="129"/>
      <c r="L240" s="59" t="s">
        <v>292</v>
      </c>
      <c r="M240" s="225"/>
      <c r="N240" s="59" t="s">
        <v>102</v>
      </c>
      <c r="O240" s="60">
        <f t="shared" si="9"/>
        <v>0</v>
      </c>
      <c r="P240" s="114"/>
      <c r="Q240" s="114"/>
      <c r="R240" s="29"/>
    </row>
    <row r="241" spans="1:18" s="434" customFormat="1" ht="14.55" customHeight="1">
      <c r="A241" s="26"/>
      <c r="B241" s="26"/>
      <c r="C241" s="27" t="s">
        <v>1629</v>
      </c>
      <c r="D241" s="28" t="s">
        <v>1867</v>
      </c>
      <c r="E241" s="29" t="s">
        <v>1868</v>
      </c>
      <c r="F241" s="30" t="s">
        <v>1887</v>
      </c>
      <c r="G241" s="170"/>
      <c r="H241" s="114"/>
      <c r="I241" s="452"/>
      <c r="J241" s="128"/>
      <c r="K241" s="129"/>
      <c r="L241" s="59" t="s">
        <v>292</v>
      </c>
      <c r="M241" s="225"/>
      <c r="N241" s="59" t="s">
        <v>102</v>
      </c>
      <c r="O241" s="60">
        <f t="shared" si="9"/>
        <v>0</v>
      </c>
      <c r="P241" s="114"/>
      <c r="Q241" s="114"/>
      <c r="R241" s="29"/>
    </row>
    <row r="242" spans="1:18" s="434" customFormat="1" ht="14.55" customHeight="1">
      <c r="A242" s="26"/>
      <c r="B242" s="26"/>
      <c r="C242" s="27" t="s">
        <v>1629</v>
      </c>
      <c r="D242" s="28" t="s">
        <v>1867</v>
      </c>
      <c r="E242" s="29" t="s">
        <v>1868</v>
      </c>
      <c r="F242" s="30" t="s">
        <v>1888</v>
      </c>
      <c r="G242" s="170"/>
      <c r="H242" s="114"/>
      <c r="I242" s="452"/>
      <c r="J242" s="128"/>
      <c r="K242" s="129"/>
      <c r="L242" s="59" t="s">
        <v>292</v>
      </c>
      <c r="M242" s="225"/>
      <c r="N242" s="59" t="s">
        <v>102</v>
      </c>
      <c r="O242" s="60">
        <f t="shared" si="9"/>
        <v>0</v>
      </c>
      <c r="P242" s="114"/>
      <c r="Q242" s="114"/>
      <c r="R242" s="29"/>
    </row>
    <row r="243" spans="1:18" s="434" customFormat="1" ht="14.55" customHeight="1">
      <c r="A243" s="26"/>
      <c r="B243" s="26"/>
      <c r="C243" s="27" t="s">
        <v>1629</v>
      </c>
      <c r="D243" s="28" t="s">
        <v>1867</v>
      </c>
      <c r="E243" s="29" t="s">
        <v>1868</v>
      </c>
      <c r="F243" s="30" t="s">
        <v>1889</v>
      </c>
      <c r="G243" s="170"/>
      <c r="H243" s="114"/>
      <c r="I243" s="28"/>
      <c r="J243" s="128"/>
      <c r="K243" s="129"/>
      <c r="L243" s="59" t="s">
        <v>292</v>
      </c>
      <c r="M243" s="225"/>
      <c r="N243" s="59" t="s">
        <v>102</v>
      </c>
      <c r="O243" s="60">
        <f t="shared" si="9"/>
        <v>0</v>
      </c>
      <c r="P243" s="114"/>
      <c r="Q243" s="114"/>
      <c r="R243" s="29"/>
    </row>
    <row r="244" spans="1:18" s="434" customFormat="1" ht="14.55" customHeight="1">
      <c r="A244" s="26"/>
      <c r="B244" s="26"/>
      <c r="C244" s="27" t="s">
        <v>1629</v>
      </c>
      <c r="D244" s="28" t="s">
        <v>1867</v>
      </c>
      <c r="E244" s="29" t="s">
        <v>1868</v>
      </c>
      <c r="F244" s="30" t="s">
        <v>1890</v>
      </c>
      <c r="G244" s="170"/>
      <c r="H244" s="114"/>
      <c r="I244" s="452"/>
      <c r="J244" s="128"/>
      <c r="K244" s="129"/>
      <c r="L244" s="59" t="s">
        <v>292</v>
      </c>
      <c r="M244" s="225"/>
      <c r="N244" s="59" t="s">
        <v>102</v>
      </c>
      <c r="O244" s="60">
        <f t="shared" si="9"/>
        <v>0</v>
      </c>
      <c r="P244" s="114"/>
      <c r="Q244" s="114"/>
      <c r="R244" s="29"/>
    </row>
    <row r="245" spans="1:18" s="434" customFormat="1" ht="14.55" customHeight="1">
      <c r="A245" s="26"/>
      <c r="B245" s="26"/>
      <c r="C245" s="27" t="s">
        <v>1629</v>
      </c>
      <c r="D245" s="28" t="s">
        <v>1867</v>
      </c>
      <c r="E245" s="29" t="s">
        <v>1868</v>
      </c>
      <c r="F245" s="30" t="s">
        <v>1891</v>
      </c>
      <c r="G245" s="170"/>
      <c r="H245" s="114"/>
      <c r="I245" s="228"/>
      <c r="J245" s="128"/>
      <c r="K245" s="129"/>
      <c r="L245" s="59" t="s">
        <v>292</v>
      </c>
      <c r="M245" s="225"/>
      <c r="N245" s="59" t="s">
        <v>102</v>
      </c>
      <c r="O245" s="60">
        <f t="shared" si="9"/>
        <v>0</v>
      </c>
      <c r="P245" s="114"/>
      <c r="Q245" s="114"/>
      <c r="R245" s="29"/>
    </row>
    <row r="246" spans="1:18" s="434" customFormat="1" ht="14.55" customHeight="1">
      <c r="A246" s="26"/>
      <c r="B246" s="26"/>
      <c r="C246" s="27" t="s">
        <v>1629</v>
      </c>
      <c r="D246" s="28" t="s">
        <v>1867</v>
      </c>
      <c r="E246" s="29" t="s">
        <v>1868</v>
      </c>
      <c r="F246" s="30" t="s">
        <v>1892</v>
      </c>
      <c r="G246" s="170"/>
      <c r="H246" s="114"/>
      <c r="I246" s="127"/>
      <c r="J246" s="128"/>
      <c r="K246" s="129"/>
      <c r="L246" s="59" t="s">
        <v>292</v>
      </c>
      <c r="M246" s="225"/>
      <c r="N246" s="59" t="s">
        <v>102</v>
      </c>
      <c r="O246" s="60">
        <f>IF(M246=0,K246*J246,M246*K246*J246)</f>
        <v>0</v>
      </c>
      <c r="P246" s="114"/>
      <c r="Q246" s="114"/>
      <c r="R246" s="29"/>
    </row>
    <row r="247" spans="1:18" s="434" customFormat="1" ht="14.55" customHeight="1">
      <c r="A247" s="26"/>
      <c r="B247" s="26"/>
      <c r="C247" s="27" t="s">
        <v>1629</v>
      </c>
      <c r="D247" s="28" t="s">
        <v>1867</v>
      </c>
      <c r="E247" s="29" t="s">
        <v>1868</v>
      </c>
      <c r="F247" s="30" t="s">
        <v>1893</v>
      </c>
      <c r="G247" s="170"/>
      <c r="H247" s="114"/>
      <c r="I247" s="451"/>
      <c r="J247" s="128"/>
      <c r="K247" s="129"/>
      <c r="L247" s="59" t="s">
        <v>292</v>
      </c>
      <c r="M247" s="225"/>
      <c r="N247" s="59" t="s">
        <v>102</v>
      </c>
      <c r="O247" s="60">
        <f t="shared" si="9"/>
        <v>0</v>
      </c>
      <c r="P247" s="114"/>
      <c r="Q247" s="114"/>
      <c r="R247" s="29"/>
    </row>
    <row r="248" spans="1:18" s="434" customFormat="1" ht="14.55" customHeight="1">
      <c r="A248" s="26"/>
      <c r="B248" s="26"/>
      <c r="C248" s="27" t="s">
        <v>1629</v>
      </c>
      <c r="D248" s="28" t="s">
        <v>1867</v>
      </c>
      <c r="E248" s="29" t="s">
        <v>1868</v>
      </c>
      <c r="F248" s="30" t="s">
        <v>1894</v>
      </c>
      <c r="G248" s="170"/>
      <c r="H248" s="114"/>
      <c r="I248" s="451"/>
      <c r="J248" s="128"/>
      <c r="K248" s="129"/>
      <c r="L248" s="59" t="s">
        <v>292</v>
      </c>
      <c r="M248" s="225"/>
      <c r="N248" s="59" t="s">
        <v>102</v>
      </c>
      <c r="O248" s="60">
        <f t="shared" si="9"/>
        <v>0</v>
      </c>
      <c r="P248" s="114"/>
      <c r="Q248" s="114"/>
      <c r="R248" s="29"/>
    </row>
    <row r="249" spans="1:18" s="434" customFormat="1" ht="14.55" customHeight="1">
      <c r="A249" s="26"/>
      <c r="B249" s="26"/>
      <c r="C249" s="27" t="s">
        <v>1629</v>
      </c>
      <c r="D249" s="28" t="s">
        <v>1867</v>
      </c>
      <c r="E249" s="29" t="s">
        <v>1868</v>
      </c>
      <c r="F249" s="30" t="s">
        <v>1895</v>
      </c>
      <c r="G249" s="170"/>
      <c r="H249" s="114"/>
      <c r="I249" s="28"/>
      <c r="J249" s="128"/>
      <c r="K249" s="129"/>
      <c r="L249" s="59" t="s">
        <v>292</v>
      </c>
      <c r="M249" s="225"/>
      <c r="N249" s="59" t="s">
        <v>102</v>
      </c>
      <c r="O249" s="60">
        <f t="shared" si="9"/>
        <v>0</v>
      </c>
      <c r="P249" s="114"/>
      <c r="Q249" s="114"/>
      <c r="R249" s="29"/>
    </row>
    <row r="250" spans="1:18" s="434" customFormat="1" ht="14.55" customHeight="1">
      <c r="A250" s="26"/>
      <c r="B250" s="26"/>
      <c r="C250" s="27" t="s">
        <v>1629</v>
      </c>
      <c r="D250" s="28" t="s">
        <v>1867</v>
      </c>
      <c r="E250" s="29" t="s">
        <v>1868</v>
      </c>
      <c r="F250" s="30" t="s">
        <v>1896</v>
      </c>
      <c r="G250" s="170"/>
      <c r="H250" s="114"/>
      <c r="I250" s="127"/>
      <c r="J250" s="128"/>
      <c r="K250" s="129"/>
      <c r="L250" s="59" t="s">
        <v>292</v>
      </c>
      <c r="M250" s="225"/>
      <c r="N250" s="59" t="s">
        <v>102</v>
      </c>
      <c r="O250" s="60">
        <f>IF(M250=0,K250*J250,M250*K250*J250)</f>
        <v>0</v>
      </c>
      <c r="P250" s="114"/>
      <c r="Q250" s="114"/>
      <c r="R250" s="29"/>
    </row>
    <row r="251" spans="1:18" s="434" customFormat="1" ht="14.55" customHeight="1">
      <c r="A251" s="26"/>
      <c r="B251" s="26"/>
      <c r="C251" s="27" t="s">
        <v>1629</v>
      </c>
      <c r="D251" s="28" t="s">
        <v>1867</v>
      </c>
      <c r="E251" s="29" t="s">
        <v>1868</v>
      </c>
      <c r="F251" s="30" t="s">
        <v>1897</v>
      </c>
      <c r="G251" s="170"/>
      <c r="H251" s="114"/>
      <c r="I251" s="127"/>
      <c r="J251" s="128"/>
      <c r="K251" s="129"/>
      <c r="L251" s="59" t="s">
        <v>292</v>
      </c>
      <c r="M251" s="225"/>
      <c r="N251" s="59" t="s">
        <v>102</v>
      </c>
      <c r="O251" s="60">
        <f t="shared" si="9"/>
        <v>0</v>
      </c>
      <c r="P251" s="114"/>
      <c r="Q251" s="114"/>
      <c r="R251" s="29"/>
    </row>
    <row r="252" spans="1:18" s="434" customFormat="1" ht="14.55" customHeight="1">
      <c r="A252" s="26"/>
      <c r="B252" s="26"/>
      <c r="C252" s="27" t="s">
        <v>1629</v>
      </c>
      <c r="D252" s="28" t="s">
        <v>1867</v>
      </c>
      <c r="E252" s="29" t="s">
        <v>1868</v>
      </c>
      <c r="F252" s="30" t="s">
        <v>1898</v>
      </c>
      <c r="G252" s="170"/>
      <c r="H252" s="114"/>
      <c r="I252" s="127"/>
      <c r="J252" s="128"/>
      <c r="K252" s="129"/>
      <c r="L252" s="59" t="s">
        <v>292</v>
      </c>
      <c r="M252" s="225"/>
      <c r="N252" s="59" t="s">
        <v>102</v>
      </c>
      <c r="O252" s="60">
        <f t="shared" si="9"/>
        <v>0</v>
      </c>
      <c r="P252" s="114"/>
      <c r="Q252" s="114"/>
      <c r="R252" s="29"/>
    </row>
    <row r="253" spans="1:18" s="434" customFormat="1" ht="14.55" customHeight="1">
      <c r="A253" s="26"/>
      <c r="B253" s="26"/>
      <c r="C253" s="27" t="s">
        <v>1629</v>
      </c>
      <c r="D253" s="28" t="s">
        <v>1867</v>
      </c>
      <c r="E253" s="29" t="s">
        <v>1868</v>
      </c>
      <c r="F253" s="30" t="s">
        <v>1899</v>
      </c>
      <c r="G253" s="170"/>
      <c r="H253" s="114"/>
      <c r="I253" s="451"/>
      <c r="J253" s="128"/>
      <c r="K253" s="129"/>
      <c r="L253" s="59" t="s">
        <v>292</v>
      </c>
      <c r="M253" s="225"/>
      <c r="N253" s="59" t="s">
        <v>102</v>
      </c>
      <c r="O253" s="60">
        <f t="shared" si="9"/>
        <v>0</v>
      </c>
      <c r="P253" s="114"/>
      <c r="Q253" s="114"/>
      <c r="R253" s="29"/>
    </row>
    <row r="254" spans="1:18" s="434" customFormat="1" ht="14.55" customHeight="1">
      <c r="A254" s="26"/>
      <c r="B254" s="26"/>
      <c r="C254" s="27" t="s">
        <v>1629</v>
      </c>
      <c r="D254" s="28" t="s">
        <v>1867</v>
      </c>
      <c r="E254" s="29" t="s">
        <v>1868</v>
      </c>
      <c r="F254" s="30" t="s">
        <v>1900</v>
      </c>
      <c r="G254" s="170"/>
      <c r="H254" s="114"/>
      <c r="I254" s="127"/>
      <c r="J254" s="128"/>
      <c r="K254" s="129"/>
      <c r="L254" s="59" t="s">
        <v>292</v>
      </c>
      <c r="M254" s="225"/>
      <c r="N254" s="59" t="s">
        <v>102</v>
      </c>
      <c r="O254" s="60">
        <f t="shared" si="9"/>
        <v>0</v>
      </c>
      <c r="P254" s="114"/>
      <c r="Q254" s="114"/>
      <c r="R254" s="29"/>
    </row>
    <row r="255" spans="1:18" s="434" customFormat="1" ht="14.55" customHeight="1">
      <c r="A255" s="26"/>
      <c r="B255" s="26"/>
      <c r="C255" s="27" t="s">
        <v>1629</v>
      </c>
      <c r="D255" s="28" t="s">
        <v>1867</v>
      </c>
      <c r="E255" s="29" t="s">
        <v>1868</v>
      </c>
      <c r="F255" s="30" t="s">
        <v>1901</v>
      </c>
      <c r="G255" s="170"/>
      <c r="H255" s="114"/>
      <c r="I255" s="127"/>
      <c r="J255" s="128"/>
      <c r="K255" s="129"/>
      <c r="L255" s="59" t="s">
        <v>292</v>
      </c>
      <c r="M255" s="225"/>
      <c r="N255" s="59" t="s">
        <v>102</v>
      </c>
      <c r="O255" s="60">
        <f t="shared" si="9"/>
        <v>0</v>
      </c>
      <c r="P255" s="114"/>
      <c r="Q255" s="114"/>
      <c r="R255" s="29"/>
    </row>
    <row r="256" spans="1:18" s="434" customFormat="1" ht="14.55" customHeight="1">
      <c r="A256" s="26"/>
      <c r="B256" s="26"/>
      <c r="C256" s="27" t="s">
        <v>1629</v>
      </c>
      <c r="D256" s="28" t="s">
        <v>1867</v>
      </c>
      <c r="E256" s="29" t="s">
        <v>1868</v>
      </c>
      <c r="F256" s="30" t="s">
        <v>1902</v>
      </c>
      <c r="G256" s="170"/>
      <c r="H256" s="114"/>
      <c r="I256" s="127"/>
      <c r="J256" s="128"/>
      <c r="K256" s="129"/>
      <c r="L256" s="59" t="s">
        <v>292</v>
      </c>
      <c r="M256" s="225"/>
      <c r="N256" s="59" t="s">
        <v>102</v>
      </c>
      <c r="O256" s="60">
        <f t="shared" si="9"/>
        <v>0</v>
      </c>
      <c r="P256" s="114"/>
      <c r="Q256" s="114"/>
      <c r="R256" s="29"/>
    </row>
    <row r="257" spans="1:18" s="434" customFormat="1" ht="14.55" customHeight="1">
      <c r="A257" s="26"/>
      <c r="B257" s="26"/>
      <c r="C257" s="27" t="s">
        <v>1629</v>
      </c>
      <c r="D257" s="28" t="s">
        <v>1867</v>
      </c>
      <c r="E257" s="29" t="s">
        <v>1868</v>
      </c>
      <c r="F257" s="30" t="s">
        <v>1903</v>
      </c>
      <c r="G257" s="170"/>
      <c r="H257" s="114"/>
      <c r="I257" s="127"/>
      <c r="J257" s="128"/>
      <c r="K257" s="129"/>
      <c r="L257" s="59" t="s">
        <v>292</v>
      </c>
      <c r="M257" s="225"/>
      <c r="N257" s="59" t="s">
        <v>102</v>
      </c>
      <c r="O257" s="60">
        <f t="shared" si="9"/>
        <v>0</v>
      </c>
      <c r="P257" s="114"/>
      <c r="Q257" s="114"/>
      <c r="R257" s="29"/>
    </row>
    <row r="258" spans="1:18" s="434" customFormat="1" ht="14.55" customHeight="1">
      <c r="A258" s="26"/>
      <c r="B258" s="26"/>
      <c r="C258" s="27" t="s">
        <v>1629</v>
      </c>
      <c r="D258" s="28" t="s">
        <v>1867</v>
      </c>
      <c r="E258" s="29" t="s">
        <v>1868</v>
      </c>
      <c r="F258" s="30" t="s">
        <v>1904</v>
      </c>
      <c r="G258" s="170"/>
      <c r="H258" s="114"/>
      <c r="I258" s="127"/>
      <c r="J258" s="128"/>
      <c r="K258" s="129"/>
      <c r="L258" s="59" t="s">
        <v>292</v>
      </c>
      <c r="M258" s="225"/>
      <c r="N258" s="59" t="s">
        <v>102</v>
      </c>
      <c r="O258" s="60">
        <f t="shared" si="9"/>
        <v>0</v>
      </c>
      <c r="P258" s="114"/>
      <c r="Q258" s="114"/>
      <c r="R258" s="29"/>
    </row>
    <row r="259" spans="1:18" s="434" customFormat="1" ht="14.55" customHeight="1">
      <c r="A259" s="26"/>
      <c r="B259" s="26"/>
      <c r="C259" s="27" t="s">
        <v>1629</v>
      </c>
      <c r="D259" s="28" t="s">
        <v>1867</v>
      </c>
      <c r="E259" s="29" t="s">
        <v>1868</v>
      </c>
      <c r="F259" s="30" t="s">
        <v>1905</v>
      </c>
      <c r="G259" s="170"/>
      <c r="H259" s="114"/>
      <c r="I259" s="127"/>
      <c r="J259" s="128"/>
      <c r="K259" s="129"/>
      <c r="L259" s="59" t="s">
        <v>292</v>
      </c>
      <c r="M259" s="225"/>
      <c r="N259" s="59" t="s">
        <v>102</v>
      </c>
      <c r="O259" s="60">
        <f t="shared" si="9"/>
        <v>0</v>
      </c>
      <c r="P259" s="114"/>
      <c r="Q259" s="114"/>
      <c r="R259" s="29"/>
    </row>
    <row r="260" spans="1:18" s="434" customFormat="1" ht="14.55" customHeight="1">
      <c r="A260" s="26"/>
      <c r="B260" s="26"/>
      <c r="C260" s="27" t="s">
        <v>1629</v>
      </c>
      <c r="D260" s="28" t="s">
        <v>1867</v>
      </c>
      <c r="E260" s="29" t="s">
        <v>1868</v>
      </c>
      <c r="F260" s="30" t="s">
        <v>1906</v>
      </c>
      <c r="G260" s="170"/>
      <c r="H260" s="114"/>
      <c r="I260" s="127"/>
      <c r="J260" s="128"/>
      <c r="K260" s="129"/>
      <c r="L260" s="59" t="s">
        <v>292</v>
      </c>
      <c r="M260" s="225"/>
      <c r="N260" s="59" t="s">
        <v>102</v>
      </c>
      <c r="O260" s="60">
        <f t="shared" si="9"/>
        <v>0</v>
      </c>
      <c r="P260" s="114"/>
      <c r="Q260" s="114"/>
      <c r="R260" s="29"/>
    </row>
    <row r="261" spans="1:18" s="434" customFormat="1" ht="14.55" customHeight="1">
      <c r="A261" s="26"/>
      <c r="B261" s="26"/>
      <c r="C261" s="27" t="s">
        <v>1629</v>
      </c>
      <c r="D261" s="28" t="s">
        <v>1867</v>
      </c>
      <c r="E261" s="29" t="s">
        <v>1868</v>
      </c>
      <c r="F261" s="30" t="s">
        <v>1907</v>
      </c>
      <c r="G261" s="170"/>
      <c r="H261" s="114"/>
      <c r="I261" s="127"/>
      <c r="J261" s="128"/>
      <c r="K261" s="129"/>
      <c r="L261" s="59" t="s">
        <v>292</v>
      </c>
      <c r="M261" s="225"/>
      <c r="N261" s="59" t="s">
        <v>102</v>
      </c>
      <c r="O261" s="60">
        <f t="shared" si="9"/>
        <v>0</v>
      </c>
      <c r="P261" s="114"/>
      <c r="Q261" s="114"/>
      <c r="R261" s="29"/>
    </row>
    <row r="262" spans="1:18" s="434" customFormat="1" ht="14.55" customHeight="1">
      <c r="A262" s="26"/>
      <c r="B262" s="26"/>
      <c r="C262" s="27" t="s">
        <v>1629</v>
      </c>
      <c r="D262" s="28" t="s">
        <v>1867</v>
      </c>
      <c r="E262" s="29" t="s">
        <v>1868</v>
      </c>
      <c r="F262" s="30" t="s">
        <v>1908</v>
      </c>
      <c r="G262" s="170"/>
      <c r="H262" s="114"/>
      <c r="I262" s="127"/>
      <c r="J262" s="128"/>
      <c r="K262" s="129"/>
      <c r="L262" s="59" t="s">
        <v>292</v>
      </c>
      <c r="M262" s="225"/>
      <c r="N262" s="59" t="s">
        <v>102</v>
      </c>
      <c r="O262" s="60">
        <f t="shared" si="9"/>
        <v>0</v>
      </c>
      <c r="P262" s="114"/>
      <c r="Q262" s="114"/>
      <c r="R262" s="29"/>
    </row>
    <row r="263" spans="1:18" s="434" customFormat="1" ht="14.55" customHeight="1">
      <c r="A263" s="26"/>
      <c r="B263" s="26"/>
      <c r="C263" s="27" t="s">
        <v>1629</v>
      </c>
      <c r="D263" s="28" t="s">
        <v>1867</v>
      </c>
      <c r="E263" s="29" t="s">
        <v>1868</v>
      </c>
      <c r="F263" s="30" t="s">
        <v>1909</v>
      </c>
      <c r="G263" s="170"/>
      <c r="H263" s="114"/>
      <c r="I263" s="127"/>
      <c r="J263" s="128"/>
      <c r="K263" s="129"/>
      <c r="L263" s="59" t="s">
        <v>292</v>
      </c>
      <c r="M263" s="225"/>
      <c r="N263" s="59" t="s">
        <v>102</v>
      </c>
      <c r="O263" s="60">
        <f t="shared" si="9"/>
        <v>0</v>
      </c>
      <c r="P263" s="114"/>
      <c r="Q263" s="114"/>
      <c r="R263" s="29"/>
    </row>
    <row r="264" spans="1:18" s="434" customFormat="1" ht="14.55" customHeight="1">
      <c r="A264" s="26"/>
      <c r="B264" s="26"/>
      <c r="C264" s="27" t="s">
        <v>1629</v>
      </c>
      <c r="D264" s="28" t="s">
        <v>1867</v>
      </c>
      <c r="E264" s="29" t="s">
        <v>1868</v>
      </c>
      <c r="F264" s="30" t="s">
        <v>1910</v>
      </c>
      <c r="G264" s="170"/>
      <c r="H264" s="114"/>
      <c r="I264" s="127"/>
      <c r="J264" s="128"/>
      <c r="K264" s="129"/>
      <c r="L264" s="59" t="s">
        <v>292</v>
      </c>
      <c r="M264" s="225"/>
      <c r="N264" s="59" t="s">
        <v>102</v>
      </c>
      <c r="O264" s="60">
        <f t="shared" si="9"/>
        <v>0</v>
      </c>
      <c r="P264" s="114"/>
      <c r="Q264" s="114"/>
      <c r="R264" s="29"/>
    </row>
    <row r="265" spans="1:18" s="434" customFormat="1" ht="14.55" customHeight="1">
      <c r="A265" s="26"/>
      <c r="B265" s="26"/>
      <c r="C265" s="27" t="s">
        <v>1629</v>
      </c>
      <c r="D265" s="28" t="s">
        <v>1867</v>
      </c>
      <c r="E265" s="29" t="s">
        <v>1868</v>
      </c>
      <c r="F265" s="30" t="s">
        <v>1911</v>
      </c>
      <c r="G265" s="170"/>
      <c r="H265" s="114"/>
      <c r="I265" s="127"/>
      <c r="J265" s="128"/>
      <c r="K265" s="129"/>
      <c r="L265" s="59" t="s">
        <v>292</v>
      </c>
      <c r="M265" s="225"/>
      <c r="N265" s="59" t="s">
        <v>102</v>
      </c>
      <c r="O265" s="60">
        <f t="shared" si="9"/>
        <v>0</v>
      </c>
      <c r="P265" s="114"/>
      <c r="Q265" s="114"/>
      <c r="R265" s="29"/>
    </row>
    <row r="266" spans="1:18" s="458" customFormat="1" ht="14.55" customHeight="1">
      <c r="A266" s="453"/>
      <c r="B266" s="453"/>
      <c r="C266" s="61" t="s">
        <v>1629</v>
      </c>
      <c r="D266" s="38" t="s">
        <v>1867</v>
      </c>
      <c r="E266" s="39" t="s">
        <v>1868</v>
      </c>
      <c r="F266" s="454" t="s">
        <v>1912</v>
      </c>
      <c r="G266" s="170"/>
      <c r="H266" s="23"/>
      <c r="I266" s="455"/>
      <c r="J266" s="246"/>
      <c r="K266" s="65"/>
      <c r="L266" s="64" t="s">
        <v>292</v>
      </c>
      <c r="M266" s="456"/>
      <c r="N266" s="64" t="s">
        <v>102</v>
      </c>
      <c r="O266" s="457">
        <f t="shared" si="9"/>
        <v>0</v>
      </c>
      <c r="P266" s="23"/>
      <c r="Q266" s="23"/>
      <c r="R266" s="39"/>
    </row>
    <row r="267" spans="1:18" s="458" customFormat="1" ht="14.55" customHeight="1">
      <c r="A267" s="453"/>
      <c r="B267" s="453"/>
      <c r="C267" s="61" t="s">
        <v>1629</v>
      </c>
      <c r="D267" s="38" t="s">
        <v>1867</v>
      </c>
      <c r="E267" s="39" t="s">
        <v>1868</v>
      </c>
      <c r="F267" s="454" t="s">
        <v>1913</v>
      </c>
      <c r="G267" s="170"/>
      <c r="H267" s="23"/>
      <c r="I267" s="455"/>
      <c r="J267" s="246"/>
      <c r="K267" s="65"/>
      <c r="L267" s="64" t="s">
        <v>292</v>
      </c>
      <c r="M267" s="456"/>
      <c r="N267" s="64" t="s">
        <v>102</v>
      </c>
      <c r="O267" s="457">
        <f t="shared" si="9"/>
        <v>0</v>
      </c>
      <c r="P267" s="23"/>
      <c r="Q267" s="23"/>
      <c r="R267" s="39"/>
    </row>
    <row r="268" spans="1:18" s="458" customFormat="1" ht="14.55" customHeight="1">
      <c r="A268" s="453"/>
      <c r="B268" s="453"/>
      <c r="C268" s="61" t="s">
        <v>1629</v>
      </c>
      <c r="D268" s="38" t="s">
        <v>1867</v>
      </c>
      <c r="E268" s="39" t="s">
        <v>1868</v>
      </c>
      <c r="F268" s="454" t="s">
        <v>1914</v>
      </c>
      <c r="G268" s="170"/>
      <c r="H268" s="23"/>
      <c r="I268" s="455"/>
      <c r="J268" s="246"/>
      <c r="K268" s="65"/>
      <c r="L268" s="64" t="s">
        <v>292</v>
      </c>
      <c r="M268" s="456"/>
      <c r="N268" s="64" t="s">
        <v>102</v>
      </c>
      <c r="O268" s="457">
        <f t="shared" si="9"/>
        <v>0</v>
      </c>
      <c r="P268" s="23"/>
      <c r="Q268" s="23"/>
      <c r="R268" s="39"/>
    </row>
    <row r="269" spans="1:18" s="458" customFormat="1" ht="14.55" customHeight="1">
      <c r="A269" s="453"/>
      <c r="B269" s="453"/>
      <c r="C269" s="61" t="s">
        <v>1629</v>
      </c>
      <c r="D269" s="38" t="s">
        <v>1867</v>
      </c>
      <c r="E269" s="39" t="s">
        <v>1868</v>
      </c>
      <c r="F269" s="454" t="s">
        <v>1915</v>
      </c>
      <c r="G269" s="170"/>
      <c r="H269" s="23"/>
      <c r="I269" s="455"/>
      <c r="J269" s="246"/>
      <c r="K269" s="65"/>
      <c r="L269" s="64" t="s">
        <v>292</v>
      </c>
      <c r="M269" s="456"/>
      <c r="N269" s="64" t="s">
        <v>102</v>
      </c>
      <c r="O269" s="457">
        <f t="shared" si="9"/>
        <v>0</v>
      </c>
      <c r="P269" s="23"/>
      <c r="Q269" s="23"/>
      <c r="R269" s="39"/>
    </row>
    <row r="270" spans="1:18" s="458" customFormat="1" ht="14.55" customHeight="1">
      <c r="A270" s="453"/>
      <c r="B270" s="453"/>
      <c r="C270" s="61" t="s">
        <v>1629</v>
      </c>
      <c r="D270" s="38" t="s">
        <v>1867</v>
      </c>
      <c r="E270" s="39" t="s">
        <v>1868</v>
      </c>
      <c r="F270" s="454" t="s">
        <v>1916</v>
      </c>
      <c r="G270" s="170"/>
      <c r="H270" s="23"/>
      <c r="I270" s="455"/>
      <c r="J270" s="246"/>
      <c r="K270" s="65"/>
      <c r="L270" s="64" t="s">
        <v>292</v>
      </c>
      <c r="M270" s="456"/>
      <c r="N270" s="64" t="s">
        <v>102</v>
      </c>
      <c r="O270" s="457">
        <f t="shared" si="9"/>
        <v>0</v>
      </c>
      <c r="P270" s="23"/>
      <c r="Q270" s="23"/>
      <c r="R270" s="39"/>
    </row>
    <row r="271" spans="1:18" s="458" customFormat="1" ht="14.55" customHeight="1">
      <c r="A271" s="453"/>
      <c r="B271" s="453"/>
      <c r="C271" s="61" t="s">
        <v>1629</v>
      </c>
      <c r="D271" s="38" t="s">
        <v>1867</v>
      </c>
      <c r="E271" s="39" t="s">
        <v>1868</v>
      </c>
      <c r="F271" s="454" t="s">
        <v>1917</v>
      </c>
      <c r="G271" s="170"/>
      <c r="H271" s="23"/>
      <c r="I271" s="455"/>
      <c r="J271" s="246"/>
      <c r="K271" s="65"/>
      <c r="L271" s="64" t="s">
        <v>292</v>
      </c>
      <c r="M271" s="456"/>
      <c r="N271" s="64" t="s">
        <v>102</v>
      </c>
      <c r="O271" s="457">
        <f t="shared" si="9"/>
        <v>0</v>
      </c>
      <c r="P271" s="23"/>
      <c r="Q271" s="23"/>
      <c r="R271" s="39"/>
    </row>
    <row r="272" spans="1:18" s="458" customFormat="1" ht="14.55" customHeight="1">
      <c r="A272" s="453"/>
      <c r="B272" s="453"/>
      <c r="C272" s="61" t="s">
        <v>1629</v>
      </c>
      <c r="D272" s="38" t="s">
        <v>1867</v>
      </c>
      <c r="E272" s="39" t="s">
        <v>1868</v>
      </c>
      <c r="F272" s="454" t="s">
        <v>1918</v>
      </c>
      <c r="G272" s="170"/>
      <c r="H272" s="23"/>
      <c r="I272" s="455"/>
      <c r="J272" s="246"/>
      <c r="K272" s="65"/>
      <c r="L272" s="64" t="s">
        <v>292</v>
      </c>
      <c r="M272" s="456"/>
      <c r="N272" s="64" t="s">
        <v>102</v>
      </c>
      <c r="O272" s="457">
        <f t="shared" si="9"/>
        <v>0</v>
      </c>
      <c r="P272" s="23"/>
      <c r="Q272" s="23"/>
      <c r="R272" s="39"/>
    </row>
    <row r="273" spans="1:29" s="458" customFormat="1" ht="14.55" customHeight="1">
      <c r="A273" s="453"/>
      <c r="B273" s="453"/>
      <c r="C273" s="61" t="s">
        <v>1629</v>
      </c>
      <c r="D273" s="38" t="s">
        <v>1867</v>
      </c>
      <c r="E273" s="39" t="s">
        <v>1868</v>
      </c>
      <c r="F273" s="454" t="s">
        <v>1919</v>
      </c>
      <c r="G273" s="170"/>
      <c r="H273" s="23"/>
      <c r="I273" s="455"/>
      <c r="J273" s="246"/>
      <c r="K273" s="65"/>
      <c r="L273" s="64" t="s">
        <v>292</v>
      </c>
      <c r="M273" s="456"/>
      <c r="N273" s="64" t="s">
        <v>102</v>
      </c>
      <c r="O273" s="457">
        <f t="shared" si="9"/>
        <v>0</v>
      </c>
      <c r="P273" s="23"/>
      <c r="Q273" s="23"/>
      <c r="R273" s="39"/>
    </row>
    <row r="274" spans="1:29" s="434" customFormat="1" ht="14.55" customHeight="1">
      <c r="A274" s="26"/>
      <c r="B274" s="26"/>
      <c r="C274" s="27" t="s">
        <v>1629</v>
      </c>
      <c r="D274" s="28" t="s">
        <v>1867</v>
      </c>
      <c r="E274" s="29" t="s">
        <v>1868</v>
      </c>
      <c r="F274" s="228" t="s">
        <v>1920</v>
      </c>
      <c r="G274" s="170"/>
      <c r="H274" s="114"/>
      <c r="I274" s="127"/>
      <c r="J274" s="128"/>
      <c r="K274" s="129"/>
      <c r="L274" s="59" t="s">
        <v>292</v>
      </c>
      <c r="M274" s="225"/>
      <c r="N274" s="59" t="s">
        <v>102</v>
      </c>
      <c r="O274" s="60">
        <f t="shared" si="9"/>
        <v>0</v>
      </c>
      <c r="P274" s="114"/>
      <c r="Q274" s="114"/>
      <c r="R274" s="29"/>
    </row>
    <row r="275" spans="1:29" s="434" customFormat="1" ht="14.55" customHeight="1">
      <c r="A275" s="26"/>
      <c r="B275" s="26"/>
      <c r="C275" s="27" t="s">
        <v>1629</v>
      </c>
      <c r="D275" s="28" t="s">
        <v>1867</v>
      </c>
      <c r="E275" s="29" t="s">
        <v>1868</v>
      </c>
      <c r="F275" s="228" t="s">
        <v>1921</v>
      </c>
      <c r="G275" s="170"/>
      <c r="H275" s="114"/>
      <c r="I275" s="127"/>
      <c r="J275" s="128"/>
      <c r="K275" s="129"/>
      <c r="L275" s="59" t="s">
        <v>292</v>
      </c>
      <c r="M275" s="225"/>
      <c r="N275" s="59" t="s">
        <v>102</v>
      </c>
      <c r="O275" s="60">
        <f t="shared" si="9"/>
        <v>0</v>
      </c>
      <c r="P275" s="114"/>
      <c r="Q275" s="114"/>
      <c r="R275" s="29"/>
    </row>
    <row r="276" spans="1:29" s="434" customFormat="1" ht="14.55" customHeight="1">
      <c r="A276" s="26"/>
      <c r="B276" s="26"/>
      <c r="C276" s="27" t="s">
        <v>1629</v>
      </c>
      <c r="D276" s="28" t="s">
        <v>1867</v>
      </c>
      <c r="E276" s="29" t="s">
        <v>1868</v>
      </c>
      <c r="F276" s="228" t="s">
        <v>1922</v>
      </c>
      <c r="G276" s="170"/>
      <c r="H276" s="114"/>
      <c r="I276" s="127"/>
      <c r="J276" s="128"/>
      <c r="K276" s="129"/>
      <c r="L276" s="59" t="s">
        <v>292</v>
      </c>
      <c r="M276" s="225"/>
      <c r="N276" s="59" t="s">
        <v>102</v>
      </c>
      <c r="O276" s="60">
        <f t="shared" si="9"/>
        <v>0</v>
      </c>
      <c r="P276" s="114"/>
      <c r="Q276" s="114"/>
      <c r="R276" s="29"/>
    </row>
    <row r="277" spans="1:29" s="434" customFormat="1" ht="14.55" customHeight="1">
      <c r="A277" s="26"/>
      <c r="B277" s="26"/>
      <c r="C277" s="27" t="s">
        <v>1629</v>
      </c>
      <c r="D277" s="28" t="s">
        <v>1867</v>
      </c>
      <c r="E277" s="29" t="s">
        <v>1868</v>
      </c>
      <c r="F277" s="228" t="s">
        <v>1923</v>
      </c>
      <c r="G277" s="170"/>
      <c r="H277" s="114"/>
      <c r="I277" s="127"/>
      <c r="J277" s="128"/>
      <c r="K277" s="129"/>
      <c r="L277" s="59" t="s">
        <v>292</v>
      </c>
      <c r="M277" s="225"/>
      <c r="N277" s="59" t="s">
        <v>102</v>
      </c>
      <c r="O277" s="60">
        <f t="shared" si="9"/>
        <v>0</v>
      </c>
      <c r="P277" s="114"/>
      <c r="Q277" s="114"/>
      <c r="R277" s="29"/>
    </row>
    <row r="278" spans="1:29" s="434" customFormat="1" ht="14.55" customHeight="1">
      <c r="A278" s="26"/>
      <c r="B278" s="26"/>
      <c r="C278" s="27" t="s">
        <v>1629</v>
      </c>
      <c r="D278" s="28" t="s">
        <v>1867</v>
      </c>
      <c r="E278" s="29" t="s">
        <v>1868</v>
      </c>
      <c r="F278" s="228" t="s">
        <v>1924</v>
      </c>
      <c r="G278" s="170"/>
      <c r="H278" s="114"/>
      <c r="I278" s="127"/>
      <c r="J278" s="128"/>
      <c r="K278" s="129"/>
      <c r="L278" s="59" t="s">
        <v>292</v>
      </c>
      <c r="M278" s="225"/>
      <c r="N278" s="59" t="s">
        <v>102</v>
      </c>
      <c r="O278" s="60">
        <f t="shared" si="9"/>
        <v>0</v>
      </c>
      <c r="P278" s="114"/>
      <c r="Q278" s="114"/>
      <c r="R278" s="29"/>
    </row>
    <row r="279" spans="1:29" s="434" customFormat="1" ht="14.55" customHeight="1">
      <c r="A279" s="26"/>
      <c r="B279" s="26"/>
      <c r="C279" s="27" t="s">
        <v>1629</v>
      </c>
      <c r="D279" s="28" t="s">
        <v>1867</v>
      </c>
      <c r="E279" s="29" t="s">
        <v>1868</v>
      </c>
      <c r="F279" s="228" t="s">
        <v>1925</v>
      </c>
      <c r="G279" s="170"/>
      <c r="H279" s="114"/>
      <c r="I279" s="127"/>
      <c r="J279" s="128"/>
      <c r="K279" s="129"/>
      <c r="L279" s="59" t="s">
        <v>292</v>
      </c>
      <c r="M279" s="225"/>
      <c r="N279" s="59" t="s">
        <v>102</v>
      </c>
      <c r="O279" s="60">
        <f t="shared" si="9"/>
        <v>0</v>
      </c>
      <c r="P279" s="114"/>
      <c r="Q279" s="114"/>
      <c r="R279" s="29"/>
    </row>
    <row r="280" spans="1:29" s="434" customFormat="1" ht="14.55" customHeight="1">
      <c r="A280" s="26"/>
      <c r="B280" s="26"/>
      <c r="C280" s="27" t="s">
        <v>1629</v>
      </c>
      <c r="D280" s="28" t="s">
        <v>1867</v>
      </c>
      <c r="E280" s="29" t="s">
        <v>1868</v>
      </c>
      <c r="F280" s="228" t="s">
        <v>1926</v>
      </c>
      <c r="G280" s="170"/>
      <c r="H280" s="114"/>
      <c r="I280" s="127"/>
      <c r="J280" s="128"/>
      <c r="K280" s="129"/>
      <c r="L280" s="59" t="s">
        <v>292</v>
      </c>
      <c r="M280" s="225"/>
      <c r="N280" s="59" t="s">
        <v>102</v>
      </c>
      <c r="O280" s="60">
        <f t="shared" si="9"/>
        <v>0</v>
      </c>
      <c r="P280" s="114"/>
      <c r="Q280" s="114"/>
      <c r="R280" s="29"/>
    </row>
    <row r="281" spans="1:29" s="434" customFormat="1" ht="14.55" customHeight="1">
      <c r="A281" s="26"/>
      <c r="B281" s="26"/>
      <c r="C281" s="27" t="s">
        <v>1629</v>
      </c>
      <c r="D281" s="28" t="s">
        <v>1867</v>
      </c>
      <c r="E281" s="29" t="s">
        <v>1868</v>
      </c>
      <c r="F281" s="228" t="s">
        <v>1927</v>
      </c>
      <c r="G281" s="170"/>
      <c r="H281" s="114"/>
      <c r="I281" s="127"/>
      <c r="J281" s="128"/>
      <c r="K281" s="129"/>
      <c r="L281" s="59" t="s">
        <v>292</v>
      </c>
      <c r="M281" s="225"/>
      <c r="N281" s="59" t="s">
        <v>102</v>
      </c>
      <c r="O281" s="60">
        <f t="shared" si="9"/>
        <v>0</v>
      </c>
      <c r="P281" s="114"/>
      <c r="Q281" s="114"/>
      <c r="R281" s="29"/>
    </row>
    <row r="282" spans="1:29" s="510" customFormat="1" ht="14.55" customHeight="1">
      <c r="A282" s="473" t="s">
        <v>1627</v>
      </c>
      <c r="B282" s="473" t="s">
        <v>1628</v>
      </c>
      <c r="C282" s="490" t="s">
        <v>1629</v>
      </c>
      <c r="D282" s="491" t="s">
        <v>1867</v>
      </c>
      <c r="E282" s="492" t="s">
        <v>1868</v>
      </c>
      <c r="F282" s="477" t="s">
        <v>1928</v>
      </c>
      <c r="G282" s="507"/>
      <c r="H282" s="478" t="s">
        <v>1490</v>
      </c>
      <c r="I282" s="496" t="s">
        <v>1929</v>
      </c>
      <c r="J282" s="497">
        <v>650</v>
      </c>
      <c r="K282" s="498">
        <v>4</v>
      </c>
      <c r="L282" s="494" t="s">
        <v>292</v>
      </c>
      <c r="M282" s="508">
        <v>1</v>
      </c>
      <c r="N282" s="494" t="s">
        <v>102</v>
      </c>
      <c r="O282" s="495"/>
      <c r="P282" s="478" t="s">
        <v>887</v>
      </c>
      <c r="Q282" s="478" t="s">
        <v>888</v>
      </c>
      <c r="R282" s="492"/>
      <c r="S282" s="509" t="s">
        <v>2324</v>
      </c>
      <c r="T282" s="496" t="s">
        <v>1929</v>
      </c>
      <c r="U282" s="497">
        <v>650</v>
      </c>
      <c r="V282" s="498">
        <v>4</v>
      </c>
      <c r="W282" s="494" t="s">
        <v>292</v>
      </c>
      <c r="X282" s="508">
        <v>1</v>
      </c>
      <c r="Y282" s="494" t="s">
        <v>102</v>
      </c>
      <c r="Z282" s="495">
        <f t="shared" ref="Z282" si="10">IF(X282=0,V282*U282,X282*V282*U282)</f>
        <v>2600</v>
      </c>
      <c r="AA282" s="478" t="s">
        <v>887</v>
      </c>
      <c r="AB282" s="478" t="s">
        <v>888</v>
      </c>
      <c r="AC282" s="492"/>
    </row>
    <row r="283" spans="1:29" s="458" customFormat="1" ht="14.55" customHeight="1">
      <c r="A283" s="453"/>
      <c r="B283" s="453"/>
      <c r="C283" s="61" t="s">
        <v>1629</v>
      </c>
      <c r="D283" s="38" t="s">
        <v>1867</v>
      </c>
      <c r="E283" s="39" t="s">
        <v>1868</v>
      </c>
      <c r="F283" s="454" t="s">
        <v>1930</v>
      </c>
      <c r="G283" s="170"/>
      <c r="H283" s="23"/>
      <c r="I283" s="455"/>
      <c r="J283" s="246"/>
      <c r="K283" s="65"/>
      <c r="L283" s="64" t="s">
        <v>292</v>
      </c>
      <c r="M283" s="456"/>
      <c r="N283" s="64" t="s">
        <v>102</v>
      </c>
      <c r="O283" s="457">
        <f t="shared" ref="O283:O347" si="11">IF(M283=0,K283*J283,M283*K283*J283)</f>
        <v>0</v>
      </c>
      <c r="P283" s="23"/>
      <c r="Q283" s="23"/>
      <c r="R283" s="39"/>
    </row>
    <row r="284" spans="1:29" s="458" customFormat="1" ht="14.55" customHeight="1">
      <c r="A284" s="453"/>
      <c r="B284" s="453"/>
      <c r="C284" s="61" t="s">
        <v>1629</v>
      </c>
      <c r="D284" s="38" t="s">
        <v>1867</v>
      </c>
      <c r="E284" s="39" t="s">
        <v>1868</v>
      </c>
      <c r="F284" s="454" t="s">
        <v>1931</v>
      </c>
      <c r="G284" s="170"/>
      <c r="H284" s="23"/>
      <c r="I284" s="455"/>
      <c r="J284" s="246"/>
      <c r="K284" s="65"/>
      <c r="L284" s="64" t="s">
        <v>292</v>
      </c>
      <c r="M284" s="456"/>
      <c r="N284" s="64" t="s">
        <v>102</v>
      </c>
      <c r="O284" s="457">
        <f t="shared" si="11"/>
        <v>0</v>
      </c>
      <c r="P284" s="23"/>
      <c r="Q284" s="23"/>
      <c r="R284" s="39"/>
    </row>
    <row r="285" spans="1:29" s="458" customFormat="1" ht="14.55" customHeight="1">
      <c r="A285" s="453"/>
      <c r="B285" s="453"/>
      <c r="C285" s="61" t="s">
        <v>1629</v>
      </c>
      <c r="D285" s="38" t="s">
        <v>1867</v>
      </c>
      <c r="E285" s="39" t="s">
        <v>1868</v>
      </c>
      <c r="F285" s="454" t="s">
        <v>1932</v>
      </c>
      <c r="G285" s="170"/>
      <c r="H285" s="23"/>
      <c r="I285" s="455"/>
      <c r="J285" s="246"/>
      <c r="K285" s="65"/>
      <c r="L285" s="64" t="s">
        <v>292</v>
      </c>
      <c r="M285" s="456"/>
      <c r="N285" s="64" t="s">
        <v>102</v>
      </c>
      <c r="O285" s="457">
        <f t="shared" si="11"/>
        <v>0</v>
      </c>
      <c r="P285" s="23"/>
      <c r="Q285" s="23"/>
      <c r="R285" s="39"/>
    </row>
    <row r="286" spans="1:29" s="458" customFormat="1" ht="14.55" customHeight="1">
      <c r="A286" s="453"/>
      <c r="B286" s="453"/>
      <c r="C286" s="61" t="s">
        <v>1629</v>
      </c>
      <c r="D286" s="38" t="s">
        <v>1867</v>
      </c>
      <c r="E286" s="39" t="s">
        <v>1868</v>
      </c>
      <c r="F286" s="454" t="s">
        <v>1933</v>
      </c>
      <c r="G286" s="170"/>
      <c r="H286" s="23"/>
      <c r="I286" s="455"/>
      <c r="J286" s="246"/>
      <c r="K286" s="65"/>
      <c r="L286" s="64" t="s">
        <v>292</v>
      </c>
      <c r="M286" s="456"/>
      <c r="N286" s="64" t="s">
        <v>102</v>
      </c>
      <c r="O286" s="457">
        <f t="shared" si="11"/>
        <v>0</v>
      </c>
      <c r="P286" s="23"/>
      <c r="Q286" s="23"/>
      <c r="R286" s="39"/>
    </row>
    <row r="287" spans="1:29" s="458" customFormat="1" ht="14.55" customHeight="1">
      <c r="A287" s="453"/>
      <c r="B287" s="453"/>
      <c r="C287" s="61" t="s">
        <v>1629</v>
      </c>
      <c r="D287" s="38" t="s">
        <v>1867</v>
      </c>
      <c r="E287" s="39" t="s">
        <v>1868</v>
      </c>
      <c r="F287" s="454" t="s">
        <v>1934</v>
      </c>
      <c r="G287" s="170"/>
      <c r="H287" s="23"/>
      <c r="I287" s="455"/>
      <c r="J287" s="246"/>
      <c r="K287" s="65"/>
      <c r="L287" s="64" t="s">
        <v>292</v>
      </c>
      <c r="M287" s="456"/>
      <c r="N287" s="64" t="s">
        <v>102</v>
      </c>
      <c r="O287" s="457">
        <f t="shared" si="11"/>
        <v>0</v>
      </c>
      <c r="P287" s="23"/>
      <c r="Q287" s="23"/>
      <c r="R287" s="39"/>
    </row>
    <row r="288" spans="1:29" s="458" customFormat="1" ht="14.55" customHeight="1">
      <c r="A288" s="453"/>
      <c r="B288" s="453"/>
      <c r="C288" s="61" t="s">
        <v>1629</v>
      </c>
      <c r="D288" s="38" t="s">
        <v>1867</v>
      </c>
      <c r="E288" s="39" t="s">
        <v>1868</v>
      </c>
      <c r="F288" s="454" t="s">
        <v>1935</v>
      </c>
      <c r="G288" s="170"/>
      <c r="H288" s="23"/>
      <c r="I288" s="455"/>
      <c r="J288" s="246"/>
      <c r="K288" s="65"/>
      <c r="L288" s="64" t="s">
        <v>292</v>
      </c>
      <c r="M288" s="456"/>
      <c r="N288" s="64" t="s">
        <v>102</v>
      </c>
      <c r="O288" s="457">
        <f t="shared" si="11"/>
        <v>0</v>
      </c>
      <c r="P288" s="23"/>
      <c r="Q288" s="23"/>
      <c r="R288" s="39"/>
    </row>
    <row r="289" spans="1:18" s="458" customFormat="1" ht="14.55" customHeight="1">
      <c r="A289" s="453"/>
      <c r="B289" s="453"/>
      <c r="C289" s="61" t="s">
        <v>1629</v>
      </c>
      <c r="D289" s="38" t="s">
        <v>1867</v>
      </c>
      <c r="E289" s="39" t="s">
        <v>1868</v>
      </c>
      <c r="F289" s="454" t="s">
        <v>1936</v>
      </c>
      <c r="G289" s="170"/>
      <c r="H289" s="23"/>
      <c r="I289" s="455"/>
      <c r="J289" s="246"/>
      <c r="K289" s="65"/>
      <c r="L289" s="64" t="s">
        <v>292</v>
      </c>
      <c r="M289" s="456"/>
      <c r="N289" s="64" t="s">
        <v>102</v>
      </c>
      <c r="O289" s="457">
        <f t="shared" si="11"/>
        <v>0</v>
      </c>
      <c r="P289" s="23"/>
      <c r="Q289" s="23"/>
      <c r="R289" s="39"/>
    </row>
    <row r="290" spans="1:18" s="458" customFormat="1" ht="14.55" customHeight="1">
      <c r="A290" s="453"/>
      <c r="B290" s="453"/>
      <c r="C290" s="61" t="s">
        <v>1629</v>
      </c>
      <c r="D290" s="38" t="s">
        <v>1867</v>
      </c>
      <c r="E290" s="39" t="s">
        <v>1868</v>
      </c>
      <c r="F290" s="454" t="s">
        <v>1937</v>
      </c>
      <c r="G290" s="170"/>
      <c r="H290" s="23"/>
      <c r="I290" s="455"/>
      <c r="J290" s="246"/>
      <c r="K290" s="65"/>
      <c r="L290" s="64" t="s">
        <v>292</v>
      </c>
      <c r="M290" s="456"/>
      <c r="N290" s="64" t="s">
        <v>102</v>
      </c>
      <c r="O290" s="457">
        <f t="shared" si="11"/>
        <v>0</v>
      </c>
      <c r="P290" s="23"/>
      <c r="Q290" s="23"/>
      <c r="R290" s="39"/>
    </row>
    <row r="291" spans="1:18" s="458" customFormat="1" ht="14.55" customHeight="1">
      <c r="A291" s="453"/>
      <c r="B291" s="453"/>
      <c r="C291" s="61" t="s">
        <v>1629</v>
      </c>
      <c r="D291" s="38" t="s">
        <v>1867</v>
      </c>
      <c r="E291" s="39" t="s">
        <v>1868</v>
      </c>
      <c r="F291" s="454" t="s">
        <v>1938</v>
      </c>
      <c r="G291" s="170"/>
      <c r="H291" s="23"/>
      <c r="I291" s="455"/>
      <c r="J291" s="246"/>
      <c r="K291" s="65"/>
      <c r="L291" s="64" t="s">
        <v>1688</v>
      </c>
      <c r="M291" s="456"/>
      <c r="N291" s="64" t="s">
        <v>1689</v>
      </c>
      <c r="O291" s="457">
        <f t="shared" si="11"/>
        <v>0</v>
      </c>
      <c r="P291" s="23"/>
      <c r="Q291" s="23"/>
      <c r="R291" s="39"/>
    </row>
    <row r="292" spans="1:18" s="458" customFormat="1" ht="14.55" customHeight="1">
      <c r="A292" s="453"/>
      <c r="B292" s="453"/>
      <c r="C292" s="61" t="s">
        <v>1629</v>
      </c>
      <c r="D292" s="38" t="s">
        <v>1867</v>
      </c>
      <c r="E292" s="39" t="s">
        <v>1868</v>
      </c>
      <c r="F292" s="454" t="s">
        <v>1939</v>
      </c>
      <c r="G292" s="170"/>
      <c r="H292" s="23"/>
      <c r="I292" s="455"/>
      <c r="J292" s="246"/>
      <c r="K292" s="65"/>
      <c r="L292" s="64" t="s">
        <v>1688</v>
      </c>
      <c r="M292" s="456"/>
      <c r="N292" s="64" t="s">
        <v>1689</v>
      </c>
      <c r="O292" s="457">
        <f t="shared" si="11"/>
        <v>0</v>
      </c>
      <c r="P292" s="23"/>
      <c r="Q292" s="23"/>
      <c r="R292" s="39"/>
    </row>
    <row r="293" spans="1:18" s="458" customFormat="1" ht="14.55" customHeight="1">
      <c r="A293" s="453"/>
      <c r="B293" s="453"/>
      <c r="C293" s="61" t="s">
        <v>1629</v>
      </c>
      <c r="D293" s="38" t="s">
        <v>1867</v>
      </c>
      <c r="E293" s="39" t="s">
        <v>1940</v>
      </c>
      <c r="F293" s="454" t="s">
        <v>1941</v>
      </c>
      <c r="G293" s="170"/>
      <c r="H293" s="23"/>
      <c r="I293" s="455"/>
      <c r="J293" s="246"/>
      <c r="K293" s="65"/>
      <c r="L293" s="64" t="s">
        <v>292</v>
      </c>
      <c r="M293" s="456"/>
      <c r="N293" s="64" t="s">
        <v>102</v>
      </c>
      <c r="O293" s="457">
        <f t="shared" si="11"/>
        <v>0</v>
      </c>
      <c r="P293" s="23"/>
      <c r="Q293" s="23"/>
      <c r="R293" s="39"/>
    </row>
    <row r="294" spans="1:18" s="458" customFormat="1" ht="14.55" customHeight="1">
      <c r="A294" s="453"/>
      <c r="B294" s="453"/>
      <c r="C294" s="61" t="s">
        <v>1629</v>
      </c>
      <c r="D294" s="38" t="s">
        <v>1867</v>
      </c>
      <c r="E294" s="39" t="s">
        <v>1940</v>
      </c>
      <c r="F294" s="454" t="s">
        <v>1942</v>
      </c>
      <c r="G294" s="170"/>
      <c r="H294" s="23"/>
      <c r="I294" s="455"/>
      <c r="J294" s="246"/>
      <c r="K294" s="65"/>
      <c r="L294" s="64" t="s">
        <v>292</v>
      </c>
      <c r="M294" s="456"/>
      <c r="N294" s="64" t="s">
        <v>102</v>
      </c>
      <c r="O294" s="457">
        <f t="shared" si="11"/>
        <v>0</v>
      </c>
      <c r="P294" s="23"/>
      <c r="Q294" s="23"/>
      <c r="R294" s="39"/>
    </row>
    <row r="295" spans="1:18" s="458" customFormat="1" ht="14.55" customHeight="1">
      <c r="A295" s="453"/>
      <c r="B295" s="453"/>
      <c r="C295" s="61" t="s">
        <v>1629</v>
      </c>
      <c r="D295" s="38" t="s">
        <v>1867</v>
      </c>
      <c r="E295" s="39" t="s">
        <v>1940</v>
      </c>
      <c r="F295" s="454" t="s">
        <v>1943</v>
      </c>
      <c r="G295" s="170"/>
      <c r="H295" s="23"/>
      <c r="I295" s="455"/>
      <c r="J295" s="246"/>
      <c r="K295" s="65"/>
      <c r="L295" s="64" t="s">
        <v>292</v>
      </c>
      <c r="M295" s="456"/>
      <c r="N295" s="64" t="s">
        <v>102</v>
      </c>
      <c r="O295" s="457">
        <f t="shared" si="11"/>
        <v>0</v>
      </c>
      <c r="P295" s="23"/>
      <c r="Q295" s="23"/>
      <c r="R295" s="39"/>
    </row>
    <row r="296" spans="1:18" s="458" customFormat="1" ht="14.55" customHeight="1">
      <c r="A296" s="453"/>
      <c r="B296" s="453"/>
      <c r="C296" s="61" t="s">
        <v>1629</v>
      </c>
      <c r="D296" s="38" t="s">
        <v>1867</v>
      </c>
      <c r="E296" s="39" t="s">
        <v>1940</v>
      </c>
      <c r="F296" s="454" t="s">
        <v>1944</v>
      </c>
      <c r="G296" s="170"/>
      <c r="H296" s="23"/>
      <c r="I296" s="455"/>
      <c r="J296" s="246"/>
      <c r="K296" s="65"/>
      <c r="L296" s="64" t="s">
        <v>292</v>
      </c>
      <c r="M296" s="456"/>
      <c r="N296" s="64" t="s">
        <v>102</v>
      </c>
      <c r="O296" s="457">
        <f t="shared" si="11"/>
        <v>0</v>
      </c>
      <c r="P296" s="23"/>
      <c r="Q296" s="23"/>
      <c r="R296" s="39"/>
    </row>
    <row r="297" spans="1:18" s="434" customFormat="1" ht="14.55" customHeight="1">
      <c r="A297" s="26"/>
      <c r="B297" s="26"/>
      <c r="C297" s="29" t="s">
        <v>1629</v>
      </c>
      <c r="D297" s="30" t="s">
        <v>1867</v>
      </c>
      <c r="E297" s="29" t="s">
        <v>1940</v>
      </c>
      <c r="F297" s="30" t="s">
        <v>1945</v>
      </c>
      <c r="G297" s="170"/>
      <c r="H297" s="114"/>
      <c r="I297" s="127"/>
      <c r="J297" s="128"/>
      <c r="K297" s="129"/>
      <c r="L297" s="59" t="s">
        <v>292</v>
      </c>
      <c r="M297" s="225"/>
      <c r="N297" s="59" t="s">
        <v>102</v>
      </c>
      <c r="O297" s="60">
        <f t="shared" si="11"/>
        <v>0</v>
      </c>
      <c r="P297" s="114"/>
      <c r="Q297" s="114"/>
      <c r="R297" s="29"/>
    </row>
    <row r="298" spans="1:18" s="434" customFormat="1" ht="14.55" customHeight="1">
      <c r="A298" s="26"/>
      <c r="B298" s="26"/>
      <c r="C298" s="29" t="s">
        <v>1629</v>
      </c>
      <c r="D298" s="30" t="s">
        <v>1867</v>
      </c>
      <c r="E298" s="29" t="s">
        <v>1940</v>
      </c>
      <c r="F298" s="30" t="s">
        <v>1946</v>
      </c>
      <c r="G298" s="170"/>
      <c r="H298" s="114"/>
      <c r="I298" s="127"/>
      <c r="J298" s="128"/>
      <c r="K298" s="129"/>
      <c r="L298" s="59" t="s">
        <v>292</v>
      </c>
      <c r="M298" s="225"/>
      <c r="N298" s="59" t="s">
        <v>102</v>
      </c>
      <c r="O298" s="60">
        <f t="shared" si="11"/>
        <v>0</v>
      </c>
      <c r="P298" s="114"/>
      <c r="Q298" s="114"/>
      <c r="R298" s="29"/>
    </row>
    <row r="299" spans="1:18" s="434" customFormat="1" ht="14.55" customHeight="1">
      <c r="A299" s="26"/>
      <c r="B299" s="26"/>
      <c r="C299" s="27" t="s">
        <v>1629</v>
      </c>
      <c r="D299" s="28" t="s">
        <v>1867</v>
      </c>
      <c r="E299" s="29" t="s">
        <v>1940</v>
      </c>
      <c r="F299" s="30" t="s">
        <v>1947</v>
      </c>
      <c r="G299" s="170"/>
      <c r="H299" s="114"/>
      <c r="I299" s="127"/>
      <c r="J299" s="128"/>
      <c r="K299" s="129"/>
      <c r="L299" s="59" t="s">
        <v>292</v>
      </c>
      <c r="M299" s="225"/>
      <c r="N299" s="59" t="s">
        <v>102</v>
      </c>
      <c r="O299" s="60">
        <f>IF(M299=0,K299*J299,M299*K299*J299)</f>
        <v>0</v>
      </c>
      <c r="P299" s="114"/>
      <c r="Q299" s="114"/>
      <c r="R299" s="29"/>
    </row>
    <row r="300" spans="1:18" s="458" customFormat="1" ht="14.55" customHeight="1">
      <c r="A300" s="453"/>
      <c r="B300" s="453"/>
      <c r="C300" s="61" t="s">
        <v>1629</v>
      </c>
      <c r="D300" s="38" t="s">
        <v>1867</v>
      </c>
      <c r="E300" s="39" t="s">
        <v>1940</v>
      </c>
      <c r="F300" s="454" t="s">
        <v>1948</v>
      </c>
      <c r="G300" s="170"/>
      <c r="H300" s="23"/>
      <c r="I300" s="455"/>
      <c r="J300" s="246"/>
      <c r="K300" s="65"/>
      <c r="L300" s="64" t="s">
        <v>292</v>
      </c>
      <c r="M300" s="456"/>
      <c r="N300" s="64" t="s">
        <v>102</v>
      </c>
      <c r="O300" s="457">
        <f t="shared" si="11"/>
        <v>0</v>
      </c>
      <c r="P300" s="23"/>
      <c r="Q300" s="23"/>
      <c r="R300" s="39"/>
    </row>
    <row r="301" spans="1:18" s="458" customFormat="1" ht="14.55" customHeight="1">
      <c r="A301" s="453"/>
      <c r="B301" s="453"/>
      <c r="C301" s="61" t="s">
        <v>1629</v>
      </c>
      <c r="D301" s="38" t="s">
        <v>1867</v>
      </c>
      <c r="E301" s="39" t="s">
        <v>1940</v>
      </c>
      <c r="F301" s="454" t="s">
        <v>1949</v>
      </c>
      <c r="G301" s="170"/>
      <c r="H301" s="23"/>
      <c r="I301" s="455"/>
      <c r="J301" s="246"/>
      <c r="K301" s="65"/>
      <c r="L301" s="64" t="s">
        <v>292</v>
      </c>
      <c r="M301" s="456"/>
      <c r="N301" s="64" t="s">
        <v>102</v>
      </c>
      <c r="O301" s="457">
        <f t="shared" si="11"/>
        <v>0</v>
      </c>
      <c r="P301" s="23"/>
      <c r="Q301" s="23"/>
      <c r="R301" s="39"/>
    </row>
    <row r="302" spans="1:18" s="458" customFormat="1" ht="14.55" customHeight="1">
      <c r="A302" s="453"/>
      <c r="B302" s="453"/>
      <c r="C302" s="61" t="s">
        <v>1629</v>
      </c>
      <c r="D302" s="38" t="s">
        <v>1867</v>
      </c>
      <c r="E302" s="39" t="s">
        <v>1940</v>
      </c>
      <c r="F302" s="454" t="s">
        <v>1950</v>
      </c>
      <c r="G302" s="170"/>
      <c r="H302" s="23"/>
      <c r="I302" s="455"/>
      <c r="J302" s="246"/>
      <c r="K302" s="65"/>
      <c r="L302" s="64" t="s">
        <v>292</v>
      </c>
      <c r="M302" s="456"/>
      <c r="N302" s="64" t="s">
        <v>102</v>
      </c>
      <c r="O302" s="457">
        <f t="shared" si="11"/>
        <v>0</v>
      </c>
      <c r="P302" s="23"/>
      <c r="Q302" s="23"/>
      <c r="R302" s="39"/>
    </row>
    <row r="303" spans="1:18" s="434" customFormat="1" ht="14.55" customHeight="1">
      <c r="A303" s="26"/>
      <c r="B303" s="26"/>
      <c r="C303" s="27" t="s">
        <v>1629</v>
      </c>
      <c r="D303" s="28" t="s">
        <v>1867</v>
      </c>
      <c r="E303" s="29" t="s">
        <v>1940</v>
      </c>
      <c r="F303" s="30" t="s">
        <v>1951</v>
      </c>
      <c r="G303" s="170"/>
      <c r="H303" s="114"/>
      <c r="I303" s="127"/>
      <c r="J303" s="128"/>
      <c r="K303" s="129"/>
      <c r="L303" s="59" t="s">
        <v>292</v>
      </c>
      <c r="M303" s="225"/>
      <c r="N303" s="59" t="s">
        <v>102</v>
      </c>
      <c r="O303" s="60">
        <f t="shared" si="11"/>
        <v>0</v>
      </c>
      <c r="P303" s="114"/>
      <c r="Q303" s="114"/>
      <c r="R303" s="29"/>
    </row>
    <row r="304" spans="1:18" s="434" customFormat="1" ht="14.55" customHeight="1">
      <c r="A304" s="26"/>
      <c r="B304" s="26"/>
      <c r="C304" s="27" t="s">
        <v>1629</v>
      </c>
      <c r="D304" s="28" t="s">
        <v>1867</v>
      </c>
      <c r="E304" s="29" t="s">
        <v>1940</v>
      </c>
      <c r="F304" s="30" t="s">
        <v>1952</v>
      </c>
      <c r="G304" s="170"/>
      <c r="H304" s="114"/>
      <c r="I304" s="127"/>
      <c r="J304" s="128"/>
      <c r="K304" s="129"/>
      <c r="L304" s="59" t="s">
        <v>292</v>
      </c>
      <c r="M304" s="225"/>
      <c r="N304" s="59" t="s">
        <v>102</v>
      </c>
      <c r="O304" s="60">
        <f t="shared" si="11"/>
        <v>0</v>
      </c>
      <c r="P304" s="114"/>
      <c r="Q304" s="114"/>
      <c r="R304" s="29"/>
    </row>
    <row r="305" spans="1:18" s="434" customFormat="1" ht="14.55" customHeight="1">
      <c r="A305" s="26"/>
      <c r="B305" s="26"/>
      <c r="C305" s="27" t="s">
        <v>1629</v>
      </c>
      <c r="D305" s="28" t="s">
        <v>1867</v>
      </c>
      <c r="E305" s="29" t="s">
        <v>1940</v>
      </c>
      <c r="F305" s="30" t="s">
        <v>1953</v>
      </c>
      <c r="G305" s="170"/>
      <c r="H305" s="114"/>
      <c r="I305" s="127"/>
      <c r="J305" s="128"/>
      <c r="K305" s="129"/>
      <c r="L305" s="59" t="s">
        <v>292</v>
      </c>
      <c r="M305" s="225"/>
      <c r="N305" s="59" t="s">
        <v>102</v>
      </c>
      <c r="O305" s="60">
        <f>IF(M305=0,K305*J305,M305*K305*J305)</f>
        <v>0</v>
      </c>
      <c r="P305" s="114"/>
      <c r="Q305" s="114"/>
      <c r="R305" s="29"/>
    </row>
    <row r="306" spans="1:18" s="434" customFormat="1" ht="14.55" customHeight="1">
      <c r="A306" s="26"/>
      <c r="B306" s="26"/>
      <c r="C306" s="27" t="s">
        <v>1629</v>
      </c>
      <c r="D306" s="28" t="s">
        <v>1867</v>
      </c>
      <c r="E306" s="29" t="s">
        <v>1940</v>
      </c>
      <c r="F306" s="30" t="s">
        <v>1954</v>
      </c>
      <c r="G306" s="170"/>
      <c r="H306" s="114"/>
      <c r="I306" s="127"/>
      <c r="J306" s="128"/>
      <c r="K306" s="129"/>
      <c r="L306" s="59" t="s">
        <v>292</v>
      </c>
      <c r="M306" s="225"/>
      <c r="N306" s="59" t="s">
        <v>102</v>
      </c>
      <c r="O306" s="60">
        <f t="shared" si="11"/>
        <v>0</v>
      </c>
      <c r="P306" s="114"/>
      <c r="Q306" s="114"/>
      <c r="R306" s="29"/>
    </row>
    <row r="307" spans="1:18" s="458" customFormat="1" ht="14.55" customHeight="1">
      <c r="A307" s="453"/>
      <c r="B307" s="453"/>
      <c r="C307" s="61" t="s">
        <v>1629</v>
      </c>
      <c r="D307" s="38" t="s">
        <v>1867</v>
      </c>
      <c r="E307" s="39" t="s">
        <v>1940</v>
      </c>
      <c r="F307" s="454" t="s">
        <v>1955</v>
      </c>
      <c r="G307" s="170"/>
      <c r="H307" s="23"/>
      <c r="I307" s="455"/>
      <c r="J307" s="246"/>
      <c r="K307" s="65"/>
      <c r="L307" s="64" t="s">
        <v>292</v>
      </c>
      <c r="M307" s="456"/>
      <c r="N307" s="64" t="s">
        <v>102</v>
      </c>
      <c r="O307" s="457">
        <f t="shared" si="11"/>
        <v>0</v>
      </c>
      <c r="P307" s="23"/>
      <c r="Q307" s="23"/>
      <c r="R307" s="39"/>
    </row>
    <row r="308" spans="1:18" s="458" customFormat="1" ht="14.55" customHeight="1">
      <c r="A308" s="453"/>
      <c r="B308" s="453"/>
      <c r="C308" s="61" t="s">
        <v>1629</v>
      </c>
      <c r="D308" s="38" t="s">
        <v>1867</v>
      </c>
      <c r="E308" s="39" t="s">
        <v>1940</v>
      </c>
      <c r="F308" s="454" t="s">
        <v>1956</v>
      </c>
      <c r="G308" s="170"/>
      <c r="H308" s="23"/>
      <c r="I308" s="455"/>
      <c r="J308" s="246"/>
      <c r="K308" s="65"/>
      <c r="L308" s="64" t="s">
        <v>292</v>
      </c>
      <c r="M308" s="456"/>
      <c r="N308" s="64" t="s">
        <v>102</v>
      </c>
      <c r="O308" s="457">
        <f t="shared" si="11"/>
        <v>0</v>
      </c>
      <c r="P308" s="23"/>
      <c r="Q308" s="23"/>
      <c r="R308" s="39"/>
    </row>
    <row r="309" spans="1:18" s="434" customFormat="1" ht="14.55" customHeight="1">
      <c r="A309" s="26"/>
      <c r="B309" s="26"/>
      <c r="C309" s="27" t="s">
        <v>1629</v>
      </c>
      <c r="D309" s="28" t="s">
        <v>1867</v>
      </c>
      <c r="E309" s="29" t="s">
        <v>1940</v>
      </c>
      <c r="F309" s="30" t="s">
        <v>1957</v>
      </c>
      <c r="G309" s="170"/>
      <c r="H309" s="114"/>
      <c r="I309" s="127"/>
      <c r="J309" s="128"/>
      <c r="K309" s="129"/>
      <c r="L309" s="59" t="s">
        <v>292</v>
      </c>
      <c r="M309" s="225"/>
      <c r="N309" s="59" t="s">
        <v>102</v>
      </c>
      <c r="O309" s="60">
        <f t="shared" si="11"/>
        <v>0</v>
      </c>
      <c r="P309" s="114"/>
      <c r="Q309" s="114"/>
      <c r="R309" s="29"/>
    </row>
    <row r="310" spans="1:18" s="434" customFormat="1" ht="14.55" customHeight="1">
      <c r="A310" s="26"/>
      <c r="B310" s="26"/>
      <c r="C310" s="27" t="s">
        <v>1629</v>
      </c>
      <c r="D310" s="28" t="s">
        <v>1867</v>
      </c>
      <c r="E310" s="29" t="s">
        <v>1940</v>
      </c>
      <c r="F310" s="30" t="s">
        <v>1958</v>
      </c>
      <c r="G310" s="170"/>
      <c r="H310" s="114"/>
      <c r="I310" s="127"/>
      <c r="J310" s="128"/>
      <c r="K310" s="129"/>
      <c r="L310" s="59" t="s">
        <v>292</v>
      </c>
      <c r="M310" s="225"/>
      <c r="N310" s="59" t="s">
        <v>102</v>
      </c>
      <c r="O310" s="60">
        <f t="shared" si="11"/>
        <v>0</v>
      </c>
      <c r="P310" s="114"/>
      <c r="Q310" s="114"/>
      <c r="R310" s="29"/>
    </row>
    <row r="311" spans="1:18" s="434" customFormat="1" ht="14.55" customHeight="1">
      <c r="A311" s="26"/>
      <c r="B311" s="26"/>
      <c r="C311" s="27" t="s">
        <v>1629</v>
      </c>
      <c r="D311" s="28" t="s">
        <v>1867</v>
      </c>
      <c r="E311" s="29" t="s">
        <v>1940</v>
      </c>
      <c r="F311" s="30" t="s">
        <v>1959</v>
      </c>
      <c r="G311" s="170"/>
      <c r="H311" s="114"/>
      <c r="I311" s="127"/>
      <c r="J311" s="128"/>
      <c r="K311" s="129"/>
      <c r="L311" s="59" t="s">
        <v>292</v>
      </c>
      <c r="M311" s="225"/>
      <c r="N311" s="59" t="s">
        <v>102</v>
      </c>
      <c r="O311" s="60">
        <f t="shared" si="11"/>
        <v>0</v>
      </c>
      <c r="P311" s="114"/>
      <c r="Q311" s="114"/>
      <c r="R311" s="29"/>
    </row>
    <row r="312" spans="1:18" s="458" customFormat="1" ht="14.55" customHeight="1">
      <c r="A312" s="453"/>
      <c r="B312" s="453"/>
      <c r="C312" s="61" t="s">
        <v>1629</v>
      </c>
      <c r="D312" s="38" t="s">
        <v>1867</v>
      </c>
      <c r="E312" s="39" t="s">
        <v>1940</v>
      </c>
      <c r="F312" s="454" t="s">
        <v>1960</v>
      </c>
      <c r="G312" s="170"/>
      <c r="H312" s="23"/>
      <c r="I312" s="455"/>
      <c r="J312" s="246"/>
      <c r="K312" s="65"/>
      <c r="L312" s="64" t="s">
        <v>292</v>
      </c>
      <c r="M312" s="456"/>
      <c r="N312" s="64" t="s">
        <v>102</v>
      </c>
      <c r="O312" s="457">
        <f t="shared" si="11"/>
        <v>0</v>
      </c>
      <c r="P312" s="23"/>
      <c r="Q312" s="23"/>
      <c r="R312" s="39"/>
    </row>
    <row r="313" spans="1:18" s="458" customFormat="1" ht="14.55" customHeight="1">
      <c r="A313" s="453"/>
      <c r="B313" s="453"/>
      <c r="C313" s="61" t="s">
        <v>1629</v>
      </c>
      <c r="D313" s="38" t="s">
        <v>1867</v>
      </c>
      <c r="E313" s="39" t="s">
        <v>1940</v>
      </c>
      <c r="F313" s="454" t="s">
        <v>1961</v>
      </c>
      <c r="G313" s="170"/>
      <c r="H313" s="23"/>
      <c r="I313" s="455"/>
      <c r="J313" s="246"/>
      <c r="K313" s="65"/>
      <c r="L313" s="64" t="s">
        <v>292</v>
      </c>
      <c r="M313" s="456"/>
      <c r="N313" s="64" t="s">
        <v>102</v>
      </c>
      <c r="O313" s="457">
        <f t="shared" si="11"/>
        <v>0</v>
      </c>
      <c r="P313" s="23"/>
      <c r="Q313" s="23"/>
      <c r="R313" s="39"/>
    </row>
    <row r="314" spans="1:18" s="458" customFormat="1" ht="14.55" customHeight="1">
      <c r="A314" s="453"/>
      <c r="B314" s="453"/>
      <c r="C314" s="61" t="s">
        <v>1629</v>
      </c>
      <c r="D314" s="38" t="s">
        <v>1867</v>
      </c>
      <c r="E314" s="39" t="s">
        <v>1940</v>
      </c>
      <c r="F314" s="454" t="s">
        <v>1962</v>
      </c>
      <c r="G314" s="170"/>
      <c r="H314" s="23"/>
      <c r="I314" s="455"/>
      <c r="J314" s="246"/>
      <c r="K314" s="65"/>
      <c r="L314" s="64" t="s">
        <v>292</v>
      </c>
      <c r="M314" s="456"/>
      <c r="N314" s="64" t="s">
        <v>102</v>
      </c>
      <c r="O314" s="457">
        <f t="shared" si="11"/>
        <v>0</v>
      </c>
      <c r="P314" s="23"/>
      <c r="Q314" s="23"/>
      <c r="R314" s="39"/>
    </row>
    <row r="315" spans="1:18" s="458" customFormat="1" ht="14.55" customHeight="1">
      <c r="A315" s="453"/>
      <c r="B315" s="453"/>
      <c r="C315" s="61" t="s">
        <v>1629</v>
      </c>
      <c r="D315" s="38" t="s">
        <v>1867</v>
      </c>
      <c r="E315" s="39" t="s">
        <v>1940</v>
      </c>
      <c r="F315" s="454" t="s">
        <v>1963</v>
      </c>
      <c r="G315" s="170"/>
      <c r="H315" s="23"/>
      <c r="I315" s="455"/>
      <c r="J315" s="246"/>
      <c r="K315" s="65"/>
      <c r="L315" s="64" t="s">
        <v>292</v>
      </c>
      <c r="M315" s="456"/>
      <c r="N315" s="64" t="s">
        <v>102</v>
      </c>
      <c r="O315" s="457">
        <f t="shared" si="11"/>
        <v>0</v>
      </c>
      <c r="P315" s="23"/>
      <c r="Q315" s="23"/>
      <c r="R315" s="39"/>
    </row>
    <row r="316" spans="1:18" s="458" customFormat="1" ht="14.55" customHeight="1">
      <c r="A316" s="453"/>
      <c r="B316" s="453"/>
      <c r="C316" s="61" t="s">
        <v>1629</v>
      </c>
      <c r="D316" s="38" t="s">
        <v>1867</v>
      </c>
      <c r="E316" s="39" t="s">
        <v>1940</v>
      </c>
      <c r="F316" s="454" t="s">
        <v>1964</v>
      </c>
      <c r="G316" s="170"/>
      <c r="H316" s="23"/>
      <c r="I316" s="455"/>
      <c r="J316" s="246"/>
      <c r="K316" s="65"/>
      <c r="L316" s="64" t="s">
        <v>292</v>
      </c>
      <c r="M316" s="456"/>
      <c r="N316" s="64" t="s">
        <v>102</v>
      </c>
      <c r="O316" s="457">
        <f t="shared" si="11"/>
        <v>0</v>
      </c>
      <c r="P316" s="23"/>
      <c r="Q316" s="23"/>
      <c r="R316" s="39"/>
    </row>
    <row r="317" spans="1:18" s="458" customFormat="1" ht="14.55" customHeight="1">
      <c r="A317" s="453"/>
      <c r="B317" s="453"/>
      <c r="C317" s="61" t="s">
        <v>1629</v>
      </c>
      <c r="D317" s="38" t="s">
        <v>1867</v>
      </c>
      <c r="E317" s="39" t="s">
        <v>1940</v>
      </c>
      <c r="F317" s="454" t="s">
        <v>1965</v>
      </c>
      <c r="G317" s="170"/>
      <c r="H317" s="23"/>
      <c r="I317" s="455"/>
      <c r="J317" s="246"/>
      <c r="K317" s="65"/>
      <c r="L317" s="64" t="s">
        <v>292</v>
      </c>
      <c r="M317" s="456"/>
      <c r="N317" s="64" t="s">
        <v>102</v>
      </c>
      <c r="O317" s="457">
        <f t="shared" si="11"/>
        <v>0</v>
      </c>
      <c r="P317" s="23"/>
      <c r="Q317" s="23"/>
      <c r="R317" s="39"/>
    </row>
    <row r="318" spans="1:18" s="458" customFormat="1" ht="14.55" customHeight="1">
      <c r="A318" s="453"/>
      <c r="B318" s="453"/>
      <c r="C318" s="61" t="s">
        <v>1629</v>
      </c>
      <c r="D318" s="38" t="s">
        <v>1867</v>
      </c>
      <c r="E318" s="39" t="s">
        <v>1940</v>
      </c>
      <c r="F318" s="454" t="s">
        <v>1966</v>
      </c>
      <c r="G318" s="170"/>
      <c r="H318" s="23"/>
      <c r="I318" s="455"/>
      <c r="J318" s="246"/>
      <c r="K318" s="65"/>
      <c r="L318" s="64" t="s">
        <v>292</v>
      </c>
      <c r="M318" s="456"/>
      <c r="N318" s="64" t="s">
        <v>102</v>
      </c>
      <c r="O318" s="457">
        <f t="shared" si="11"/>
        <v>0</v>
      </c>
      <c r="P318" s="23"/>
      <c r="Q318" s="23"/>
      <c r="R318" s="39"/>
    </row>
    <row r="319" spans="1:18" s="437" customFormat="1" ht="14.55" customHeight="1">
      <c r="A319" s="439"/>
      <c r="B319" s="439"/>
      <c r="C319" s="440" t="s">
        <v>1629</v>
      </c>
      <c r="D319" s="441" t="s">
        <v>1867</v>
      </c>
      <c r="E319" s="442" t="s">
        <v>1967</v>
      </c>
      <c r="F319" s="443" t="s">
        <v>1968</v>
      </c>
      <c r="G319" s="170"/>
      <c r="H319" s="23"/>
      <c r="I319" s="444"/>
      <c r="J319" s="445"/>
      <c r="K319" s="446"/>
      <c r="L319" s="447" t="s">
        <v>1688</v>
      </c>
      <c r="M319" s="446"/>
      <c r="N319" s="447" t="s">
        <v>1689</v>
      </c>
      <c r="O319" s="448">
        <f t="shared" si="11"/>
        <v>0</v>
      </c>
      <c r="P319" s="23"/>
      <c r="Q319" s="23"/>
      <c r="R319" s="442"/>
    </row>
    <row r="320" spans="1:18" s="467" customFormat="1" ht="14.55" customHeight="1">
      <c r="A320" s="459"/>
      <c r="B320" s="459"/>
      <c r="C320" s="460" t="s">
        <v>1629</v>
      </c>
      <c r="D320" s="461" t="s">
        <v>1867</v>
      </c>
      <c r="E320" s="462" t="s">
        <v>1967</v>
      </c>
      <c r="F320" s="454" t="s">
        <v>1969</v>
      </c>
      <c r="G320" s="170"/>
      <c r="H320" s="23"/>
      <c r="I320" s="463"/>
      <c r="J320" s="464"/>
      <c r="K320" s="465"/>
      <c r="L320" s="466" t="s">
        <v>1688</v>
      </c>
      <c r="M320" s="465"/>
      <c r="N320" s="466" t="s">
        <v>1689</v>
      </c>
      <c r="O320" s="448">
        <f t="shared" si="11"/>
        <v>0</v>
      </c>
      <c r="P320" s="23"/>
      <c r="Q320" s="23"/>
      <c r="R320" s="462"/>
    </row>
    <row r="321" spans="1:29" s="467" customFormat="1" ht="14.55" customHeight="1">
      <c r="A321" s="459"/>
      <c r="B321" s="459"/>
      <c r="C321" s="460" t="s">
        <v>1629</v>
      </c>
      <c r="D321" s="461" t="s">
        <v>1867</v>
      </c>
      <c r="E321" s="462" t="s">
        <v>1967</v>
      </c>
      <c r="F321" s="454" t="s">
        <v>1970</v>
      </c>
      <c r="G321" s="170"/>
      <c r="H321" s="23"/>
      <c r="I321" s="463"/>
      <c r="J321" s="464"/>
      <c r="K321" s="465"/>
      <c r="L321" s="466" t="s">
        <v>292</v>
      </c>
      <c r="M321" s="465"/>
      <c r="N321" s="466" t="s">
        <v>102</v>
      </c>
      <c r="O321" s="448">
        <f t="shared" si="11"/>
        <v>0</v>
      </c>
      <c r="P321" s="23"/>
      <c r="Q321" s="23"/>
      <c r="R321" s="462"/>
    </row>
    <row r="322" spans="1:29" s="467" customFormat="1" ht="14.55" customHeight="1">
      <c r="A322" s="459"/>
      <c r="B322" s="459"/>
      <c r="C322" s="460" t="s">
        <v>1629</v>
      </c>
      <c r="D322" s="461" t="s">
        <v>1867</v>
      </c>
      <c r="E322" s="462" t="s">
        <v>1967</v>
      </c>
      <c r="F322" s="454" t="s">
        <v>1971</v>
      </c>
      <c r="G322" s="170"/>
      <c r="H322" s="23"/>
      <c r="I322" s="463"/>
      <c r="J322" s="464"/>
      <c r="K322" s="465"/>
      <c r="L322" s="466" t="s">
        <v>292</v>
      </c>
      <c r="M322" s="465"/>
      <c r="N322" s="466" t="s">
        <v>102</v>
      </c>
      <c r="O322" s="448">
        <f t="shared" si="11"/>
        <v>0</v>
      </c>
      <c r="P322" s="23"/>
      <c r="Q322" s="23"/>
      <c r="R322" s="462"/>
    </row>
    <row r="323" spans="1:29" s="437" customFormat="1" ht="14.55" customHeight="1">
      <c r="A323" s="439"/>
      <c r="B323" s="439"/>
      <c r="C323" s="440" t="s">
        <v>1629</v>
      </c>
      <c r="D323" s="441" t="s">
        <v>1867</v>
      </c>
      <c r="E323" s="442" t="s">
        <v>1967</v>
      </c>
      <c r="F323" s="443" t="s">
        <v>1972</v>
      </c>
      <c r="G323" s="170"/>
      <c r="H323" s="23"/>
      <c r="I323" s="444"/>
      <c r="J323" s="445"/>
      <c r="K323" s="446"/>
      <c r="L323" s="447" t="s">
        <v>292</v>
      </c>
      <c r="M323" s="446"/>
      <c r="N323" s="447" t="s">
        <v>102</v>
      </c>
      <c r="O323" s="448">
        <f t="shared" si="11"/>
        <v>0</v>
      </c>
      <c r="P323" s="23"/>
      <c r="Q323" s="23"/>
      <c r="R323" s="442"/>
    </row>
    <row r="324" spans="1:29" s="437" customFormat="1" ht="14.55" customHeight="1">
      <c r="A324" s="439"/>
      <c r="B324" s="439"/>
      <c r="C324" s="440" t="s">
        <v>1629</v>
      </c>
      <c r="D324" s="441" t="s">
        <v>1867</v>
      </c>
      <c r="E324" s="442" t="s">
        <v>1967</v>
      </c>
      <c r="F324" s="443" t="s">
        <v>1973</v>
      </c>
      <c r="G324" s="170"/>
      <c r="H324" s="23"/>
      <c r="I324" s="444"/>
      <c r="J324" s="445"/>
      <c r="K324" s="446"/>
      <c r="L324" s="447" t="s">
        <v>292</v>
      </c>
      <c r="M324" s="446"/>
      <c r="N324" s="447" t="s">
        <v>102</v>
      </c>
      <c r="O324" s="448">
        <f t="shared" si="11"/>
        <v>0</v>
      </c>
      <c r="P324" s="23"/>
      <c r="Q324" s="23"/>
      <c r="R324" s="442"/>
    </row>
    <row r="325" spans="1:29" s="434" customFormat="1" ht="14.55" customHeight="1">
      <c r="A325" s="26"/>
      <c r="B325" s="26"/>
      <c r="C325" s="27" t="s">
        <v>1629</v>
      </c>
      <c r="D325" s="28" t="s">
        <v>1867</v>
      </c>
      <c r="E325" s="29" t="s">
        <v>1967</v>
      </c>
      <c r="F325" s="30" t="s">
        <v>1974</v>
      </c>
      <c r="G325" s="170"/>
      <c r="H325" s="114"/>
      <c r="I325" s="127"/>
      <c r="J325" s="128"/>
      <c r="K325" s="129"/>
      <c r="L325" s="59" t="s">
        <v>292</v>
      </c>
      <c r="M325" s="225"/>
      <c r="N325" s="59" t="s">
        <v>102</v>
      </c>
      <c r="O325" s="60">
        <f t="shared" si="11"/>
        <v>0</v>
      </c>
      <c r="P325" s="114"/>
      <c r="Q325" s="114"/>
      <c r="R325" s="29"/>
    </row>
    <row r="326" spans="1:29" s="458" customFormat="1" ht="14.55" customHeight="1">
      <c r="A326" s="453"/>
      <c r="B326" s="453"/>
      <c r="C326" s="61" t="s">
        <v>1629</v>
      </c>
      <c r="D326" s="38" t="s">
        <v>1867</v>
      </c>
      <c r="E326" s="39" t="s">
        <v>1967</v>
      </c>
      <c r="F326" s="454" t="s">
        <v>1975</v>
      </c>
      <c r="G326" s="170"/>
      <c r="H326" s="23"/>
      <c r="I326" s="455"/>
      <c r="J326" s="246"/>
      <c r="K326" s="65"/>
      <c r="L326" s="64" t="s">
        <v>292</v>
      </c>
      <c r="M326" s="456"/>
      <c r="N326" s="64" t="s">
        <v>102</v>
      </c>
      <c r="O326" s="457">
        <f t="shared" si="11"/>
        <v>0</v>
      </c>
      <c r="P326" s="23"/>
      <c r="Q326" s="23"/>
      <c r="R326" s="39"/>
    </row>
    <row r="327" spans="1:29" s="458" customFormat="1" ht="16.5" customHeight="1">
      <c r="A327" s="453"/>
      <c r="B327" s="453"/>
      <c r="C327" s="61" t="s">
        <v>1629</v>
      </c>
      <c r="D327" s="38" t="s">
        <v>1867</v>
      </c>
      <c r="E327" s="39" t="s">
        <v>1967</v>
      </c>
      <c r="F327" s="454" t="s">
        <v>1976</v>
      </c>
      <c r="G327" s="170"/>
      <c r="H327" s="23"/>
      <c r="I327" s="455"/>
      <c r="J327" s="246"/>
      <c r="K327" s="65"/>
      <c r="L327" s="64" t="s">
        <v>292</v>
      </c>
      <c r="M327" s="456"/>
      <c r="N327" s="64" t="s">
        <v>102</v>
      </c>
      <c r="O327" s="457">
        <f t="shared" si="11"/>
        <v>0</v>
      </c>
      <c r="P327" s="23"/>
      <c r="Q327" s="23"/>
      <c r="R327" s="39"/>
    </row>
    <row r="328" spans="1:29" s="458" customFormat="1" ht="14.55" customHeight="1">
      <c r="A328" s="453"/>
      <c r="B328" s="453"/>
      <c r="C328" s="61" t="s">
        <v>1629</v>
      </c>
      <c r="D328" s="38" t="s">
        <v>1867</v>
      </c>
      <c r="E328" s="39" t="s">
        <v>1967</v>
      </c>
      <c r="F328" s="454" t="s">
        <v>1977</v>
      </c>
      <c r="G328" s="170"/>
      <c r="H328" s="23"/>
      <c r="I328" s="455"/>
      <c r="J328" s="246"/>
      <c r="K328" s="65"/>
      <c r="L328" s="64" t="s">
        <v>292</v>
      </c>
      <c r="M328" s="456"/>
      <c r="N328" s="64" t="s">
        <v>102</v>
      </c>
      <c r="O328" s="457">
        <f t="shared" si="11"/>
        <v>0</v>
      </c>
      <c r="P328" s="23"/>
      <c r="Q328" s="23"/>
      <c r="R328" s="39"/>
    </row>
    <row r="329" spans="1:29" s="458" customFormat="1" ht="14.55" customHeight="1">
      <c r="A329" s="453"/>
      <c r="B329" s="453"/>
      <c r="C329" s="61" t="s">
        <v>1629</v>
      </c>
      <c r="D329" s="38" t="s">
        <v>1867</v>
      </c>
      <c r="E329" s="39" t="s">
        <v>1967</v>
      </c>
      <c r="F329" s="454" t="s">
        <v>1978</v>
      </c>
      <c r="G329" s="170"/>
      <c r="H329" s="23"/>
      <c r="I329" s="455"/>
      <c r="J329" s="246"/>
      <c r="K329" s="65"/>
      <c r="L329" s="64" t="s">
        <v>292</v>
      </c>
      <c r="M329" s="456"/>
      <c r="N329" s="64" t="s">
        <v>102</v>
      </c>
      <c r="O329" s="457">
        <f t="shared" si="11"/>
        <v>0</v>
      </c>
      <c r="P329" s="23"/>
      <c r="Q329" s="23"/>
      <c r="R329" s="39"/>
    </row>
    <row r="330" spans="1:29" s="458" customFormat="1" ht="14.55" customHeight="1">
      <c r="A330" s="453"/>
      <c r="B330" s="453"/>
      <c r="C330" s="61" t="s">
        <v>1629</v>
      </c>
      <c r="D330" s="38" t="s">
        <v>1867</v>
      </c>
      <c r="E330" s="39" t="s">
        <v>1967</v>
      </c>
      <c r="F330" s="454" t="s">
        <v>1979</v>
      </c>
      <c r="G330" s="170"/>
      <c r="H330" s="23"/>
      <c r="I330" s="455"/>
      <c r="J330" s="246"/>
      <c r="K330" s="65"/>
      <c r="L330" s="64" t="s">
        <v>1688</v>
      </c>
      <c r="M330" s="456"/>
      <c r="N330" s="64" t="s">
        <v>1689</v>
      </c>
      <c r="O330" s="457">
        <f t="shared" si="11"/>
        <v>0</v>
      </c>
      <c r="P330" s="23"/>
      <c r="Q330" s="23"/>
      <c r="R330" s="39"/>
    </row>
    <row r="331" spans="1:29" s="458" customFormat="1" ht="14.55" customHeight="1">
      <c r="A331" s="453"/>
      <c r="B331" s="453"/>
      <c r="C331" s="61" t="s">
        <v>1629</v>
      </c>
      <c r="D331" s="38" t="s">
        <v>1867</v>
      </c>
      <c r="E331" s="39" t="s">
        <v>1967</v>
      </c>
      <c r="F331" s="454" t="s">
        <v>1980</v>
      </c>
      <c r="G331" s="170"/>
      <c r="H331" s="23"/>
      <c r="I331" s="455"/>
      <c r="J331" s="246"/>
      <c r="K331" s="65"/>
      <c r="L331" s="64" t="s">
        <v>292</v>
      </c>
      <c r="M331" s="456"/>
      <c r="N331" s="64" t="s">
        <v>102</v>
      </c>
      <c r="O331" s="457">
        <f t="shared" si="11"/>
        <v>0</v>
      </c>
      <c r="P331" s="23"/>
      <c r="Q331" s="23"/>
      <c r="R331" s="39"/>
    </row>
    <row r="332" spans="1:29" s="510" customFormat="1" ht="14.55" customHeight="1">
      <c r="A332" s="473" t="s">
        <v>1627</v>
      </c>
      <c r="B332" s="473" t="s">
        <v>1628</v>
      </c>
      <c r="C332" s="490" t="s">
        <v>1629</v>
      </c>
      <c r="D332" s="491" t="s">
        <v>1867</v>
      </c>
      <c r="E332" s="492" t="s">
        <v>1967</v>
      </c>
      <c r="F332" s="477" t="s">
        <v>1981</v>
      </c>
      <c r="G332" s="507"/>
      <c r="H332" s="478" t="s">
        <v>1490</v>
      </c>
      <c r="I332" s="496"/>
      <c r="J332" s="497">
        <v>500</v>
      </c>
      <c r="K332" s="498">
        <v>2</v>
      </c>
      <c r="L332" s="494" t="s">
        <v>292</v>
      </c>
      <c r="M332" s="508">
        <v>1</v>
      </c>
      <c r="N332" s="494" t="s">
        <v>102</v>
      </c>
      <c r="O332" s="495"/>
      <c r="P332" s="478" t="s">
        <v>887</v>
      </c>
      <c r="Q332" s="478" t="s">
        <v>888</v>
      </c>
      <c r="R332" s="492"/>
      <c r="S332" s="509" t="s">
        <v>2324</v>
      </c>
      <c r="T332" s="496"/>
      <c r="U332" s="497">
        <v>500</v>
      </c>
      <c r="V332" s="498">
        <v>2</v>
      </c>
      <c r="W332" s="494" t="s">
        <v>292</v>
      </c>
      <c r="X332" s="508">
        <v>1</v>
      </c>
      <c r="Y332" s="494" t="s">
        <v>102</v>
      </c>
      <c r="Z332" s="495">
        <f t="shared" ref="Z332" si="12">IF(X332=0,V332*U332,X332*V332*U332)</f>
        <v>1000</v>
      </c>
      <c r="AA332" s="478" t="s">
        <v>887</v>
      </c>
      <c r="AB332" s="478" t="s">
        <v>888</v>
      </c>
      <c r="AC332" s="492"/>
    </row>
    <row r="333" spans="1:29" s="434" customFormat="1" ht="14.55" customHeight="1">
      <c r="A333" s="26"/>
      <c r="B333" s="26"/>
      <c r="C333" s="27" t="s">
        <v>1629</v>
      </c>
      <c r="D333" s="28" t="s">
        <v>1867</v>
      </c>
      <c r="E333" s="29" t="s">
        <v>1982</v>
      </c>
      <c r="F333" s="30" t="s">
        <v>1983</v>
      </c>
      <c r="G333" s="170"/>
      <c r="H333" s="114"/>
      <c r="I333" s="127"/>
      <c r="J333" s="128"/>
      <c r="K333" s="129"/>
      <c r="L333" s="59" t="s">
        <v>292</v>
      </c>
      <c r="M333" s="225"/>
      <c r="N333" s="59" t="s">
        <v>102</v>
      </c>
      <c r="O333" s="60">
        <f t="shared" si="11"/>
        <v>0</v>
      </c>
      <c r="P333" s="114"/>
      <c r="Q333" s="114"/>
      <c r="R333" s="29"/>
    </row>
    <row r="334" spans="1:29" s="434" customFormat="1" ht="14.55" customHeight="1">
      <c r="A334" s="26"/>
      <c r="B334" s="26"/>
      <c r="C334" s="27" t="s">
        <v>1629</v>
      </c>
      <c r="D334" s="28" t="s">
        <v>1867</v>
      </c>
      <c r="E334" s="29" t="s">
        <v>1982</v>
      </c>
      <c r="F334" s="30" t="s">
        <v>1984</v>
      </c>
      <c r="G334" s="170"/>
      <c r="H334" s="114"/>
      <c r="I334" s="127"/>
      <c r="J334" s="128"/>
      <c r="K334" s="129"/>
      <c r="L334" s="59" t="s">
        <v>292</v>
      </c>
      <c r="M334" s="225"/>
      <c r="N334" s="59" t="s">
        <v>102</v>
      </c>
      <c r="O334" s="60">
        <f t="shared" si="11"/>
        <v>0</v>
      </c>
      <c r="P334" s="114"/>
      <c r="Q334" s="114"/>
      <c r="R334" s="29"/>
    </row>
    <row r="335" spans="1:29" s="434" customFormat="1" ht="14.55" customHeight="1">
      <c r="A335" s="26"/>
      <c r="B335" s="26"/>
      <c r="C335" s="27" t="s">
        <v>1629</v>
      </c>
      <c r="D335" s="28" t="s">
        <v>1867</v>
      </c>
      <c r="E335" s="29" t="s">
        <v>1982</v>
      </c>
      <c r="F335" s="30" t="s">
        <v>1985</v>
      </c>
      <c r="G335" s="170"/>
      <c r="H335" s="114"/>
      <c r="I335" s="127"/>
      <c r="J335" s="128"/>
      <c r="K335" s="129"/>
      <c r="L335" s="59" t="s">
        <v>292</v>
      </c>
      <c r="M335" s="225"/>
      <c r="N335" s="59" t="s">
        <v>102</v>
      </c>
      <c r="O335" s="60">
        <f t="shared" si="11"/>
        <v>0</v>
      </c>
      <c r="P335" s="114"/>
      <c r="Q335" s="114"/>
      <c r="R335" s="29"/>
    </row>
    <row r="336" spans="1:29" s="434" customFormat="1" ht="14.55" customHeight="1">
      <c r="A336" s="26"/>
      <c r="B336" s="26"/>
      <c r="C336" s="27" t="s">
        <v>1629</v>
      </c>
      <c r="D336" s="28" t="s">
        <v>1867</v>
      </c>
      <c r="E336" s="29" t="s">
        <v>1982</v>
      </c>
      <c r="F336" s="30" t="s">
        <v>1986</v>
      </c>
      <c r="G336" s="170"/>
      <c r="H336" s="114"/>
      <c r="I336" s="127"/>
      <c r="J336" s="128"/>
      <c r="K336" s="129"/>
      <c r="L336" s="59" t="s">
        <v>292</v>
      </c>
      <c r="M336" s="225"/>
      <c r="N336" s="59" t="s">
        <v>102</v>
      </c>
      <c r="O336" s="60">
        <f t="shared" si="11"/>
        <v>0</v>
      </c>
      <c r="P336" s="114"/>
      <c r="Q336" s="114"/>
      <c r="R336" s="29"/>
    </row>
    <row r="337" spans="1:29" s="434" customFormat="1" ht="14.55" customHeight="1">
      <c r="A337" s="26"/>
      <c r="B337" s="26"/>
      <c r="C337" s="27" t="s">
        <v>1629</v>
      </c>
      <c r="D337" s="28" t="s">
        <v>1867</v>
      </c>
      <c r="E337" s="29" t="s">
        <v>1982</v>
      </c>
      <c r="F337" s="30" t="s">
        <v>1987</v>
      </c>
      <c r="G337" s="170"/>
      <c r="H337" s="114"/>
      <c r="I337" s="127"/>
      <c r="J337" s="128"/>
      <c r="K337" s="129"/>
      <c r="L337" s="59" t="s">
        <v>292</v>
      </c>
      <c r="M337" s="225"/>
      <c r="N337" s="59" t="s">
        <v>102</v>
      </c>
      <c r="O337" s="60">
        <f t="shared" si="11"/>
        <v>0</v>
      </c>
      <c r="P337" s="114"/>
      <c r="Q337" s="114"/>
      <c r="R337" s="29"/>
    </row>
    <row r="338" spans="1:29" s="434" customFormat="1" ht="14.55" customHeight="1">
      <c r="A338" s="26"/>
      <c r="B338" s="26"/>
      <c r="C338" s="27" t="s">
        <v>1629</v>
      </c>
      <c r="D338" s="28" t="s">
        <v>1867</v>
      </c>
      <c r="E338" s="29" t="s">
        <v>1982</v>
      </c>
      <c r="F338" s="30" t="s">
        <v>1988</v>
      </c>
      <c r="G338" s="170"/>
      <c r="H338" s="114"/>
      <c r="I338" s="127"/>
      <c r="J338" s="128"/>
      <c r="K338" s="129"/>
      <c r="L338" s="59" t="s">
        <v>292</v>
      </c>
      <c r="M338" s="225"/>
      <c r="N338" s="59" t="s">
        <v>102</v>
      </c>
      <c r="O338" s="60">
        <f t="shared" si="11"/>
        <v>0</v>
      </c>
      <c r="P338" s="114"/>
      <c r="Q338" s="114"/>
      <c r="R338" s="29"/>
    </row>
    <row r="339" spans="1:29" s="458" customFormat="1" ht="14.55" customHeight="1">
      <c r="A339" s="453"/>
      <c r="B339" s="453"/>
      <c r="C339" s="61" t="s">
        <v>1629</v>
      </c>
      <c r="D339" s="38" t="s">
        <v>1867</v>
      </c>
      <c r="E339" s="39" t="s">
        <v>1982</v>
      </c>
      <c r="F339" s="454" t="s">
        <v>1989</v>
      </c>
      <c r="G339" s="170"/>
      <c r="H339" s="23"/>
      <c r="I339" s="455"/>
      <c r="J339" s="246"/>
      <c r="K339" s="65"/>
      <c r="L339" s="64" t="s">
        <v>292</v>
      </c>
      <c r="M339" s="456"/>
      <c r="N339" s="64" t="s">
        <v>102</v>
      </c>
      <c r="O339" s="457">
        <f t="shared" si="11"/>
        <v>0</v>
      </c>
      <c r="P339" s="23"/>
      <c r="Q339" s="23"/>
      <c r="R339" s="39"/>
    </row>
    <row r="340" spans="1:29" s="458" customFormat="1" ht="14.55" customHeight="1">
      <c r="A340" s="453"/>
      <c r="B340" s="453"/>
      <c r="C340" s="61" t="s">
        <v>1629</v>
      </c>
      <c r="D340" s="38" t="s">
        <v>1867</v>
      </c>
      <c r="E340" s="39" t="s">
        <v>1982</v>
      </c>
      <c r="F340" s="454" t="s">
        <v>1990</v>
      </c>
      <c r="G340" s="170"/>
      <c r="H340" s="23"/>
      <c r="I340" s="455"/>
      <c r="J340" s="246"/>
      <c r="K340" s="65"/>
      <c r="L340" s="64" t="s">
        <v>292</v>
      </c>
      <c r="M340" s="456"/>
      <c r="N340" s="64" t="s">
        <v>102</v>
      </c>
      <c r="O340" s="457">
        <f t="shared" si="11"/>
        <v>0</v>
      </c>
      <c r="P340" s="23"/>
      <c r="Q340" s="23"/>
      <c r="R340" s="39"/>
    </row>
    <row r="341" spans="1:29" s="458" customFormat="1" ht="14.55" customHeight="1">
      <c r="A341" s="453"/>
      <c r="B341" s="453"/>
      <c r="C341" s="61" t="s">
        <v>1629</v>
      </c>
      <c r="D341" s="38" t="s">
        <v>1867</v>
      </c>
      <c r="E341" s="39" t="s">
        <v>1982</v>
      </c>
      <c r="F341" s="454" t="s">
        <v>1991</v>
      </c>
      <c r="G341" s="170"/>
      <c r="H341" s="23"/>
      <c r="I341" s="455"/>
      <c r="J341" s="246"/>
      <c r="K341" s="65"/>
      <c r="L341" s="64" t="s">
        <v>292</v>
      </c>
      <c r="M341" s="456"/>
      <c r="N341" s="64" t="s">
        <v>102</v>
      </c>
      <c r="O341" s="457">
        <f t="shared" si="11"/>
        <v>0</v>
      </c>
      <c r="P341" s="23"/>
      <c r="Q341" s="23"/>
      <c r="R341" s="39"/>
    </row>
    <row r="342" spans="1:29" s="458" customFormat="1" ht="14.55" customHeight="1">
      <c r="A342" s="453"/>
      <c r="B342" s="453"/>
      <c r="C342" s="61" t="s">
        <v>1629</v>
      </c>
      <c r="D342" s="38" t="s">
        <v>1867</v>
      </c>
      <c r="E342" s="39" t="s">
        <v>1982</v>
      </c>
      <c r="F342" s="454" t="s">
        <v>1992</v>
      </c>
      <c r="G342" s="170"/>
      <c r="H342" s="23"/>
      <c r="I342" s="455"/>
      <c r="J342" s="246"/>
      <c r="K342" s="65"/>
      <c r="L342" s="64" t="s">
        <v>292</v>
      </c>
      <c r="M342" s="456"/>
      <c r="N342" s="64" t="s">
        <v>102</v>
      </c>
      <c r="O342" s="457">
        <f t="shared" si="11"/>
        <v>0</v>
      </c>
      <c r="P342" s="23"/>
      <c r="Q342" s="23"/>
      <c r="R342" s="39"/>
    </row>
    <row r="343" spans="1:29" s="458" customFormat="1" ht="14.55" customHeight="1">
      <c r="A343" s="453"/>
      <c r="B343" s="453"/>
      <c r="C343" s="61" t="s">
        <v>1629</v>
      </c>
      <c r="D343" s="38" t="s">
        <v>1867</v>
      </c>
      <c r="E343" s="39" t="s">
        <v>1982</v>
      </c>
      <c r="F343" s="454" t="s">
        <v>1993</v>
      </c>
      <c r="G343" s="170"/>
      <c r="H343" s="23"/>
      <c r="I343" s="455"/>
      <c r="J343" s="246"/>
      <c r="K343" s="65"/>
      <c r="L343" s="64" t="s">
        <v>292</v>
      </c>
      <c r="M343" s="456"/>
      <c r="N343" s="64" t="s">
        <v>102</v>
      </c>
      <c r="O343" s="457">
        <f t="shared" si="11"/>
        <v>0</v>
      </c>
      <c r="P343" s="23"/>
      <c r="Q343" s="23"/>
      <c r="R343" s="39"/>
    </row>
    <row r="344" spans="1:29" s="458" customFormat="1" ht="14.55" customHeight="1">
      <c r="A344" s="453"/>
      <c r="B344" s="453"/>
      <c r="C344" s="61" t="s">
        <v>1629</v>
      </c>
      <c r="D344" s="38" t="s">
        <v>1867</v>
      </c>
      <c r="E344" s="39" t="s">
        <v>1982</v>
      </c>
      <c r="F344" s="454" t="s">
        <v>1994</v>
      </c>
      <c r="G344" s="170"/>
      <c r="H344" s="23"/>
      <c r="I344" s="455"/>
      <c r="J344" s="246"/>
      <c r="K344" s="65"/>
      <c r="L344" s="64" t="s">
        <v>292</v>
      </c>
      <c r="M344" s="456"/>
      <c r="N344" s="64" t="s">
        <v>102</v>
      </c>
      <c r="O344" s="457">
        <f t="shared" si="11"/>
        <v>0</v>
      </c>
      <c r="P344" s="23"/>
      <c r="Q344" s="23"/>
      <c r="R344" s="39"/>
    </row>
    <row r="345" spans="1:29" s="458" customFormat="1" ht="14.55" customHeight="1">
      <c r="A345" s="453"/>
      <c r="B345" s="453"/>
      <c r="C345" s="61" t="s">
        <v>1629</v>
      </c>
      <c r="D345" s="38" t="s">
        <v>1867</v>
      </c>
      <c r="E345" s="39" t="s">
        <v>1982</v>
      </c>
      <c r="F345" s="454" t="s">
        <v>1995</v>
      </c>
      <c r="G345" s="170"/>
      <c r="H345" s="23"/>
      <c r="I345" s="455"/>
      <c r="J345" s="246"/>
      <c r="K345" s="65"/>
      <c r="L345" s="64" t="s">
        <v>292</v>
      </c>
      <c r="M345" s="456"/>
      <c r="N345" s="64" t="s">
        <v>102</v>
      </c>
      <c r="O345" s="457">
        <f t="shared" si="11"/>
        <v>0</v>
      </c>
      <c r="P345" s="23"/>
      <c r="Q345" s="23"/>
      <c r="R345" s="39"/>
    </row>
    <row r="346" spans="1:29" s="458" customFormat="1" ht="14.55" customHeight="1">
      <c r="A346" s="453"/>
      <c r="B346" s="453"/>
      <c r="C346" s="61" t="s">
        <v>1629</v>
      </c>
      <c r="D346" s="38" t="s">
        <v>1867</v>
      </c>
      <c r="E346" s="39" t="s">
        <v>1982</v>
      </c>
      <c r="F346" s="454" t="s">
        <v>1996</v>
      </c>
      <c r="G346" s="170"/>
      <c r="H346" s="23"/>
      <c r="I346" s="455"/>
      <c r="J346" s="246"/>
      <c r="K346" s="65"/>
      <c r="L346" s="64" t="s">
        <v>292</v>
      </c>
      <c r="M346" s="456"/>
      <c r="N346" s="64" t="s">
        <v>102</v>
      </c>
      <c r="O346" s="457">
        <f t="shared" si="11"/>
        <v>0</v>
      </c>
      <c r="P346" s="23"/>
      <c r="Q346" s="23"/>
      <c r="R346" s="39"/>
    </row>
    <row r="347" spans="1:29" s="458" customFormat="1" ht="14.55" customHeight="1">
      <c r="A347" s="453"/>
      <c r="B347" s="453"/>
      <c r="C347" s="61" t="s">
        <v>1629</v>
      </c>
      <c r="D347" s="38" t="s">
        <v>1867</v>
      </c>
      <c r="E347" s="39" t="s">
        <v>1982</v>
      </c>
      <c r="F347" s="454" t="s">
        <v>1997</v>
      </c>
      <c r="G347" s="170"/>
      <c r="H347" s="23"/>
      <c r="I347" s="455"/>
      <c r="J347" s="246"/>
      <c r="K347" s="65"/>
      <c r="L347" s="64" t="s">
        <v>292</v>
      </c>
      <c r="M347" s="456"/>
      <c r="N347" s="64" t="s">
        <v>102</v>
      </c>
      <c r="O347" s="457">
        <f t="shared" si="11"/>
        <v>0</v>
      </c>
      <c r="P347" s="23"/>
      <c r="Q347" s="23"/>
      <c r="R347" s="39"/>
    </row>
    <row r="348" spans="1:29" s="458" customFormat="1" ht="14.55" customHeight="1">
      <c r="A348" s="453"/>
      <c r="B348" s="453"/>
      <c r="C348" s="61" t="s">
        <v>1629</v>
      </c>
      <c r="D348" s="38" t="s">
        <v>1867</v>
      </c>
      <c r="E348" s="39" t="s">
        <v>1982</v>
      </c>
      <c r="F348" s="454" t="s">
        <v>1998</v>
      </c>
      <c r="G348" s="170"/>
      <c r="H348" s="23"/>
      <c r="I348" s="455"/>
      <c r="J348" s="246"/>
      <c r="K348" s="65"/>
      <c r="L348" s="64" t="s">
        <v>292</v>
      </c>
      <c r="M348" s="456"/>
      <c r="N348" s="64" t="s">
        <v>102</v>
      </c>
      <c r="O348" s="457">
        <f t="shared" ref="O348:O411" si="13">IF(M348=0,K348*J348,M348*K348*J348)</f>
        <v>0</v>
      </c>
      <c r="P348" s="23"/>
      <c r="Q348" s="23"/>
      <c r="R348" s="39"/>
    </row>
    <row r="349" spans="1:29" s="458" customFormat="1" ht="14.55" customHeight="1">
      <c r="A349" s="453"/>
      <c r="B349" s="453"/>
      <c r="C349" s="61" t="s">
        <v>1629</v>
      </c>
      <c r="D349" s="38" t="s">
        <v>1867</v>
      </c>
      <c r="E349" s="39" t="s">
        <v>1982</v>
      </c>
      <c r="F349" s="454" t="s">
        <v>1999</v>
      </c>
      <c r="G349" s="170"/>
      <c r="H349" s="23"/>
      <c r="I349" s="455"/>
      <c r="J349" s="246"/>
      <c r="K349" s="65"/>
      <c r="L349" s="64" t="s">
        <v>292</v>
      </c>
      <c r="M349" s="456"/>
      <c r="N349" s="64" t="s">
        <v>102</v>
      </c>
      <c r="O349" s="457">
        <f t="shared" si="13"/>
        <v>0</v>
      </c>
      <c r="P349" s="23"/>
      <c r="Q349" s="23"/>
      <c r="R349" s="39"/>
    </row>
    <row r="350" spans="1:29" s="458" customFormat="1" ht="14.55" customHeight="1">
      <c r="A350" s="453"/>
      <c r="B350" s="453"/>
      <c r="C350" s="61" t="s">
        <v>1629</v>
      </c>
      <c r="D350" s="38" t="s">
        <v>1867</v>
      </c>
      <c r="E350" s="39" t="s">
        <v>1982</v>
      </c>
      <c r="F350" s="454" t="s">
        <v>2000</v>
      </c>
      <c r="G350" s="170"/>
      <c r="H350" s="23"/>
      <c r="I350" s="455"/>
      <c r="J350" s="246"/>
      <c r="K350" s="65"/>
      <c r="L350" s="64" t="s">
        <v>292</v>
      </c>
      <c r="M350" s="456"/>
      <c r="N350" s="64" t="s">
        <v>102</v>
      </c>
      <c r="O350" s="457">
        <f t="shared" si="13"/>
        <v>0</v>
      </c>
      <c r="P350" s="23"/>
      <c r="Q350" s="23"/>
      <c r="R350" s="39"/>
    </row>
    <row r="351" spans="1:29" s="458" customFormat="1" ht="14.55" customHeight="1">
      <c r="A351" s="453"/>
      <c r="B351" s="453"/>
      <c r="C351" s="61" t="s">
        <v>1629</v>
      </c>
      <c r="D351" s="38" t="s">
        <v>1867</v>
      </c>
      <c r="E351" s="39" t="s">
        <v>1982</v>
      </c>
      <c r="F351" s="454" t="s">
        <v>2001</v>
      </c>
      <c r="G351" s="170"/>
      <c r="H351" s="23"/>
      <c r="I351" s="455"/>
      <c r="J351" s="246"/>
      <c r="K351" s="65"/>
      <c r="L351" s="64" t="s">
        <v>292</v>
      </c>
      <c r="M351" s="456"/>
      <c r="N351" s="64" t="s">
        <v>102</v>
      </c>
      <c r="O351" s="457">
        <f t="shared" si="13"/>
        <v>0</v>
      </c>
      <c r="P351" s="23"/>
      <c r="Q351" s="23"/>
      <c r="R351" s="39"/>
    </row>
    <row r="352" spans="1:29" s="510" customFormat="1" ht="14.55" customHeight="1">
      <c r="A352" s="473" t="s">
        <v>1627</v>
      </c>
      <c r="B352" s="473" t="s">
        <v>1628</v>
      </c>
      <c r="C352" s="490" t="s">
        <v>1629</v>
      </c>
      <c r="D352" s="491" t="s">
        <v>1867</v>
      </c>
      <c r="E352" s="492" t="s">
        <v>1982</v>
      </c>
      <c r="F352" s="477" t="s">
        <v>2002</v>
      </c>
      <c r="G352" s="507"/>
      <c r="H352" s="478" t="s">
        <v>1490</v>
      </c>
      <c r="I352" s="496" t="s">
        <v>2003</v>
      </c>
      <c r="J352" s="497">
        <v>2500</v>
      </c>
      <c r="K352" s="498">
        <v>1</v>
      </c>
      <c r="L352" s="494" t="s">
        <v>292</v>
      </c>
      <c r="M352" s="508">
        <v>1</v>
      </c>
      <c r="N352" s="494" t="s">
        <v>102</v>
      </c>
      <c r="O352" s="495"/>
      <c r="P352" s="478" t="s">
        <v>887</v>
      </c>
      <c r="Q352" s="478" t="s">
        <v>888</v>
      </c>
      <c r="R352" s="492"/>
      <c r="S352" s="509" t="s">
        <v>2324</v>
      </c>
      <c r="T352" s="496" t="s">
        <v>2003</v>
      </c>
      <c r="U352" s="497">
        <v>2500</v>
      </c>
      <c r="V352" s="498">
        <v>1</v>
      </c>
      <c r="W352" s="494" t="s">
        <v>292</v>
      </c>
      <c r="X352" s="508">
        <v>1</v>
      </c>
      <c r="Y352" s="494" t="s">
        <v>102</v>
      </c>
      <c r="Z352" s="495">
        <f t="shared" ref="Z352" si="14">IF(X352=0,V352*U352,X352*V352*U352)</f>
        <v>2500</v>
      </c>
      <c r="AA352" s="478" t="s">
        <v>887</v>
      </c>
      <c r="AB352" s="478" t="s">
        <v>888</v>
      </c>
      <c r="AC352" s="492"/>
    </row>
    <row r="353" spans="1:18" s="458" customFormat="1" ht="14.55" customHeight="1">
      <c r="A353" s="453"/>
      <c r="B353" s="453"/>
      <c r="C353" s="61" t="s">
        <v>1629</v>
      </c>
      <c r="D353" s="38" t="s">
        <v>1867</v>
      </c>
      <c r="E353" s="39" t="s">
        <v>1982</v>
      </c>
      <c r="F353" s="454" t="s">
        <v>2004</v>
      </c>
      <c r="G353" s="170"/>
      <c r="H353" s="23"/>
      <c r="I353" s="455"/>
      <c r="J353" s="246"/>
      <c r="K353" s="65"/>
      <c r="L353" s="64" t="s">
        <v>292</v>
      </c>
      <c r="M353" s="456"/>
      <c r="N353" s="64" t="s">
        <v>102</v>
      </c>
      <c r="O353" s="457">
        <f t="shared" si="13"/>
        <v>0</v>
      </c>
      <c r="P353" s="23"/>
      <c r="Q353" s="23"/>
      <c r="R353" s="39"/>
    </row>
    <row r="354" spans="1:18" s="458" customFormat="1" ht="14.55" customHeight="1">
      <c r="A354" s="453"/>
      <c r="B354" s="453"/>
      <c r="C354" s="61" t="s">
        <v>1629</v>
      </c>
      <c r="D354" s="38" t="s">
        <v>1867</v>
      </c>
      <c r="E354" s="39" t="s">
        <v>1982</v>
      </c>
      <c r="F354" s="454" t="s">
        <v>2005</v>
      </c>
      <c r="G354" s="170"/>
      <c r="H354" s="23"/>
      <c r="I354" s="455"/>
      <c r="J354" s="246"/>
      <c r="K354" s="65"/>
      <c r="L354" s="64" t="s">
        <v>292</v>
      </c>
      <c r="M354" s="456"/>
      <c r="N354" s="64" t="s">
        <v>102</v>
      </c>
      <c r="O354" s="457">
        <f t="shared" si="13"/>
        <v>0</v>
      </c>
      <c r="P354" s="23"/>
      <c r="Q354" s="23"/>
      <c r="R354" s="39"/>
    </row>
    <row r="355" spans="1:18" s="458" customFormat="1" ht="14.55" customHeight="1">
      <c r="A355" s="453"/>
      <c r="B355" s="453"/>
      <c r="C355" s="61" t="s">
        <v>1629</v>
      </c>
      <c r="D355" s="38" t="s">
        <v>1867</v>
      </c>
      <c r="E355" s="39" t="s">
        <v>1982</v>
      </c>
      <c r="F355" s="454" t="s">
        <v>2006</v>
      </c>
      <c r="G355" s="170"/>
      <c r="H355" s="23"/>
      <c r="I355" s="455"/>
      <c r="J355" s="246"/>
      <c r="K355" s="65"/>
      <c r="L355" s="64" t="s">
        <v>292</v>
      </c>
      <c r="M355" s="456"/>
      <c r="N355" s="64" t="s">
        <v>102</v>
      </c>
      <c r="O355" s="457">
        <f t="shared" si="13"/>
        <v>0</v>
      </c>
      <c r="P355" s="23"/>
      <c r="Q355" s="23"/>
      <c r="R355" s="39"/>
    </row>
    <row r="356" spans="1:18" s="458" customFormat="1" ht="14.55" customHeight="1">
      <c r="A356" s="453"/>
      <c r="B356" s="453"/>
      <c r="C356" s="61" t="s">
        <v>1629</v>
      </c>
      <c r="D356" s="38" t="s">
        <v>1867</v>
      </c>
      <c r="E356" s="39" t="s">
        <v>2007</v>
      </c>
      <c r="F356" s="454" t="s">
        <v>2008</v>
      </c>
      <c r="G356" s="170"/>
      <c r="H356" s="23"/>
      <c r="I356" s="455"/>
      <c r="J356" s="246"/>
      <c r="K356" s="65"/>
      <c r="L356" s="64" t="s">
        <v>292</v>
      </c>
      <c r="M356" s="456"/>
      <c r="N356" s="64" t="s">
        <v>102</v>
      </c>
      <c r="O356" s="457">
        <f t="shared" si="13"/>
        <v>0</v>
      </c>
      <c r="P356" s="23"/>
      <c r="Q356" s="23"/>
      <c r="R356" s="39"/>
    </row>
    <row r="357" spans="1:18" s="458" customFormat="1" ht="14.55" customHeight="1">
      <c r="A357" s="453"/>
      <c r="B357" s="453"/>
      <c r="C357" s="61" t="s">
        <v>1629</v>
      </c>
      <c r="D357" s="38" t="s">
        <v>1867</v>
      </c>
      <c r="E357" s="39" t="s">
        <v>2007</v>
      </c>
      <c r="F357" s="454" t="s">
        <v>2009</v>
      </c>
      <c r="G357" s="170"/>
      <c r="H357" s="23"/>
      <c r="I357" s="455"/>
      <c r="J357" s="246"/>
      <c r="K357" s="65"/>
      <c r="L357" s="64" t="s">
        <v>292</v>
      </c>
      <c r="M357" s="456"/>
      <c r="N357" s="64" t="s">
        <v>102</v>
      </c>
      <c r="O357" s="457">
        <f t="shared" si="13"/>
        <v>0</v>
      </c>
      <c r="P357" s="23"/>
      <c r="Q357" s="23"/>
      <c r="R357" s="39"/>
    </row>
    <row r="358" spans="1:18" s="458" customFormat="1" ht="14.55" customHeight="1">
      <c r="A358" s="453"/>
      <c r="B358" s="453"/>
      <c r="C358" s="61" t="s">
        <v>1629</v>
      </c>
      <c r="D358" s="38" t="s">
        <v>1867</v>
      </c>
      <c r="E358" s="39" t="s">
        <v>2007</v>
      </c>
      <c r="F358" s="454" t="s">
        <v>2010</v>
      </c>
      <c r="G358" s="170"/>
      <c r="H358" s="23"/>
      <c r="I358" s="455"/>
      <c r="J358" s="246"/>
      <c r="K358" s="65"/>
      <c r="L358" s="64" t="s">
        <v>292</v>
      </c>
      <c r="M358" s="456"/>
      <c r="N358" s="64" t="s">
        <v>102</v>
      </c>
      <c r="O358" s="457">
        <f t="shared" si="13"/>
        <v>0</v>
      </c>
      <c r="P358" s="23"/>
      <c r="Q358" s="23"/>
      <c r="R358" s="39"/>
    </row>
    <row r="359" spans="1:18" s="458" customFormat="1" ht="14.55" customHeight="1">
      <c r="A359" s="453"/>
      <c r="B359" s="453"/>
      <c r="C359" s="61" t="s">
        <v>1629</v>
      </c>
      <c r="D359" s="38" t="s">
        <v>1867</v>
      </c>
      <c r="E359" s="39" t="s">
        <v>2007</v>
      </c>
      <c r="F359" s="454" t="s">
        <v>2011</v>
      </c>
      <c r="G359" s="170"/>
      <c r="H359" s="23"/>
      <c r="I359" s="455"/>
      <c r="J359" s="246"/>
      <c r="K359" s="65"/>
      <c r="L359" s="64" t="s">
        <v>292</v>
      </c>
      <c r="M359" s="456"/>
      <c r="N359" s="64" t="s">
        <v>102</v>
      </c>
      <c r="O359" s="457">
        <f t="shared" si="13"/>
        <v>0</v>
      </c>
      <c r="P359" s="23"/>
      <c r="Q359" s="23"/>
      <c r="R359" s="39"/>
    </row>
    <row r="360" spans="1:18" s="458" customFormat="1" ht="14.55" customHeight="1">
      <c r="A360" s="453"/>
      <c r="B360" s="453"/>
      <c r="C360" s="61" t="s">
        <v>1629</v>
      </c>
      <c r="D360" s="38" t="s">
        <v>1867</v>
      </c>
      <c r="E360" s="39" t="s">
        <v>2007</v>
      </c>
      <c r="F360" s="454" t="s">
        <v>2012</v>
      </c>
      <c r="G360" s="170"/>
      <c r="H360" s="23"/>
      <c r="I360" s="455"/>
      <c r="J360" s="246"/>
      <c r="K360" s="65"/>
      <c r="L360" s="64" t="s">
        <v>292</v>
      </c>
      <c r="M360" s="456"/>
      <c r="N360" s="64" t="s">
        <v>102</v>
      </c>
      <c r="O360" s="457">
        <f t="shared" si="13"/>
        <v>0</v>
      </c>
      <c r="P360" s="23"/>
      <c r="Q360" s="23"/>
      <c r="R360" s="39"/>
    </row>
    <row r="361" spans="1:18" s="458" customFormat="1" ht="14.55" customHeight="1">
      <c r="A361" s="453"/>
      <c r="B361" s="453"/>
      <c r="C361" s="61" t="s">
        <v>1629</v>
      </c>
      <c r="D361" s="38" t="s">
        <v>1867</v>
      </c>
      <c r="E361" s="39" t="s">
        <v>2007</v>
      </c>
      <c r="F361" s="454" t="s">
        <v>2013</v>
      </c>
      <c r="G361" s="170"/>
      <c r="H361" s="23"/>
      <c r="I361" s="455"/>
      <c r="J361" s="246"/>
      <c r="K361" s="65"/>
      <c r="L361" s="64" t="s">
        <v>292</v>
      </c>
      <c r="M361" s="456"/>
      <c r="N361" s="64" t="s">
        <v>102</v>
      </c>
      <c r="O361" s="457">
        <f t="shared" si="13"/>
        <v>0</v>
      </c>
      <c r="P361" s="23"/>
      <c r="Q361" s="23"/>
      <c r="R361" s="39"/>
    </row>
    <row r="362" spans="1:18" s="458" customFormat="1" ht="14.55" customHeight="1">
      <c r="A362" s="453"/>
      <c r="B362" s="453"/>
      <c r="C362" s="61" t="s">
        <v>1629</v>
      </c>
      <c r="D362" s="38" t="s">
        <v>1867</v>
      </c>
      <c r="E362" s="39" t="s">
        <v>2007</v>
      </c>
      <c r="F362" s="454" t="s">
        <v>2014</v>
      </c>
      <c r="G362" s="170"/>
      <c r="H362" s="23"/>
      <c r="I362" s="455"/>
      <c r="J362" s="246"/>
      <c r="K362" s="65"/>
      <c r="L362" s="64" t="s">
        <v>292</v>
      </c>
      <c r="M362" s="456"/>
      <c r="N362" s="64" t="s">
        <v>102</v>
      </c>
      <c r="O362" s="457">
        <f t="shared" si="13"/>
        <v>0</v>
      </c>
      <c r="P362" s="23"/>
      <c r="Q362" s="23"/>
      <c r="R362" s="39"/>
    </row>
    <row r="363" spans="1:18" s="458" customFormat="1" ht="14.55" customHeight="1">
      <c r="A363" s="453"/>
      <c r="B363" s="453"/>
      <c r="C363" s="61" t="s">
        <v>1629</v>
      </c>
      <c r="D363" s="38" t="s">
        <v>1867</v>
      </c>
      <c r="E363" s="39" t="s">
        <v>2007</v>
      </c>
      <c r="F363" s="454" t="s">
        <v>2015</v>
      </c>
      <c r="G363" s="170"/>
      <c r="H363" s="23"/>
      <c r="I363" s="455"/>
      <c r="J363" s="246"/>
      <c r="K363" s="65"/>
      <c r="L363" s="64" t="s">
        <v>292</v>
      </c>
      <c r="M363" s="456"/>
      <c r="N363" s="64" t="s">
        <v>102</v>
      </c>
      <c r="O363" s="457">
        <f t="shared" si="13"/>
        <v>0</v>
      </c>
      <c r="P363" s="23"/>
      <c r="Q363" s="23"/>
      <c r="R363" s="39"/>
    </row>
    <row r="364" spans="1:18" s="458" customFormat="1" ht="14.55" customHeight="1">
      <c r="A364" s="453"/>
      <c r="B364" s="453"/>
      <c r="C364" s="61" t="s">
        <v>1629</v>
      </c>
      <c r="D364" s="38" t="s">
        <v>1867</v>
      </c>
      <c r="E364" s="39" t="s">
        <v>2007</v>
      </c>
      <c r="F364" s="454" t="s">
        <v>2016</v>
      </c>
      <c r="G364" s="170"/>
      <c r="H364" s="23"/>
      <c r="I364" s="455"/>
      <c r="J364" s="246"/>
      <c r="K364" s="65"/>
      <c r="L364" s="64" t="s">
        <v>292</v>
      </c>
      <c r="M364" s="456"/>
      <c r="N364" s="64" t="s">
        <v>102</v>
      </c>
      <c r="O364" s="457">
        <f t="shared" si="13"/>
        <v>0</v>
      </c>
      <c r="P364" s="23"/>
      <c r="Q364" s="23"/>
      <c r="R364" s="39"/>
    </row>
    <row r="365" spans="1:18" s="458" customFormat="1" ht="14.55" customHeight="1">
      <c r="A365" s="453"/>
      <c r="B365" s="453"/>
      <c r="C365" s="61" t="s">
        <v>1629</v>
      </c>
      <c r="D365" s="38" t="s">
        <v>1867</v>
      </c>
      <c r="E365" s="39" t="s">
        <v>2007</v>
      </c>
      <c r="F365" s="454" t="s">
        <v>2017</v>
      </c>
      <c r="G365" s="170"/>
      <c r="H365" s="23"/>
      <c r="I365" s="455"/>
      <c r="J365" s="246"/>
      <c r="K365" s="65"/>
      <c r="L365" s="64" t="s">
        <v>292</v>
      </c>
      <c r="M365" s="456"/>
      <c r="N365" s="64" t="s">
        <v>102</v>
      </c>
      <c r="O365" s="457">
        <f t="shared" si="13"/>
        <v>0</v>
      </c>
      <c r="P365" s="23"/>
      <c r="Q365" s="23"/>
      <c r="R365" s="39"/>
    </row>
    <row r="366" spans="1:18" s="458" customFormat="1" ht="14.55" customHeight="1">
      <c r="A366" s="453"/>
      <c r="B366" s="453"/>
      <c r="C366" s="61" t="s">
        <v>1629</v>
      </c>
      <c r="D366" s="38" t="s">
        <v>1867</v>
      </c>
      <c r="E366" s="39" t="s">
        <v>2007</v>
      </c>
      <c r="F366" s="454" t="s">
        <v>2018</v>
      </c>
      <c r="G366" s="170"/>
      <c r="H366" s="23"/>
      <c r="I366" s="455"/>
      <c r="J366" s="246"/>
      <c r="K366" s="65"/>
      <c r="L366" s="64" t="s">
        <v>292</v>
      </c>
      <c r="M366" s="456"/>
      <c r="N366" s="64" t="s">
        <v>102</v>
      </c>
      <c r="O366" s="457">
        <f t="shared" si="13"/>
        <v>0</v>
      </c>
      <c r="P366" s="23"/>
      <c r="Q366" s="23"/>
      <c r="R366" s="39"/>
    </row>
    <row r="367" spans="1:18" s="458" customFormat="1" ht="14.55" customHeight="1">
      <c r="A367" s="453"/>
      <c r="B367" s="453"/>
      <c r="C367" s="61" t="s">
        <v>1629</v>
      </c>
      <c r="D367" s="38" t="s">
        <v>1867</v>
      </c>
      <c r="E367" s="39" t="s">
        <v>2007</v>
      </c>
      <c r="F367" s="454" t="s">
        <v>2019</v>
      </c>
      <c r="G367" s="170"/>
      <c r="H367" s="23"/>
      <c r="I367" s="455"/>
      <c r="J367" s="246"/>
      <c r="K367" s="65"/>
      <c r="L367" s="64" t="s">
        <v>292</v>
      </c>
      <c r="M367" s="456"/>
      <c r="N367" s="64" t="s">
        <v>102</v>
      </c>
      <c r="O367" s="457">
        <f t="shared" si="13"/>
        <v>0</v>
      </c>
      <c r="P367" s="23"/>
      <c r="Q367" s="23"/>
      <c r="R367" s="39"/>
    </row>
    <row r="368" spans="1:18" s="458" customFormat="1" ht="14.55" customHeight="1">
      <c r="A368" s="453"/>
      <c r="B368" s="453"/>
      <c r="C368" s="61" t="s">
        <v>1629</v>
      </c>
      <c r="D368" s="38" t="s">
        <v>1867</v>
      </c>
      <c r="E368" s="39" t="s">
        <v>2007</v>
      </c>
      <c r="F368" s="454" t="s">
        <v>2020</v>
      </c>
      <c r="G368" s="170"/>
      <c r="H368" s="23"/>
      <c r="I368" s="455"/>
      <c r="J368" s="246"/>
      <c r="K368" s="65"/>
      <c r="L368" s="64" t="s">
        <v>292</v>
      </c>
      <c r="M368" s="456"/>
      <c r="N368" s="64" t="s">
        <v>102</v>
      </c>
      <c r="O368" s="457">
        <f t="shared" si="13"/>
        <v>0</v>
      </c>
      <c r="P368" s="23"/>
      <c r="Q368" s="23"/>
      <c r="R368" s="39"/>
    </row>
    <row r="369" spans="1:18" s="458" customFormat="1" ht="14.55" customHeight="1">
      <c r="A369" s="453"/>
      <c r="B369" s="453"/>
      <c r="C369" s="61" t="s">
        <v>1629</v>
      </c>
      <c r="D369" s="38" t="s">
        <v>1867</v>
      </c>
      <c r="E369" s="39" t="s">
        <v>2007</v>
      </c>
      <c r="F369" s="454" t="s">
        <v>2021</v>
      </c>
      <c r="G369" s="170"/>
      <c r="H369" s="23"/>
      <c r="I369" s="455"/>
      <c r="J369" s="246"/>
      <c r="K369" s="65"/>
      <c r="L369" s="64" t="s">
        <v>292</v>
      </c>
      <c r="M369" s="456"/>
      <c r="N369" s="64" t="s">
        <v>102</v>
      </c>
      <c r="O369" s="457">
        <f t="shared" si="13"/>
        <v>0</v>
      </c>
      <c r="P369" s="23"/>
      <c r="Q369" s="23"/>
      <c r="R369" s="39"/>
    </row>
    <row r="370" spans="1:18" s="458" customFormat="1" ht="14.55" customHeight="1">
      <c r="A370" s="453"/>
      <c r="B370" s="453"/>
      <c r="C370" s="61" t="s">
        <v>1629</v>
      </c>
      <c r="D370" s="38" t="s">
        <v>1867</v>
      </c>
      <c r="E370" s="39" t="s">
        <v>2022</v>
      </c>
      <c r="F370" s="454" t="s">
        <v>2023</v>
      </c>
      <c r="G370" s="170"/>
      <c r="H370" s="23"/>
      <c r="I370" s="455"/>
      <c r="J370" s="246"/>
      <c r="K370" s="65"/>
      <c r="L370" s="64" t="s">
        <v>292</v>
      </c>
      <c r="M370" s="456"/>
      <c r="N370" s="64" t="s">
        <v>102</v>
      </c>
      <c r="O370" s="457">
        <f t="shared" si="13"/>
        <v>0</v>
      </c>
      <c r="P370" s="23"/>
      <c r="Q370" s="23"/>
      <c r="R370" s="39"/>
    </row>
    <row r="371" spans="1:18" s="458" customFormat="1" ht="14.55" customHeight="1">
      <c r="A371" s="453"/>
      <c r="B371" s="453"/>
      <c r="C371" s="61" t="s">
        <v>1629</v>
      </c>
      <c r="D371" s="38" t="s">
        <v>1867</v>
      </c>
      <c r="E371" s="39" t="s">
        <v>2022</v>
      </c>
      <c r="F371" s="454" t="s">
        <v>2024</v>
      </c>
      <c r="G371" s="170"/>
      <c r="H371" s="23"/>
      <c r="I371" s="455"/>
      <c r="J371" s="246"/>
      <c r="K371" s="65"/>
      <c r="L371" s="64" t="s">
        <v>292</v>
      </c>
      <c r="M371" s="456"/>
      <c r="N371" s="64" t="s">
        <v>102</v>
      </c>
      <c r="O371" s="457">
        <f t="shared" si="13"/>
        <v>0</v>
      </c>
      <c r="P371" s="23"/>
      <c r="Q371" s="23"/>
      <c r="R371" s="39"/>
    </row>
    <row r="372" spans="1:18" s="458" customFormat="1" ht="14.55" customHeight="1">
      <c r="A372" s="453"/>
      <c r="B372" s="453"/>
      <c r="C372" s="61" t="s">
        <v>1629</v>
      </c>
      <c r="D372" s="38" t="s">
        <v>1867</v>
      </c>
      <c r="E372" s="39" t="s">
        <v>2022</v>
      </c>
      <c r="F372" s="454" t="s">
        <v>2025</v>
      </c>
      <c r="G372" s="170"/>
      <c r="H372" s="23"/>
      <c r="I372" s="455"/>
      <c r="J372" s="246"/>
      <c r="K372" s="65"/>
      <c r="L372" s="64" t="s">
        <v>292</v>
      </c>
      <c r="M372" s="456"/>
      <c r="N372" s="64" t="s">
        <v>102</v>
      </c>
      <c r="O372" s="457">
        <f t="shared" si="13"/>
        <v>0</v>
      </c>
      <c r="P372" s="23"/>
      <c r="Q372" s="23"/>
      <c r="R372" s="39"/>
    </row>
    <row r="373" spans="1:18" s="458" customFormat="1" ht="14.55" customHeight="1">
      <c r="A373" s="453"/>
      <c r="B373" s="453"/>
      <c r="C373" s="61" t="s">
        <v>1629</v>
      </c>
      <c r="D373" s="38" t="s">
        <v>1867</v>
      </c>
      <c r="E373" s="39" t="s">
        <v>2022</v>
      </c>
      <c r="F373" s="454" t="s">
        <v>2026</v>
      </c>
      <c r="G373" s="170"/>
      <c r="H373" s="23"/>
      <c r="I373" s="455"/>
      <c r="J373" s="246"/>
      <c r="K373" s="65"/>
      <c r="L373" s="64" t="s">
        <v>292</v>
      </c>
      <c r="M373" s="456"/>
      <c r="N373" s="64" t="s">
        <v>102</v>
      </c>
      <c r="O373" s="457">
        <f t="shared" si="13"/>
        <v>0</v>
      </c>
      <c r="P373" s="23"/>
      <c r="Q373" s="23"/>
      <c r="R373" s="39"/>
    </row>
    <row r="374" spans="1:18" s="434" customFormat="1" ht="14.55" customHeight="1">
      <c r="A374" s="26"/>
      <c r="B374" s="26"/>
      <c r="C374" s="27" t="s">
        <v>1629</v>
      </c>
      <c r="D374" s="28" t="s">
        <v>1867</v>
      </c>
      <c r="E374" s="29" t="s">
        <v>2022</v>
      </c>
      <c r="F374" s="30" t="s">
        <v>2027</v>
      </c>
      <c r="G374" s="170"/>
      <c r="H374" s="114"/>
      <c r="I374" s="127"/>
      <c r="J374" s="128"/>
      <c r="K374" s="129"/>
      <c r="L374" s="59" t="s">
        <v>292</v>
      </c>
      <c r="M374" s="225"/>
      <c r="N374" s="59" t="s">
        <v>102</v>
      </c>
      <c r="O374" s="60">
        <f t="shared" si="13"/>
        <v>0</v>
      </c>
      <c r="P374" s="114"/>
      <c r="Q374" s="114"/>
      <c r="R374" s="29"/>
    </row>
    <row r="375" spans="1:18" s="458" customFormat="1" ht="14.55" customHeight="1">
      <c r="A375" s="453"/>
      <c r="B375" s="453"/>
      <c r="C375" s="61" t="s">
        <v>1629</v>
      </c>
      <c r="D375" s="38" t="s">
        <v>1867</v>
      </c>
      <c r="E375" s="39" t="s">
        <v>2022</v>
      </c>
      <c r="F375" s="454" t="s">
        <v>2028</v>
      </c>
      <c r="G375" s="170"/>
      <c r="H375" s="23"/>
      <c r="I375" s="455"/>
      <c r="J375" s="246"/>
      <c r="K375" s="65"/>
      <c r="L375" s="64" t="s">
        <v>292</v>
      </c>
      <c r="M375" s="456"/>
      <c r="N375" s="64" t="s">
        <v>102</v>
      </c>
      <c r="O375" s="457">
        <f t="shared" si="13"/>
        <v>0</v>
      </c>
      <c r="P375" s="23"/>
      <c r="Q375" s="23"/>
      <c r="R375" s="39"/>
    </row>
    <row r="376" spans="1:18" s="458" customFormat="1" ht="14.55" customHeight="1">
      <c r="A376" s="453"/>
      <c r="B376" s="453"/>
      <c r="C376" s="61" t="s">
        <v>1629</v>
      </c>
      <c r="D376" s="38" t="s">
        <v>1867</v>
      </c>
      <c r="E376" s="39" t="s">
        <v>2022</v>
      </c>
      <c r="F376" s="454" t="s">
        <v>2029</v>
      </c>
      <c r="G376" s="170"/>
      <c r="H376" s="23"/>
      <c r="I376" s="455"/>
      <c r="J376" s="246"/>
      <c r="K376" s="65"/>
      <c r="L376" s="64" t="s">
        <v>292</v>
      </c>
      <c r="M376" s="456"/>
      <c r="N376" s="64" t="s">
        <v>102</v>
      </c>
      <c r="O376" s="457">
        <f t="shared" si="13"/>
        <v>0</v>
      </c>
      <c r="P376" s="23"/>
      <c r="Q376" s="23"/>
      <c r="R376" s="39"/>
    </row>
    <row r="377" spans="1:18" s="458" customFormat="1" ht="14.55" customHeight="1">
      <c r="A377" s="453"/>
      <c r="B377" s="453"/>
      <c r="C377" s="61" t="s">
        <v>1629</v>
      </c>
      <c r="D377" s="38" t="s">
        <v>1867</v>
      </c>
      <c r="E377" s="39" t="s">
        <v>2022</v>
      </c>
      <c r="F377" s="454" t="s">
        <v>2030</v>
      </c>
      <c r="G377" s="170"/>
      <c r="H377" s="23"/>
      <c r="I377" s="455"/>
      <c r="J377" s="246"/>
      <c r="K377" s="65"/>
      <c r="L377" s="64" t="s">
        <v>292</v>
      </c>
      <c r="M377" s="456"/>
      <c r="N377" s="64" t="s">
        <v>102</v>
      </c>
      <c r="O377" s="457">
        <f t="shared" si="13"/>
        <v>0</v>
      </c>
      <c r="P377" s="23"/>
      <c r="Q377" s="23"/>
      <c r="R377" s="39"/>
    </row>
    <row r="378" spans="1:18" s="458" customFormat="1" ht="14.55" customHeight="1">
      <c r="A378" s="453"/>
      <c r="B378" s="453"/>
      <c r="C378" s="61" t="s">
        <v>1629</v>
      </c>
      <c r="D378" s="38" t="s">
        <v>1867</v>
      </c>
      <c r="E378" s="39" t="s">
        <v>2022</v>
      </c>
      <c r="F378" s="454" t="s">
        <v>2031</v>
      </c>
      <c r="G378" s="170"/>
      <c r="H378" s="23"/>
      <c r="I378" s="455"/>
      <c r="J378" s="246"/>
      <c r="K378" s="65"/>
      <c r="L378" s="64" t="s">
        <v>292</v>
      </c>
      <c r="M378" s="456"/>
      <c r="N378" s="64" t="s">
        <v>102</v>
      </c>
      <c r="O378" s="457">
        <f t="shared" si="13"/>
        <v>0</v>
      </c>
      <c r="P378" s="23"/>
      <c r="Q378" s="23"/>
      <c r="R378" s="39"/>
    </row>
    <row r="379" spans="1:18" s="458" customFormat="1" ht="14.55" customHeight="1">
      <c r="A379" s="453"/>
      <c r="B379" s="453"/>
      <c r="C379" s="61" t="s">
        <v>1629</v>
      </c>
      <c r="D379" s="38" t="s">
        <v>1867</v>
      </c>
      <c r="E379" s="39" t="s">
        <v>2022</v>
      </c>
      <c r="F379" s="454" t="s">
        <v>2032</v>
      </c>
      <c r="G379" s="170"/>
      <c r="H379" s="23"/>
      <c r="I379" s="455"/>
      <c r="J379" s="246"/>
      <c r="K379" s="65"/>
      <c r="L379" s="64" t="s">
        <v>292</v>
      </c>
      <c r="M379" s="456"/>
      <c r="N379" s="64" t="s">
        <v>102</v>
      </c>
      <c r="O379" s="457">
        <f t="shared" si="13"/>
        <v>0</v>
      </c>
      <c r="P379" s="23"/>
      <c r="Q379" s="23"/>
      <c r="R379" s="39"/>
    </row>
    <row r="380" spans="1:18" s="458" customFormat="1" ht="14.55" customHeight="1">
      <c r="A380" s="453"/>
      <c r="B380" s="453"/>
      <c r="C380" s="61" t="s">
        <v>1629</v>
      </c>
      <c r="D380" s="38" t="s">
        <v>1867</v>
      </c>
      <c r="E380" s="39" t="s">
        <v>2022</v>
      </c>
      <c r="F380" s="454" t="s">
        <v>2033</v>
      </c>
      <c r="G380" s="170"/>
      <c r="H380" s="23"/>
      <c r="I380" s="455"/>
      <c r="J380" s="246"/>
      <c r="K380" s="65"/>
      <c r="L380" s="64" t="s">
        <v>292</v>
      </c>
      <c r="M380" s="456"/>
      <c r="N380" s="64" t="s">
        <v>102</v>
      </c>
      <c r="O380" s="457">
        <f t="shared" si="13"/>
        <v>0</v>
      </c>
      <c r="P380" s="23"/>
      <c r="Q380" s="23"/>
      <c r="R380" s="39"/>
    </row>
    <row r="381" spans="1:18" s="458" customFormat="1" ht="14.55" customHeight="1">
      <c r="A381" s="453"/>
      <c r="B381" s="453"/>
      <c r="C381" s="61" t="s">
        <v>1629</v>
      </c>
      <c r="D381" s="38" t="s">
        <v>1867</v>
      </c>
      <c r="E381" s="39" t="s">
        <v>2022</v>
      </c>
      <c r="F381" s="454" t="s">
        <v>2034</v>
      </c>
      <c r="G381" s="170"/>
      <c r="H381" s="23"/>
      <c r="I381" s="455"/>
      <c r="J381" s="246"/>
      <c r="K381" s="65"/>
      <c r="L381" s="64" t="s">
        <v>292</v>
      </c>
      <c r="M381" s="456"/>
      <c r="N381" s="64" t="s">
        <v>102</v>
      </c>
      <c r="O381" s="457">
        <f t="shared" si="13"/>
        <v>0</v>
      </c>
      <c r="P381" s="23"/>
      <c r="Q381" s="23"/>
      <c r="R381" s="39"/>
    </row>
    <row r="382" spans="1:18" s="458" customFormat="1" ht="14.55" customHeight="1">
      <c r="A382" s="453"/>
      <c r="B382" s="453"/>
      <c r="C382" s="61" t="s">
        <v>1629</v>
      </c>
      <c r="D382" s="38" t="s">
        <v>1867</v>
      </c>
      <c r="E382" s="39" t="s">
        <v>2022</v>
      </c>
      <c r="F382" s="454" t="s">
        <v>2035</v>
      </c>
      <c r="G382" s="170"/>
      <c r="H382" s="23"/>
      <c r="I382" s="455"/>
      <c r="J382" s="246"/>
      <c r="K382" s="65"/>
      <c r="L382" s="64" t="s">
        <v>292</v>
      </c>
      <c r="M382" s="456"/>
      <c r="N382" s="64" t="s">
        <v>102</v>
      </c>
      <c r="O382" s="457">
        <f t="shared" si="13"/>
        <v>0</v>
      </c>
      <c r="P382" s="23"/>
      <c r="Q382" s="23"/>
      <c r="R382" s="39"/>
    </row>
    <row r="383" spans="1:18" s="458" customFormat="1" ht="14.55" customHeight="1">
      <c r="A383" s="453"/>
      <c r="B383" s="453"/>
      <c r="C383" s="61" t="s">
        <v>1629</v>
      </c>
      <c r="D383" s="38" t="s">
        <v>1867</v>
      </c>
      <c r="E383" s="39" t="s">
        <v>2022</v>
      </c>
      <c r="F383" s="454" t="s">
        <v>2036</v>
      </c>
      <c r="G383" s="170"/>
      <c r="H383" s="23"/>
      <c r="I383" s="455"/>
      <c r="J383" s="246"/>
      <c r="K383" s="65"/>
      <c r="L383" s="64" t="s">
        <v>292</v>
      </c>
      <c r="M383" s="456"/>
      <c r="N383" s="64" t="s">
        <v>102</v>
      </c>
      <c r="O383" s="457">
        <f t="shared" si="13"/>
        <v>0</v>
      </c>
      <c r="P383" s="23"/>
      <c r="Q383" s="23"/>
      <c r="R383" s="39"/>
    </row>
    <row r="384" spans="1:18" s="458" customFormat="1" ht="14.55" customHeight="1">
      <c r="A384" s="453"/>
      <c r="B384" s="453"/>
      <c r="C384" s="61" t="s">
        <v>1629</v>
      </c>
      <c r="D384" s="38" t="s">
        <v>1867</v>
      </c>
      <c r="E384" s="39" t="s">
        <v>2022</v>
      </c>
      <c r="F384" s="454" t="s">
        <v>2037</v>
      </c>
      <c r="G384" s="170"/>
      <c r="H384" s="23"/>
      <c r="I384" s="455"/>
      <c r="J384" s="246"/>
      <c r="K384" s="65"/>
      <c r="L384" s="64" t="s">
        <v>292</v>
      </c>
      <c r="M384" s="456"/>
      <c r="N384" s="64" t="s">
        <v>102</v>
      </c>
      <c r="O384" s="457">
        <f t="shared" si="13"/>
        <v>0</v>
      </c>
      <c r="P384" s="23"/>
      <c r="Q384" s="23"/>
      <c r="R384" s="39"/>
    </row>
    <row r="385" spans="1:18" s="458" customFormat="1" ht="14.55" customHeight="1">
      <c r="A385" s="453"/>
      <c r="B385" s="453"/>
      <c r="C385" s="61" t="s">
        <v>1629</v>
      </c>
      <c r="D385" s="38" t="s">
        <v>1867</v>
      </c>
      <c r="E385" s="39" t="s">
        <v>2022</v>
      </c>
      <c r="F385" s="454" t="s">
        <v>2038</v>
      </c>
      <c r="G385" s="170"/>
      <c r="H385" s="23"/>
      <c r="I385" s="455"/>
      <c r="J385" s="246"/>
      <c r="K385" s="65"/>
      <c r="L385" s="64" t="s">
        <v>292</v>
      </c>
      <c r="M385" s="456"/>
      <c r="N385" s="64" t="s">
        <v>102</v>
      </c>
      <c r="O385" s="457">
        <f t="shared" si="13"/>
        <v>0</v>
      </c>
      <c r="P385" s="23"/>
      <c r="Q385" s="23"/>
      <c r="R385" s="39"/>
    </row>
    <row r="386" spans="1:18" s="458" customFormat="1" ht="14.55" customHeight="1">
      <c r="A386" s="453"/>
      <c r="B386" s="453"/>
      <c r="C386" s="61" t="s">
        <v>1629</v>
      </c>
      <c r="D386" s="38" t="s">
        <v>1867</v>
      </c>
      <c r="E386" s="39" t="s">
        <v>2022</v>
      </c>
      <c r="F386" s="454" t="s">
        <v>2039</v>
      </c>
      <c r="G386" s="170"/>
      <c r="H386" s="23"/>
      <c r="I386" s="455"/>
      <c r="J386" s="246"/>
      <c r="K386" s="65"/>
      <c r="L386" s="64" t="s">
        <v>292</v>
      </c>
      <c r="M386" s="456"/>
      <c r="N386" s="64" t="s">
        <v>102</v>
      </c>
      <c r="O386" s="457">
        <f t="shared" si="13"/>
        <v>0</v>
      </c>
      <c r="P386" s="23"/>
      <c r="Q386" s="23"/>
      <c r="R386" s="39"/>
    </row>
    <row r="387" spans="1:18" s="458" customFormat="1" ht="14.55" customHeight="1">
      <c r="A387" s="453"/>
      <c r="B387" s="453"/>
      <c r="C387" s="61" t="s">
        <v>1629</v>
      </c>
      <c r="D387" s="38" t="s">
        <v>1867</v>
      </c>
      <c r="E387" s="39" t="s">
        <v>2022</v>
      </c>
      <c r="F387" s="454" t="s">
        <v>2040</v>
      </c>
      <c r="G387" s="170"/>
      <c r="H387" s="23"/>
      <c r="I387" s="455"/>
      <c r="J387" s="246"/>
      <c r="K387" s="65"/>
      <c r="L387" s="64" t="s">
        <v>292</v>
      </c>
      <c r="M387" s="456"/>
      <c r="N387" s="64" t="s">
        <v>102</v>
      </c>
      <c r="O387" s="457">
        <f t="shared" si="13"/>
        <v>0</v>
      </c>
      <c r="P387" s="23"/>
      <c r="Q387" s="23"/>
      <c r="R387" s="39"/>
    </row>
    <row r="388" spans="1:18" s="458" customFormat="1" ht="14.55" customHeight="1">
      <c r="A388" s="453"/>
      <c r="B388" s="453"/>
      <c r="C388" s="61" t="s">
        <v>1629</v>
      </c>
      <c r="D388" s="38" t="s">
        <v>1867</v>
      </c>
      <c r="E388" s="39" t="s">
        <v>2022</v>
      </c>
      <c r="F388" s="454" t="s">
        <v>2041</v>
      </c>
      <c r="G388" s="170"/>
      <c r="H388" s="23"/>
      <c r="I388" s="455"/>
      <c r="J388" s="246"/>
      <c r="K388" s="65"/>
      <c r="L388" s="64" t="s">
        <v>292</v>
      </c>
      <c r="M388" s="456"/>
      <c r="N388" s="64" t="s">
        <v>102</v>
      </c>
      <c r="O388" s="457">
        <f t="shared" si="13"/>
        <v>0</v>
      </c>
      <c r="P388" s="23"/>
      <c r="Q388" s="23"/>
      <c r="R388" s="39"/>
    </row>
    <row r="389" spans="1:18" s="458" customFormat="1" ht="14.55" customHeight="1">
      <c r="A389" s="453"/>
      <c r="B389" s="453"/>
      <c r="C389" s="61" t="s">
        <v>1629</v>
      </c>
      <c r="D389" s="38" t="s">
        <v>1867</v>
      </c>
      <c r="E389" s="39" t="s">
        <v>2022</v>
      </c>
      <c r="F389" s="454" t="s">
        <v>2042</v>
      </c>
      <c r="G389" s="170"/>
      <c r="H389" s="23"/>
      <c r="I389" s="455"/>
      <c r="J389" s="246"/>
      <c r="K389" s="65"/>
      <c r="L389" s="64" t="s">
        <v>292</v>
      </c>
      <c r="M389" s="456"/>
      <c r="N389" s="64" t="s">
        <v>102</v>
      </c>
      <c r="O389" s="457">
        <f t="shared" si="13"/>
        <v>0</v>
      </c>
      <c r="P389" s="23"/>
      <c r="Q389" s="23"/>
      <c r="R389" s="39"/>
    </row>
    <row r="390" spans="1:18" s="458" customFormat="1" ht="14.55" customHeight="1">
      <c r="A390" s="453"/>
      <c r="B390" s="453"/>
      <c r="C390" s="61" t="s">
        <v>1629</v>
      </c>
      <c r="D390" s="38" t="s">
        <v>1867</v>
      </c>
      <c r="E390" s="39" t="s">
        <v>2022</v>
      </c>
      <c r="F390" s="454" t="s">
        <v>2043</v>
      </c>
      <c r="G390" s="170"/>
      <c r="H390" s="23"/>
      <c r="I390" s="455"/>
      <c r="J390" s="246"/>
      <c r="K390" s="65"/>
      <c r="L390" s="64" t="s">
        <v>292</v>
      </c>
      <c r="M390" s="456"/>
      <c r="N390" s="64" t="s">
        <v>102</v>
      </c>
      <c r="O390" s="457">
        <f t="shared" si="13"/>
        <v>0</v>
      </c>
      <c r="P390" s="23"/>
      <c r="Q390" s="23"/>
      <c r="R390" s="39"/>
    </row>
    <row r="391" spans="1:18" s="458" customFormat="1" ht="14.55" customHeight="1">
      <c r="A391" s="453"/>
      <c r="B391" s="453"/>
      <c r="C391" s="61" t="s">
        <v>1629</v>
      </c>
      <c r="D391" s="38" t="s">
        <v>1867</v>
      </c>
      <c r="E391" s="39" t="s">
        <v>2022</v>
      </c>
      <c r="F391" s="454" t="s">
        <v>2044</v>
      </c>
      <c r="G391" s="170"/>
      <c r="H391" s="23"/>
      <c r="I391" s="455"/>
      <c r="J391" s="246"/>
      <c r="K391" s="65"/>
      <c r="L391" s="64" t="s">
        <v>292</v>
      </c>
      <c r="M391" s="456"/>
      <c r="N391" s="64" t="s">
        <v>102</v>
      </c>
      <c r="O391" s="457">
        <f t="shared" si="13"/>
        <v>0</v>
      </c>
      <c r="P391" s="23"/>
      <c r="Q391" s="23"/>
      <c r="R391" s="39"/>
    </row>
    <row r="392" spans="1:18" s="458" customFormat="1" ht="14.55" customHeight="1">
      <c r="A392" s="453"/>
      <c r="B392" s="453"/>
      <c r="C392" s="61" t="s">
        <v>1629</v>
      </c>
      <c r="D392" s="38" t="s">
        <v>1867</v>
      </c>
      <c r="E392" s="39" t="s">
        <v>2022</v>
      </c>
      <c r="F392" s="454" t="s">
        <v>2045</v>
      </c>
      <c r="G392" s="170"/>
      <c r="H392" s="23"/>
      <c r="I392" s="455"/>
      <c r="J392" s="246"/>
      <c r="K392" s="65"/>
      <c r="L392" s="64" t="s">
        <v>292</v>
      </c>
      <c r="M392" s="456"/>
      <c r="N392" s="64" t="s">
        <v>102</v>
      </c>
      <c r="O392" s="457">
        <f t="shared" si="13"/>
        <v>0</v>
      </c>
      <c r="P392" s="23"/>
      <c r="Q392" s="23"/>
      <c r="R392" s="39"/>
    </row>
    <row r="393" spans="1:18" s="458" customFormat="1" ht="14.55" customHeight="1">
      <c r="A393" s="453"/>
      <c r="B393" s="453"/>
      <c r="C393" s="61" t="s">
        <v>1629</v>
      </c>
      <c r="D393" s="38" t="s">
        <v>1867</v>
      </c>
      <c r="E393" s="39" t="s">
        <v>2022</v>
      </c>
      <c r="F393" s="454" t="s">
        <v>2046</v>
      </c>
      <c r="G393" s="170"/>
      <c r="H393" s="23"/>
      <c r="I393" s="455"/>
      <c r="J393" s="246"/>
      <c r="K393" s="65"/>
      <c r="L393" s="64" t="s">
        <v>292</v>
      </c>
      <c r="M393" s="456"/>
      <c r="N393" s="64" t="s">
        <v>102</v>
      </c>
      <c r="O393" s="457">
        <f t="shared" si="13"/>
        <v>0</v>
      </c>
      <c r="P393" s="23"/>
      <c r="Q393" s="23"/>
      <c r="R393" s="39"/>
    </row>
    <row r="394" spans="1:18" s="458" customFormat="1" ht="14.55" customHeight="1">
      <c r="A394" s="453"/>
      <c r="B394" s="453"/>
      <c r="C394" s="61" t="s">
        <v>1629</v>
      </c>
      <c r="D394" s="38" t="s">
        <v>1867</v>
      </c>
      <c r="E394" s="39" t="s">
        <v>2022</v>
      </c>
      <c r="F394" s="454" t="s">
        <v>2047</v>
      </c>
      <c r="G394" s="170"/>
      <c r="H394" s="23"/>
      <c r="I394" s="455"/>
      <c r="J394" s="246"/>
      <c r="K394" s="65"/>
      <c r="L394" s="64" t="s">
        <v>292</v>
      </c>
      <c r="M394" s="456"/>
      <c r="N394" s="64" t="s">
        <v>102</v>
      </c>
      <c r="O394" s="457">
        <f t="shared" si="13"/>
        <v>0</v>
      </c>
      <c r="P394" s="23"/>
      <c r="Q394" s="23"/>
      <c r="R394" s="39"/>
    </row>
    <row r="395" spans="1:18" s="458" customFormat="1" ht="14.55" customHeight="1">
      <c r="A395" s="453"/>
      <c r="B395" s="453"/>
      <c r="C395" s="61" t="s">
        <v>1629</v>
      </c>
      <c r="D395" s="38" t="s">
        <v>1867</v>
      </c>
      <c r="E395" s="39" t="s">
        <v>2022</v>
      </c>
      <c r="F395" s="454" t="s">
        <v>2048</v>
      </c>
      <c r="G395" s="170"/>
      <c r="H395" s="23"/>
      <c r="I395" s="455"/>
      <c r="J395" s="246"/>
      <c r="K395" s="65"/>
      <c r="L395" s="64" t="s">
        <v>292</v>
      </c>
      <c r="M395" s="456"/>
      <c r="N395" s="64" t="s">
        <v>102</v>
      </c>
      <c r="O395" s="457">
        <f t="shared" si="13"/>
        <v>0</v>
      </c>
      <c r="P395" s="23"/>
      <c r="Q395" s="23"/>
      <c r="R395" s="39"/>
    </row>
    <row r="396" spans="1:18" s="458" customFormat="1" ht="14.55" customHeight="1">
      <c r="A396" s="453"/>
      <c r="B396" s="453"/>
      <c r="C396" s="61" t="s">
        <v>1629</v>
      </c>
      <c r="D396" s="38" t="s">
        <v>1867</v>
      </c>
      <c r="E396" s="39" t="s">
        <v>2022</v>
      </c>
      <c r="F396" s="454" t="s">
        <v>2049</v>
      </c>
      <c r="G396" s="170"/>
      <c r="H396" s="23"/>
      <c r="I396" s="455"/>
      <c r="J396" s="246"/>
      <c r="K396" s="65"/>
      <c r="L396" s="64" t="s">
        <v>292</v>
      </c>
      <c r="M396" s="456"/>
      <c r="N396" s="64" t="s">
        <v>102</v>
      </c>
      <c r="O396" s="457">
        <f t="shared" si="13"/>
        <v>0</v>
      </c>
      <c r="P396" s="23"/>
      <c r="Q396" s="23"/>
      <c r="R396" s="39"/>
    </row>
    <row r="397" spans="1:18" s="458" customFormat="1" ht="14.55" customHeight="1">
      <c r="A397" s="453"/>
      <c r="B397" s="453"/>
      <c r="C397" s="61" t="s">
        <v>1629</v>
      </c>
      <c r="D397" s="38" t="s">
        <v>1867</v>
      </c>
      <c r="E397" s="39" t="s">
        <v>2022</v>
      </c>
      <c r="F397" s="454" t="s">
        <v>2050</v>
      </c>
      <c r="G397" s="170"/>
      <c r="H397" s="23"/>
      <c r="I397" s="455"/>
      <c r="J397" s="246"/>
      <c r="K397" s="65"/>
      <c r="L397" s="64" t="s">
        <v>292</v>
      </c>
      <c r="M397" s="456"/>
      <c r="N397" s="64" t="s">
        <v>102</v>
      </c>
      <c r="O397" s="457">
        <f t="shared" si="13"/>
        <v>0</v>
      </c>
      <c r="P397" s="23"/>
      <c r="Q397" s="23"/>
      <c r="R397" s="39"/>
    </row>
    <row r="398" spans="1:18" s="458" customFormat="1" ht="14.55" customHeight="1">
      <c r="A398" s="453"/>
      <c r="B398" s="453"/>
      <c r="C398" s="61" t="s">
        <v>1629</v>
      </c>
      <c r="D398" s="38" t="s">
        <v>1867</v>
      </c>
      <c r="E398" s="39" t="s">
        <v>2022</v>
      </c>
      <c r="F398" s="454" t="s">
        <v>2051</v>
      </c>
      <c r="G398" s="170"/>
      <c r="H398" s="23"/>
      <c r="I398" s="455"/>
      <c r="J398" s="246"/>
      <c r="K398" s="65"/>
      <c r="L398" s="64" t="s">
        <v>292</v>
      </c>
      <c r="M398" s="456"/>
      <c r="N398" s="64" t="s">
        <v>102</v>
      </c>
      <c r="O398" s="457">
        <f t="shared" si="13"/>
        <v>0</v>
      </c>
      <c r="P398" s="23"/>
      <c r="Q398" s="23"/>
      <c r="R398" s="39"/>
    </row>
    <row r="399" spans="1:18" s="458" customFormat="1" ht="14.55" customHeight="1">
      <c r="A399" s="453"/>
      <c r="B399" s="453"/>
      <c r="C399" s="61" t="s">
        <v>1629</v>
      </c>
      <c r="D399" s="38" t="s">
        <v>1867</v>
      </c>
      <c r="E399" s="39" t="s">
        <v>2022</v>
      </c>
      <c r="F399" s="454" t="s">
        <v>2052</v>
      </c>
      <c r="G399" s="170"/>
      <c r="H399" s="23"/>
      <c r="I399" s="455"/>
      <c r="J399" s="246"/>
      <c r="K399" s="65"/>
      <c r="L399" s="64" t="s">
        <v>292</v>
      </c>
      <c r="M399" s="456"/>
      <c r="N399" s="64" t="s">
        <v>102</v>
      </c>
      <c r="O399" s="457">
        <f t="shared" si="13"/>
        <v>0</v>
      </c>
      <c r="P399" s="23"/>
      <c r="Q399" s="23"/>
      <c r="R399" s="39"/>
    </row>
    <row r="400" spans="1:18" s="458" customFormat="1" ht="14.55" customHeight="1">
      <c r="A400" s="453"/>
      <c r="B400" s="453"/>
      <c r="C400" s="61" t="s">
        <v>1629</v>
      </c>
      <c r="D400" s="38" t="s">
        <v>1867</v>
      </c>
      <c r="E400" s="39" t="s">
        <v>2022</v>
      </c>
      <c r="F400" s="454" t="s">
        <v>2053</v>
      </c>
      <c r="G400" s="170"/>
      <c r="H400" s="23"/>
      <c r="I400" s="455"/>
      <c r="J400" s="246"/>
      <c r="K400" s="65"/>
      <c r="L400" s="64" t="s">
        <v>292</v>
      </c>
      <c r="M400" s="456"/>
      <c r="N400" s="64" t="s">
        <v>102</v>
      </c>
      <c r="O400" s="457">
        <f t="shared" si="13"/>
        <v>0</v>
      </c>
      <c r="P400" s="23"/>
      <c r="Q400" s="23"/>
      <c r="R400" s="39"/>
    </row>
    <row r="401" spans="1:18" s="458" customFormat="1" ht="14.55" customHeight="1">
      <c r="A401" s="453"/>
      <c r="B401" s="453"/>
      <c r="C401" s="61" t="s">
        <v>1629</v>
      </c>
      <c r="D401" s="38" t="s">
        <v>1867</v>
      </c>
      <c r="E401" s="39" t="s">
        <v>2022</v>
      </c>
      <c r="F401" s="454" t="s">
        <v>2054</v>
      </c>
      <c r="G401" s="170"/>
      <c r="H401" s="23"/>
      <c r="I401" s="455"/>
      <c r="J401" s="246"/>
      <c r="K401" s="65"/>
      <c r="L401" s="64" t="s">
        <v>292</v>
      </c>
      <c r="M401" s="456"/>
      <c r="N401" s="64" t="s">
        <v>102</v>
      </c>
      <c r="O401" s="457">
        <f t="shared" si="13"/>
        <v>0</v>
      </c>
      <c r="P401" s="23"/>
      <c r="Q401" s="23"/>
      <c r="R401" s="39"/>
    </row>
    <row r="402" spans="1:18" s="458" customFormat="1" ht="14.55" customHeight="1">
      <c r="A402" s="453"/>
      <c r="B402" s="453"/>
      <c r="C402" s="61" t="s">
        <v>1629</v>
      </c>
      <c r="D402" s="38" t="s">
        <v>1867</v>
      </c>
      <c r="E402" s="39" t="s">
        <v>2022</v>
      </c>
      <c r="F402" s="454" t="s">
        <v>2055</v>
      </c>
      <c r="G402" s="170"/>
      <c r="H402" s="23"/>
      <c r="I402" s="455"/>
      <c r="J402" s="246"/>
      <c r="K402" s="65"/>
      <c r="L402" s="64" t="s">
        <v>292</v>
      </c>
      <c r="M402" s="456"/>
      <c r="N402" s="64" t="s">
        <v>102</v>
      </c>
      <c r="O402" s="457">
        <f t="shared" si="13"/>
        <v>0</v>
      </c>
      <c r="P402" s="23"/>
      <c r="Q402" s="23"/>
      <c r="R402" s="39"/>
    </row>
    <row r="403" spans="1:18" s="458" customFormat="1" ht="14.55" customHeight="1">
      <c r="A403" s="453"/>
      <c r="B403" s="453"/>
      <c r="C403" s="61" t="s">
        <v>1629</v>
      </c>
      <c r="D403" s="38" t="s">
        <v>1867</v>
      </c>
      <c r="E403" s="39" t="s">
        <v>2022</v>
      </c>
      <c r="F403" s="454" t="s">
        <v>2056</v>
      </c>
      <c r="G403" s="170"/>
      <c r="H403" s="23"/>
      <c r="I403" s="455"/>
      <c r="J403" s="246"/>
      <c r="K403" s="65"/>
      <c r="L403" s="64" t="s">
        <v>292</v>
      </c>
      <c r="M403" s="456"/>
      <c r="N403" s="64" t="s">
        <v>102</v>
      </c>
      <c r="O403" s="457">
        <f t="shared" si="13"/>
        <v>0</v>
      </c>
      <c r="P403" s="23"/>
      <c r="Q403" s="23"/>
      <c r="R403" s="39"/>
    </row>
    <row r="404" spans="1:18" s="458" customFormat="1" ht="14.55" customHeight="1">
      <c r="A404" s="453"/>
      <c r="B404" s="453"/>
      <c r="C404" s="61" t="s">
        <v>1629</v>
      </c>
      <c r="D404" s="38" t="s">
        <v>1867</v>
      </c>
      <c r="E404" s="39" t="s">
        <v>2022</v>
      </c>
      <c r="F404" s="454" t="s">
        <v>2057</v>
      </c>
      <c r="G404" s="170"/>
      <c r="H404" s="23"/>
      <c r="I404" s="455"/>
      <c r="J404" s="246"/>
      <c r="K404" s="65"/>
      <c r="L404" s="64" t="s">
        <v>292</v>
      </c>
      <c r="M404" s="456"/>
      <c r="N404" s="64" t="s">
        <v>102</v>
      </c>
      <c r="O404" s="457">
        <f t="shared" si="13"/>
        <v>0</v>
      </c>
      <c r="P404" s="23"/>
      <c r="Q404" s="23"/>
      <c r="R404" s="39"/>
    </row>
    <row r="405" spans="1:18" s="458" customFormat="1" ht="14.55" customHeight="1">
      <c r="A405" s="453"/>
      <c r="B405" s="453"/>
      <c r="C405" s="61" t="s">
        <v>1629</v>
      </c>
      <c r="D405" s="38" t="s">
        <v>1867</v>
      </c>
      <c r="E405" s="39" t="s">
        <v>2022</v>
      </c>
      <c r="F405" s="454" t="s">
        <v>2058</v>
      </c>
      <c r="G405" s="170"/>
      <c r="H405" s="23"/>
      <c r="I405" s="455"/>
      <c r="J405" s="246"/>
      <c r="K405" s="65"/>
      <c r="L405" s="64" t="s">
        <v>292</v>
      </c>
      <c r="M405" s="456"/>
      <c r="N405" s="64" t="s">
        <v>102</v>
      </c>
      <c r="O405" s="457">
        <f t="shared" si="13"/>
        <v>0</v>
      </c>
      <c r="P405" s="23"/>
      <c r="Q405" s="23"/>
      <c r="R405" s="39"/>
    </row>
    <row r="406" spans="1:18" s="458" customFormat="1" ht="14.55" customHeight="1">
      <c r="A406" s="453"/>
      <c r="B406" s="453"/>
      <c r="C406" s="61" t="s">
        <v>1629</v>
      </c>
      <c r="D406" s="38" t="s">
        <v>1867</v>
      </c>
      <c r="E406" s="39" t="s">
        <v>2022</v>
      </c>
      <c r="F406" s="454" t="s">
        <v>2059</v>
      </c>
      <c r="G406" s="170"/>
      <c r="H406" s="23"/>
      <c r="I406" s="455"/>
      <c r="J406" s="246"/>
      <c r="K406" s="65"/>
      <c r="L406" s="64" t="s">
        <v>292</v>
      </c>
      <c r="M406" s="456"/>
      <c r="N406" s="64" t="s">
        <v>102</v>
      </c>
      <c r="O406" s="457">
        <f t="shared" si="13"/>
        <v>0</v>
      </c>
      <c r="P406" s="23"/>
      <c r="Q406" s="23"/>
      <c r="R406" s="39"/>
    </row>
    <row r="407" spans="1:18" s="458" customFormat="1" ht="14.55" customHeight="1">
      <c r="A407" s="453"/>
      <c r="B407" s="453"/>
      <c r="C407" s="61" t="s">
        <v>1629</v>
      </c>
      <c r="D407" s="38" t="s">
        <v>1867</v>
      </c>
      <c r="E407" s="39" t="s">
        <v>2022</v>
      </c>
      <c r="F407" s="454" t="s">
        <v>2060</v>
      </c>
      <c r="G407" s="170"/>
      <c r="H407" s="23"/>
      <c r="I407" s="455"/>
      <c r="J407" s="246"/>
      <c r="K407" s="65"/>
      <c r="L407" s="64" t="s">
        <v>292</v>
      </c>
      <c r="M407" s="456"/>
      <c r="N407" s="64" t="s">
        <v>102</v>
      </c>
      <c r="O407" s="457">
        <f t="shared" si="13"/>
        <v>0</v>
      </c>
      <c r="P407" s="23"/>
      <c r="Q407" s="23"/>
      <c r="R407" s="39"/>
    </row>
    <row r="408" spans="1:18" s="458" customFormat="1" ht="14.55" customHeight="1">
      <c r="A408" s="453"/>
      <c r="B408" s="453"/>
      <c r="C408" s="61" t="s">
        <v>1629</v>
      </c>
      <c r="D408" s="38" t="s">
        <v>1867</v>
      </c>
      <c r="E408" s="39" t="s">
        <v>2022</v>
      </c>
      <c r="F408" s="454" t="s">
        <v>2061</v>
      </c>
      <c r="G408" s="170"/>
      <c r="H408" s="23"/>
      <c r="I408" s="455"/>
      <c r="J408" s="246"/>
      <c r="K408" s="65"/>
      <c r="L408" s="64" t="s">
        <v>292</v>
      </c>
      <c r="M408" s="456"/>
      <c r="N408" s="64" t="s">
        <v>102</v>
      </c>
      <c r="O408" s="457">
        <f t="shared" si="13"/>
        <v>0</v>
      </c>
      <c r="P408" s="23"/>
      <c r="Q408" s="23"/>
      <c r="R408" s="39"/>
    </row>
    <row r="409" spans="1:18" s="458" customFormat="1" ht="14.55" customHeight="1">
      <c r="A409" s="453"/>
      <c r="B409" s="453"/>
      <c r="C409" s="61" t="s">
        <v>1629</v>
      </c>
      <c r="D409" s="38" t="s">
        <v>1867</v>
      </c>
      <c r="E409" s="39" t="s">
        <v>2022</v>
      </c>
      <c r="F409" s="454" t="s">
        <v>2062</v>
      </c>
      <c r="G409" s="170"/>
      <c r="H409" s="23"/>
      <c r="I409" s="455"/>
      <c r="J409" s="246"/>
      <c r="K409" s="65"/>
      <c r="L409" s="64" t="s">
        <v>292</v>
      </c>
      <c r="M409" s="456"/>
      <c r="N409" s="64" t="s">
        <v>102</v>
      </c>
      <c r="O409" s="457">
        <f t="shared" si="13"/>
        <v>0</v>
      </c>
      <c r="P409" s="23"/>
      <c r="Q409" s="23"/>
      <c r="R409" s="39"/>
    </row>
    <row r="410" spans="1:18" s="458" customFormat="1" ht="14.55" customHeight="1">
      <c r="A410" s="453"/>
      <c r="B410" s="453"/>
      <c r="C410" s="61" t="s">
        <v>1629</v>
      </c>
      <c r="D410" s="38" t="s">
        <v>1867</v>
      </c>
      <c r="E410" s="39" t="s">
        <v>2022</v>
      </c>
      <c r="F410" s="454" t="s">
        <v>2063</v>
      </c>
      <c r="G410" s="170"/>
      <c r="H410" s="23"/>
      <c r="I410" s="455"/>
      <c r="J410" s="246"/>
      <c r="K410" s="65"/>
      <c r="L410" s="64" t="s">
        <v>292</v>
      </c>
      <c r="M410" s="456"/>
      <c r="N410" s="64" t="s">
        <v>102</v>
      </c>
      <c r="O410" s="457">
        <f t="shared" si="13"/>
        <v>0</v>
      </c>
      <c r="P410" s="23"/>
      <c r="Q410" s="23"/>
      <c r="R410" s="39"/>
    </row>
    <row r="411" spans="1:18" s="458" customFormat="1" ht="14.55" customHeight="1">
      <c r="A411" s="453"/>
      <c r="B411" s="453"/>
      <c r="C411" s="61" t="s">
        <v>1629</v>
      </c>
      <c r="D411" s="38" t="s">
        <v>1867</v>
      </c>
      <c r="E411" s="39" t="s">
        <v>2022</v>
      </c>
      <c r="F411" s="454" t="s">
        <v>2064</v>
      </c>
      <c r="G411" s="170"/>
      <c r="H411" s="23"/>
      <c r="I411" s="455"/>
      <c r="J411" s="246"/>
      <c r="K411" s="65"/>
      <c r="L411" s="64" t="s">
        <v>292</v>
      </c>
      <c r="M411" s="456"/>
      <c r="N411" s="64" t="s">
        <v>102</v>
      </c>
      <c r="O411" s="457">
        <f t="shared" si="13"/>
        <v>0</v>
      </c>
      <c r="P411" s="23"/>
      <c r="Q411" s="23"/>
      <c r="R411" s="39"/>
    </row>
    <row r="412" spans="1:18" s="458" customFormat="1" ht="14.55" customHeight="1">
      <c r="A412" s="453"/>
      <c r="B412" s="453"/>
      <c r="C412" s="61" t="s">
        <v>1629</v>
      </c>
      <c r="D412" s="38" t="s">
        <v>1867</v>
      </c>
      <c r="E412" s="39" t="s">
        <v>2022</v>
      </c>
      <c r="F412" s="454" t="s">
        <v>2065</v>
      </c>
      <c r="G412" s="170"/>
      <c r="H412" s="23"/>
      <c r="I412" s="455"/>
      <c r="J412" s="246"/>
      <c r="K412" s="65"/>
      <c r="L412" s="64" t="s">
        <v>292</v>
      </c>
      <c r="M412" s="456"/>
      <c r="N412" s="64" t="s">
        <v>102</v>
      </c>
      <c r="O412" s="457">
        <f t="shared" ref="O412:O475" si="15">IF(M412=0,K412*J412,M412*K412*J412)</f>
        <v>0</v>
      </c>
      <c r="P412" s="23"/>
      <c r="Q412" s="23"/>
      <c r="R412" s="39"/>
    </row>
    <row r="413" spans="1:18" s="458" customFormat="1" ht="14.55" customHeight="1">
      <c r="A413" s="453"/>
      <c r="B413" s="453"/>
      <c r="C413" s="61" t="s">
        <v>1629</v>
      </c>
      <c r="D413" s="38" t="s">
        <v>1867</v>
      </c>
      <c r="E413" s="39" t="s">
        <v>2022</v>
      </c>
      <c r="F413" s="454" t="s">
        <v>2066</v>
      </c>
      <c r="G413" s="170"/>
      <c r="H413" s="23"/>
      <c r="I413" s="455"/>
      <c r="J413" s="246"/>
      <c r="K413" s="65"/>
      <c r="L413" s="64" t="s">
        <v>292</v>
      </c>
      <c r="M413" s="456"/>
      <c r="N413" s="64" t="s">
        <v>102</v>
      </c>
      <c r="O413" s="457">
        <f t="shared" si="15"/>
        <v>0</v>
      </c>
      <c r="P413" s="23"/>
      <c r="Q413" s="23"/>
      <c r="R413" s="39"/>
    </row>
    <row r="414" spans="1:18" s="434" customFormat="1" ht="14.55" customHeight="1">
      <c r="A414" s="26"/>
      <c r="B414" s="26"/>
      <c r="C414" s="27" t="s">
        <v>1629</v>
      </c>
      <c r="D414" s="28" t="s">
        <v>1867</v>
      </c>
      <c r="E414" s="29" t="s">
        <v>2022</v>
      </c>
      <c r="F414" s="30" t="s">
        <v>2067</v>
      </c>
      <c r="G414" s="170"/>
      <c r="H414" s="114"/>
      <c r="I414" s="127"/>
      <c r="J414" s="128"/>
      <c r="K414" s="129"/>
      <c r="L414" s="59" t="s">
        <v>292</v>
      </c>
      <c r="M414" s="225"/>
      <c r="N414" s="59" t="s">
        <v>102</v>
      </c>
      <c r="O414" s="60">
        <f t="shared" si="15"/>
        <v>0</v>
      </c>
      <c r="P414" s="114"/>
      <c r="Q414" s="114"/>
      <c r="R414" s="29"/>
    </row>
    <row r="415" spans="1:18" s="434" customFormat="1" ht="14.55" customHeight="1">
      <c r="A415" s="26"/>
      <c r="B415" s="26"/>
      <c r="C415" s="27" t="s">
        <v>1629</v>
      </c>
      <c r="D415" s="28" t="s">
        <v>1867</v>
      </c>
      <c r="E415" s="29" t="s">
        <v>2022</v>
      </c>
      <c r="F415" s="30" t="s">
        <v>2068</v>
      </c>
      <c r="G415" s="170"/>
      <c r="H415" s="114"/>
      <c r="I415" s="127"/>
      <c r="J415" s="128"/>
      <c r="K415" s="129"/>
      <c r="L415" s="59" t="s">
        <v>292</v>
      </c>
      <c r="M415" s="225"/>
      <c r="N415" s="59" t="s">
        <v>102</v>
      </c>
      <c r="O415" s="60">
        <f t="shared" si="15"/>
        <v>0</v>
      </c>
      <c r="P415" s="114"/>
      <c r="Q415" s="114"/>
      <c r="R415" s="29"/>
    </row>
    <row r="416" spans="1:18" s="434" customFormat="1" ht="14.55" customHeight="1">
      <c r="A416" s="26"/>
      <c r="B416" s="26"/>
      <c r="C416" s="27" t="s">
        <v>1629</v>
      </c>
      <c r="D416" s="28" t="s">
        <v>1867</v>
      </c>
      <c r="E416" s="29" t="s">
        <v>2022</v>
      </c>
      <c r="F416" s="30" t="s">
        <v>2069</v>
      </c>
      <c r="G416" s="170"/>
      <c r="H416" s="114"/>
      <c r="I416" s="127"/>
      <c r="J416" s="128"/>
      <c r="K416" s="129"/>
      <c r="L416" s="59" t="s">
        <v>292</v>
      </c>
      <c r="M416" s="225"/>
      <c r="N416" s="59" t="s">
        <v>102</v>
      </c>
      <c r="O416" s="60">
        <f t="shared" si="15"/>
        <v>0</v>
      </c>
      <c r="P416" s="114"/>
      <c r="Q416" s="114"/>
      <c r="R416" s="29"/>
    </row>
    <row r="417" spans="1:18" s="437" customFormat="1" ht="14.55" customHeight="1">
      <c r="A417" s="439"/>
      <c r="B417" s="439"/>
      <c r="C417" s="440" t="s">
        <v>1629</v>
      </c>
      <c r="D417" s="441" t="s">
        <v>1867</v>
      </c>
      <c r="E417" s="442" t="s">
        <v>2022</v>
      </c>
      <c r="F417" s="443" t="s">
        <v>2070</v>
      </c>
      <c r="G417" s="170"/>
      <c r="H417" s="23"/>
      <c r="I417" s="444"/>
      <c r="J417" s="445"/>
      <c r="K417" s="446"/>
      <c r="L417" s="447" t="s">
        <v>292</v>
      </c>
      <c r="M417" s="446"/>
      <c r="N417" s="447" t="s">
        <v>102</v>
      </c>
      <c r="O417" s="448">
        <f t="shared" si="15"/>
        <v>0</v>
      </c>
      <c r="P417" s="23"/>
      <c r="Q417" s="23"/>
      <c r="R417" s="442"/>
    </row>
    <row r="418" spans="1:18" s="434" customFormat="1" ht="14.55" customHeight="1">
      <c r="A418" s="26"/>
      <c r="B418" s="26"/>
      <c r="C418" s="27" t="s">
        <v>1629</v>
      </c>
      <c r="D418" s="28" t="s">
        <v>1867</v>
      </c>
      <c r="E418" s="29" t="s">
        <v>2022</v>
      </c>
      <c r="F418" s="30" t="s">
        <v>2071</v>
      </c>
      <c r="G418" s="170"/>
      <c r="H418" s="114"/>
      <c r="I418" s="127"/>
      <c r="J418" s="128"/>
      <c r="K418" s="129"/>
      <c r="L418" s="59" t="s">
        <v>292</v>
      </c>
      <c r="M418" s="225"/>
      <c r="N418" s="59" t="s">
        <v>102</v>
      </c>
      <c r="O418" s="60">
        <f t="shared" si="15"/>
        <v>0</v>
      </c>
      <c r="P418" s="114"/>
      <c r="Q418" s="114"/>
      <c r="R418" s="29"/>
    </row>
    <row r="419" spans="1:18" s="458" customFormat="1" ht="14.55" customHeight="1">
      <c r="A419" s="453"/>
      <c r="B419" s="453"/>
      <c r="C419" s="61" t="s">
        <v>1629</v>
      </c>
      <c r="D419" s="38" t="s">
        <v>1867</v>
      </c>
      <c r="E419" s="39" t="s">
        <v>2022</v>
      </c>
      <c r="F419" s="454" t="s">
        <v>2072</v>
      </c>
      <c r="G419" s="170"/>
      <c r="H419" s="23"/>
      <c r="I419" s="455"/>
      <c r="J419" s="246"/>
      <c r="K419" s="65"/>
      <c r="L419" s="64" t="s">
        <v>292</v>
      </c>
      <c r="M419" s="456"/>
      <c r="N419" s="64" t="s">
        <v>102</v>
      </c>
      <c r="O419" s="457">
        <f t="shared" si="15"/>
        <v>0</v>
      </c>
      <c r="P419" s="23"/>
      <c r="Q419" s="23"/>
      <c r="R419" s="39"/>
    </row>
    <row r="420" spans="1:18" s="458" customFormat="1" ht="14.55" customHeight="1">
      <c r="A420" s="453"/>
      <c r="B420" s="453"/>
      <c r="C420" s="61" t="s">
        <v>1629</v>
      </c>
      <c r="D420" s="38" t="s">
        <v>1867</v>
      </c>
      <c r="E420" s="39" t="s">
        <v>2022</v>
      </c>
      <c r="F420" s="454" t="s">
        <v>2073</v>
      </c>
      <c r="G420" s="170"/>
      <c r="H420" s="23"/>
      <c r="I420" s="455"/>
      <c r="J420" s="246"/>
      <c r="K420" s="65"/>
      <c r="L420" s="64" t="s">
        <v>292</v>
      </c>
      <c r="M420" s="456"/>
      <c r="N420" s="64" t="s">
        <v>102</v>
      </c>
      <c r="O420" s="457">
        <f t="shared" si="15"/>
        <v>0</v>
      </c>
      <c r="P420" s="23"/>
      <c r="Q420" s="23"/>
      <c r="R420" s="39"/>
    </row>
    <row r="421" spans="1:18" s="458" customFormat="1" ht="14.55" customHeight="1">
      <c r="A421" s="453"/>
      <c r="B421" s="453"/>
      <c r="C421" s="61" t="s">
        <v>1629</v>
      </c>
      <c r="D421" s="38" t="s">
        <v>1867</v>
      </c>
      <c r="E421" s="39" t="s">
        <v>2022</v>
      </c>
      <c r="F421" s="454" t="s">
        <v>2074</v>
      </c>
      <c r="G421" s="170"/>
      <c r="H421" s="23"/>
      <c r="I421" s="455"/>
      <c r="J421" s="246"/>
      <c r="K421" s="65"/>
      <c r="L421" s="64" t="s">
        <v>292</v>
      </c>
      <c r="M421" s="456"/>
      <c r="N421" s="64" t="s">
        <v>102</v>
      </c>
      <c r="O421" s="457">
        <f t="shared" si="15"/>
        <v>0</v>
      </c>
      <c r="P421" s="23"/>
      <c r="Q421" s="23"/>
      <c r="R421" s="39"/>
    </row>
    <row r="422" spans="1:18" s="458" customFormat="1" ht="14.55" customHeight="1">
      <c r="A422" s="453"/>
      <c r="B422" s="453"/>
      <c r="C422" s="61" t="s">
        <v>1629</v>
      </c>
      <c r="D422" s="38" t="s">
        <v>1867</v>
      </c>
      <c r="E422" s="39" t="s">
        <v>2022</v>
      </c>
      <c r="F422" s="454" t="s">
        <v>2075</v>
      </c>
      <c r="G422" s="170"/>
      <c r="H422" s="23"/>
      <c r="I422" s="455"/>
      <c r="J422" s="246"/>
      <c r="K422" s="65"/>
      <c r="L422" s="64" t="s">
        <v>292</v>
      </c>
      <c r="M422" s="456"/>
      <c r="N422" s="64" t="s">
        <v>102</v>
      </c>
      <c r="O422" s="457">
        <f t="shared" si="15"/>
        <v>0</v>
      </c>
      <c r="P422" s="23"/>
      <c r="Q422" s="23"/>
      <c r="R422" s="39"/>
    </row>
    <row r="423" spans="1:18" s="458" customFormat="1" ht="14.55" customHeight="1">
      <c r="A423" s="453"/>
      <c r="B423" s="453"/>
      <c r="C423" s="61" t="s">
        <v>1629</v>
      </c>
      <c r="D423" s="38" t="s">
        <v>1867</v>
      </c>
      <c r="E423" s="39" t="s">
        <v>2022</v>
      </c>
      <c r="F423" s="454" t="s">
        <v>2076</v>
      </c>
      <c r="G423" s="170"/>
      <c r="H423" s="23"/>
      <c r="I423" s="455"/>
      <c r="J423" s="246"/>
      <c r="K423" s="65"/>
      <c r="L423" s="64" t="s">
        <v>292</v>
      </c>
      <c r="M423" s="456"/>
      <c r="N423" s="64" t="s">
        <v>102</v>
      </c>
      <c r="O423" s="457">
        <f t="shared" si="15"/>
        <v>0</v>
      </c>
      <c r="P423" s="23"/>
      <c r="Q423" s="23"/>
      <c r="R423" s="39"/>
    </row>
    <row r="424" spans="1:18" s="434" customFormat="1" ht="14.55" customHeight="1">
      <c r="A424" s="26"/>
      <c r="B424" s="26"/>
      <c r="C424" s="27" t="s">
        <v>1629</v>
      </c>
      <c r="D424" s="28" t="s">
        <v>1867</v>
      </c>
      <c r="E424" s="29" t="s">
        <v>2077</v>
      </c>
      <c r="F424" s="30" t="s">
        <v>2078</v>
      </c>
      <c r="G424" s="170"/>
      <c r="H424" s="114"/>
      <c r="I424" s="127"/>
      <c r="J424" s="128"/>
      <c r="K424" s="129"/>
      <c r="L424" s="59" t="s">
        <v>292</v>
      </c>
      <c r="M424" s="225"/>
      <c r="N424" s="59" t="s">
        <v>102</v>
      </c>
      <c r="O424" s="60">
        <f t="shared" si="15"/>
        <v>0</v>
      </c>
      <c r="P424" s="114"/>
      <c r="Q424" s="114"/>
      <c r="R424" s="29"/>
    </row>
    <row r="425" spans="1:18" s="434" customFormat="1" ht="14.55" customHeight="1">
      <c r="A425" s="26"/>
      <c r="B425" s="26"/>
      <c r="C425" s="27" t="s">
        <v>1629</v>
      </c>
      <c r="D425" s="28" t="s">
        <v>1867</v>
      </c>
      <c r="E425" s="29" t="s">
        <v>2077</v>
      </c>
      <c r="F425" s="30" t="s">
        <v>501</v>
      </c>
      <c r="G425" s="170"/>
      <c r="H425" s="114"/>
      <c r="I425" s="127"/>
      <c r="J425" s="128"/>
      <c r="K425" s="129"/>
      <c r="L425" s="59" t="s">
        <v>292</v>
      </c>
      <c r="M425" s="225"/>
      <c r="N425" s="59" t="s">
        <v>102</v>
      </c>
      <c r="O425" s="60">
        <f t="shared" si="15"/>
        <v>0</v>
      </c>
      <c r="P425" s="114"/>
      <c r="Q425" s="114"/>
      <c r="R425" s="29"/>
    </row>
    <row r="426" spans="1:18" s="434" customFormat="1" ht="14.55" customHeight="1">
      <c r="A426" s="26"/>
      <c r="B426" s="26"/>
      <c r="C426" s="27" t="s">
        <v>1629</v>
      </c>
      <c r="D426" s="28" t="s">
        <v>1867</v>
      </c>
      <c r="E426" s="29" t="s">
        <v>2077</v>
      </c>
      <c r="F426" s="30" t="s">
        <v>2079</v>
      </c>
      <c r="G426" s="170"/>
      <c r="H426" s="114"/>
      <c r="I426" s="127"/>
      <c r="J426" s="128"/>
      <c r="K426" s="129"/>
      <c r="L426" s="59" t="s">
        <v>292</v>
      </c>
      <c r="M426" s="225"/>
      <c r="N426" s="59" t="s">
        <v>102</v>
      </c>
      <c r="O426" s="60">
        <f t="shared" si="15"/>
        <v>0</v>
      </c>
      <c r="P426" s="114"/>
      <c r="Q426" s="114"/>
      <c r="R426" s="29"/>
    </row>
    <row r="427" spans="1:18" s="434" customFormat="1" ht="14.55" customHeight="1">
      <c r="A427" s="26"/>
      <c r="B427" s="26"/>
      <c r="C427" s="27" t="s">
        <v>1629</v>
      </c>
      <c r="D427" s="28" t="s">
        <v>1867</v>
      </c>
      <c r="E427" s="29" t="s">
        <v>2077</v>
      </c>
      <c r="F427" s="30" t="s">
        <v>2080</v>
      </c>
      <c r="G427" s="170"/>
      <c r="H427" s="114"/>
      <c r="I427" s="127"/>
      <c r="J427" s="128"/>
      <c r="K427" s="129"/>
      <c r="L427" s="59" t="s">
        <v>292</v>
      </c>
      <c r="M427" s="225"/>
      <c r="N427" s="59" t="s">
        <v>102</v>
      </c>
      <c r="O427" s="60">
        <f t="shared" si="15"/>
        <v>0</v>
      </c>
      <c r="P427" s="114"/>
      <c r="Q427" s="114"/>
      <c r="R427" s="29"/>
    </row>
    <row r="428" spans="1:18" s="434" customFormat="1" ht="14.55" customHeight="1">
      <c r="A428" s="26"/>
      <c r="B428" s="26"/>
      <c r="C428" s="27" t="s">
        <v>1629</v>
      </c>
      <c r="D428" s="28" t="s">
        <v>1867</v>
      </c>
      <c r="E428" s="29" t="s">
        <v>2077</v>
      </c>
      <c r="F428" s="434" t="s">
        <v>2081</v>
      </c>
      <c r="G428" s="170"/>
      <c r="H428" s="114"/>
      <c r="I428" s="127"/>
      <c r="J428" s="128"/>
      <c r="K428" s="129"/>
      <c r="L428" s="59" t="s">
        <v>292</v>
      </c>
      <c r="M428" s="225"/>
      <c r="N428" s="59" t="s">
        <v>102</v>
      </c>
      <c r="O428" s="60">
        <f t="shared" si="15"/>
        <v>0</v>
      </c>
      <c r="P428" s="114"/>
      <c r="Q428" s="114"/>
      <c r="R428" s="29"/>
    </row>
    <row r="429" spans="1:18" s="434" customFormat="1" ht="14.55" customHeight="1">
      <c r="A429" s="26"/>
      <c r="B429" s="26"/>
      <c r="C429" s="27" t="s">
        <v>1629</v>
      </c>
      <c r="D429" s="28" t="s">
        <v>1867</v>
      </c>
      <c r="E429" s="29" t="s">
        <v>2077</v>
      </c>
      <c r="F429" s="30" t="s">
        <v>2082</v>
      </c>
      <c r="G429" s="170"/>
      <c r="H429" s="114"/>
      <c r="I429" s="127"/>
      <c r="J429" s="128"/>
      <c r="K429" s="129"/>
      <c r="L429" s="59" t="s">
        <v>292</v>
      </c>
      <c r="M429" s="225"/>
      <c r="N429" s="59" t="s">
        <v>102</v>
      </c>
      <c r="O429" s="60">
        <f t="shared" si="15"/>
        <v>0</v>
      </c>
      <c r="P429" s="114"/>
      <c r="Q429" s="114"/>
      <c r="R429" s="29"/>
    </row>
    <row r="430" spans="1:18" s="434" customFormat="1" ht="14.55" customHeight="1">
      <c r="A430" s="26"/>
      <c r="B430" s="26"/>
      <c r="C430" s="27" t="s">
        <v>1629</v>
      </c>
      <c r="D430" s="28" t="s">
        <v>1867</v>
      </c>
      <c r="E430" s="29" t="s">
        <v>2077</v>
      </c>
      <c r="F430" s="30" t="s">
        <v>2083</v>
      </c>
      <c r="G430" s="170"/>
      <c r="H430" s="114"/>
      <c r="I430" s="127"/>
      <c r="J430" s="128"/>
      <c r="K430" s="129"/>
      <c r="L430" s="449" t="s">
        <v>317</v>
      </c>
      <c r="M430" s="225"/>
      <c r="N430" s="59" t="s">
        <v>102</v>
      </c>
      <c r="O430" s="60">
        <f t="shared" si="15"/>
        <v>0</v>
      </c>
      <c r="P430" s="114"/>
      <c r="Q430" s="114"/>
      <c r="R430" s="29"/>
    </row>
    <row r="431" spans="1:18" s="434" customFormat="1" ht="14.55" customHeight="1">
      <c r="A431" s="26"/>
      <c r="B431" s="26"/>
      <c r="C431" s="27" t="s">
        <v>1629</v>
      </c>
      <c r="D431" s="28" t="s">
        <v>1867</v>
      </c>
      <c r="E431" s="29" t="s">
        <v>2077</v>
      </c>
      <c r="F431" s="30" t="s">
        <v>2084</v>
      </c>
      <c r="G431" s="170"/>
      <c r="H431" s="114"/>
      <c r="I431" s="127"/>
      <c r="J431" s="128"/>
      <c r="K431" s="129"/>
      <c r="L431" s="449" t="s">
        <v>317</v>
      </c>
      <c r="M431" s="225"/>
      <c r="N431" s="59" t="s">
        <v>102</v>
      </c>
      <c r="O431" s="60">
        <f t="shared" si="15"/>
        <v>0</v>
      </c>
      <c r="P431" s="114"/>
      <c r="Q431" s="114"/>
      <c r="R431" s="29"/>
    </row>
    <row r="432" spans="1:18" s="434" customFormat="1" ht="14.55" customHeight="1">
      <c r="A432" s="26"/>
      <c r="B432" s="26"/>
      <c r="C432" s="27" t="s">
        <v>1629</v>
      </c>
      <c r="D432" s="28" t="s">
        <v>1867</v>
      </c>
      <c r="E432" s="29" t="s">
        <v>2077</v>
      </c>
      <c r="F432" s="30" t="s">
        <v>2085</v>
      </c>
      <c r="G432" s="170"/>
      <c r="H432" s="114"/>
      <c r="I432" s="127"/>
      <c r="J432" s="128"/>
      <c r="K432" s="129"/>
      <c r="L432" s="59" t="s">
        <v>292</v>
      </c>
      <c r="M432" s="225"/>
      <c r="N432" s="59" t="s">
        <v>102</v>
      </c>
      <c r="O432" s="60">
        <f t="shared" si="15"/>
        <v>0</v>
      </c>
      <c r="P432" s="114"/>
      <c r="Q432" s="114"/>
      <c r="R432" s="29"/>
    </row>
    <row r="433" spans="1:18" s="434" customFormat="1" ht="14.55" customHeight="1">
      <c r="A433" s="26"/>
      <c r="B433" s="26"/>
      <c r="C433" s="27" t="s">
        <v>1629</v>
      </c>
      <c r="D433" s="28" t="s">
        <v>2086</v>
      </c>
      <c r="E433" s="29" t="s">
        <v>2087</v>
      </c>
      <c r="F433" s="30" t="s">
        <v>2088</v>
      </c>
      <c r="G433" s="170"/>
      <c r="H433" s="114"/>
      <c r="I433" s="127"/>
      <c r="J433" s="128"/>
      <c r="K433" s="129"/>
      <c r="L433" s="59" t="s">
        <v>292</v>
      </c>
      <c r="M433" s="225"/>
      <c r="N433" s="59" t="s">
        <v>102</v>
      </c>
      <c r="O433" s="60">
        <f t="shared" si="15"/>
        <v>0</v>
      </c>
      <c r="P433" s="114"/>
      <c r="Q433" s="114"/>
      <c r="R433" s="29"/>
    </row>
    <row r="434" spans="1:18" s="434" customFormat="1" ht="14.55" customHeight="1">
      <c r="A434" s="26"/>
      <c r="B434" s="26"/>
      <c r="C434" s="27" t="s">
        <v>1629</v>
      </c>
      <c r="D434" s="28" t="s">
        <v>2086</v>
      </c>
      <c r="E434" s="29" t="s">
        <v>2087</v>
      </c>
      <c r="F434" s="30" t="s">
        <v>2089</v>
      </c>
      <c r="G434" s="170"/>
      <c r="H434" s="114"/>
      <c r="I434" s="127"/>
      <c r="J434" s="128"/>
      <c r="K434" s="129"/>
      <c r="L434" s="59" t="s">
        <v>292</v>
      </c>
      <c r="M434" s="225"/>
      <c r="N434" s="59" t="s">
        <v>102</v>
      </c>
      <c r="O434" s="60">
        <f t="shared" si="15"/>
        <v>0</v>
      </c>
      <c r="P434" s="114"/>
      <c r="Q434" s="114"/>
      <c r="R434" s="29"/>
    </row>
    <row r="435" spans="1:18" s="434" customFormat="1" ht="14.55" customHeight="1">
      <c r="A435" s="26"/>
      <c r="B435" s="26"/>
      <c r="C435" s="27" t="s">
        <v>1629</v>
      </c>
      <c r="D435" s="28" t="s">
        <v>2086</v>
      </c>
      <c r="E435" s="29" t="s">
        <v>2087</v>
      </c>
      <c r="F435" s="30" t="s">
        <v>2090</v>
      </c>
      <c r="G435" s="170"/>
      <c r="H435" s="114"/>
      <c r="I435" s="127"/>
      <c r="J435" s="128"/>
      <c r="K435" s="129"/>
      <c r="L435" s="59" t="s">
        <v>292</v>
      </c>
      <c r="M435" s="225"/>
      <c r="N435" s="59" t="s">
        <v>102</v>
      </c>
      <c r="O435" s="60">
        <f t="shared" si="15"/>
        <v>0</v>
      </c>
      <c r="P435" s="114"/>
      <c r="Q435" s="114"/>
      <c r="R435" s="29"/>
    </row>
    <row r="436" spans="1:18" s="434" customFormat="1" ht="14.55" customHeight="1">
      <c r="A436" s="26"/>
      <c r="B436" s="26"/>
      <c r="C436" s="27" t="s">
        <v>1629</v>
      </c>
      <c r="D436" s="28" t="s">
        <v>2086</v>
      </c>
      <c r="E436" s="29" t="s">
        <v>2087</v>
      </c>
      <c r="F436" s="30" t="s">
        <v>2091</v>
      </c>
      <c r="G436" s="170"/>
      <c r="H436" s="114"/>
      <c r="I436" s="127"/>
      <c r="J436" s="128"/>
      <c r="K436" s="129"/>
      <c r="L436" s="59" t="s">
        <v>292</v>
      </c>
      <c r="M436" s="225"/>
      <c r="N436" s="59" t="s">
        <v>102</v>
      </c>
      <c r="O436" s="60">
        <f t="shared" si="15"/>
        <v>0</v>
      </c>
      <c r="P436" s="114"/>
      <c r="Q436" s="114"/>
      <c r="R436" s="29"/>
    </row>
    <row r="437" spans="1:18" s="434" customFormat="1" ht="14.55" customHeight="1">
      <c r="A437" s="26"/>
      <c r="B437" s="26"/>
      <c r="C437" s="27" t="s">
        <v>1629</v>
      </c>
      <c r="D437" s="28" t="s">
        <v>2086</v>
      </c>
      <c r="E437" s="29" t="s">
        <v>2087</v>
      </c>
      <c r="F437" s="30" t="s">
        <v>2092</v>
      </c>
      <c r="G437" s="170"/>
      <c r="H437" s="114"/>
      <c r="I437" s="127"/>
      <c r="J437" s="128"/>
      <c r="K437" s="129"/>
      <c r="L437" s="59" t="s">
        <v>292</v>
      </c>
      <c r="M437" s="225"/>
      <c r="N437" s="59" t="s">
        <v>102</v>
      </c>
      <c r="O437" s="60">
        <f t="shared" si="15"/>
        <v>0</v>
      </c>
      <c r="P437" s="114"/>
      <c r="Q437" s="114"/>
      <c r="R437" s="29"/>
    </row>
    <row r="438" spans="1:18" s="434" customFormat="1" ht="14.55" customHeight="1">
      <c r="A438" s="26"/>
      <c r="B438" s="26"/>
      <c r="C438" s="27" t="s">
        <v>1629</v>
      </c>
      <c r="D438" s="28" t="s">
        <v>2086</v>
      </c>
      <c r="E438" s="29" t="s">
        <v>2087</v>
      </c>
      <c r="F438" s="30" t="s">
        <v>2093</v>
      </c>
      <c r="G438" s="170"/>
      <c r="H438" s="114"/>
      <c r="I438" s="127"/>
      <c r="J438" s="128"/>
      <c r="K438" s="129"/>
      <c r="L438" s="59" t="s">
        <v>292</v>
      </c>
      <c r="M438" s="225"/>
      <c r="N438" s="59" t="s">
        <v>102</v>
      </c>
      <c r="O438" s="60">
        <f t="shared" si="15"/>
        <v>0</v>
      </c>
      <c r="P438" s="114"/>
      <c r="Q438" s="114"/>
      <c r="R438" s="29"/>
    </row>
    <row r="439" spans="1:18" s="434" customFormat="1" ht="14.55" customHeight="1">
      <c r="A439" s="26"/>
      <c r="B439" s="26"/>
      <c r="C439" s="27" t="s">
        <v>1629</v>
      </c>
      <c r="D439" s="28" t="s">
        <v>2086</v>
      </c>
      <c r="E439" s="29" t="s">
        <v>2087</v>
      </c>
      <c r="F439" s="30" t="s">
        <v>2094</v>
      </c>
      <c r="G439" s="170"/>
      <c r="H439" s="114"/>
      <c r="I439" s="127"/>
      <c r="J439" s="128"/>
      <c r="K439" s="129"/>
      <c r="L439" s="59" t="s">
        <v>292</v>
      </c>
      <c r="M439" s="225"/>
      <c r="N439" s="59" t="s">
        <v>102</v>
      </c>
      <c r="O439" s="60">
        <f t="shared" si="15"/>
        <v>0</v>
      </c>
      <c r="P439" s="114"/>
      <c r="Q439" s="114"/>
      <c r="R439" s="29"/>
    </row>
    <row r="440" spans="1:18" s="434" customFormat="1" ht="14.55" customHeight="1">
      <c r="A440" s="26"/>
      <c r="B440" s="26"/>
      <c r="C440" s="27" t="s">
        <v>1629</v>
      </c>
      <c r="D440" s="28" t="s">
        <v>2086</v>
      </c>
      <c r="E440" s="29" t="s">
        <v>2087</v>
      </c>
      <c r="F440" s="30" t="s">
        <v>2095</v>
      </c>
      <c r="G440" s="170"/>
      <c r="H440" s="114"/>
      <c r="I440" s="127"/>
      <c r="J440" s="128"/>
      <c r="K440" s="129"/>
      <c r="L440" s="59" t="s">
        <v>292</v>
      </c>
      <c r="M440" s="225"/>
      <c r="N440" s="59" t="s">
        <v>102</v>
      </c>
      <c r="O440" s="60">
        <f t="shared" si="15"/>
        <v>0</v>
      </c>
      <c r="P440" s="114"/>
      <c r="Q440" s="114"/>
      <c r="R440" s="29"/>
    </row>
    <row r="441" spans="1:18" s="434" customFormat="1" ht="14.55" customHeight="1">
      <c r="A441" s="26"/>
      <c r="B441" s="26"/>
      <c r="C441" s="27" t="s">
        <v>1629</v>
      </c>
      <c r="D441" s="28" t="s">
        <v>2086</v>
      </c>
      <c r="E441" s="29" t="s">
        <v>2087</v>
      </c>
      <c r="F441" s="30" t="s">
        <v>2096</v>
      </c>
      <c r="G441" s="170"/>
      <c r="H441" s="114"/>
      <c r="I441" s="127"/>
      <c r="J441" s="128"/>
      <c r="K441" s="129"/>
      <c r="L441" s="59" t="s">
        <v>292</v>
      </c>
      <c r="M441" s="225"/>
      <c r="N441" s="59" t="s">
        <v>102</v>
      </c>
      <c r="O441" s="60">
        <f t="shared" si="15"/>
        <v>0</v>
      </c>
      <c r="P441" s="114"/>
      <c r="Q441" s="114"/>
      <c r="R441" s="29"/>
    </row>
    <row r="442" spans="1:18" s="434" customFormat="1" ht="14.55" customHeight="1">
      <c r="A442" s="26"/>
      <c r="B442" s="26"/>
      <c r="C442" s="27" t="s">
        <v>1629</v>
      </c>
      <c r="D442" s="28" t="s">
        <v>2086</v>
      </c>
      <c r="E442" s="29" t="s">
        <v>2087</v>
      </c>
      <c r="F442" s="30" t="s">
        <v>2097</v>
      </c>
      <c r="G442" s="170"/>
      <c r="H442" s="114"/>
      <c r="I442" s="127"/>
      <c r="J442" s="128"/>
      <c r="K442" s="129"/>
      <c r="L442" s="59" t="s">
        <v>292</v>
      </c>
      <c r="M442" s="225"/>
      <c r="N442" s="59" t="s">
        <v>102</v>
      </c>
      <c r="O442" s="60">
        <f t="shared" si="15"/>
        <v>0</v>
      </c>
      <c r="P442" s="114"/>
      <c r="Q442" s="114"/>
      <c r="R442" s="29"/>
    </row>
    <row r="443" spans="1:18" s="434" customFormat="1" ht="14.55" customHeight="1">
      <c r="A443" s="26"/>
      <c r="B443" s="26"/>
      <c r="C443" s="27" t="s">
        <v>1629</v>
      </c>
      <c r="D443" s="28" t="s">
        <v>2086</v>
      </c>
      <c r="E443" s="29" t="s">
        <v>2087</v>
      </c>
      <c r="F443" s="30" t="s">
        <v>2098</v>
      </c>
      <c r="G443" s="170"/>
      <c r="H443" s="114"/>
      <c r="I443" s="127"/>
      <c r="J443" s="128"/>
      <c r="K443" s="129"/>
      <c r="L443" s="59" t="s">
        <v>292</v>
      </c>
      <c r="M443" s="225"/>
      <c r="N443" s="59" t="s">
        <v>102</v>
      </c>
      <c r="O443" s="60">
        <f t="shared" si="15"/>
        <v>0</v>
      </c>
      <c r="P443" s="114"/>
      <c r="Q443" s="114"/>
      <c r="R443" s="29"/>
    </row>
    <row r="444" spans="1:18" s="434" customFormat="1" ht="14.55" customHeight="1">
      <c r="A444" s="26"/>
      <c r="B444" s="26"/>
      <c r="C444" s="27" t="s">
        <v>1629</v>
      </c>
      <c r="D444" s="28" t="s">
        <v>2086</v>
      </c>
      <c r="E444" s="29" t="s">
        <v>2087</v>
      </c>
      <c r="F444" s="30" t="s">
        <v>2099</v>
      </c>
      <c r="G444" s="170"/>
      <c r="H444" s="114"/>
      <c r="I444" s="127"/>
      <c r="J444" s="128"/>
      <c r="K444" s="129"/>
      <c r="L444" s="59" t="s">
        <v>292</v>
      </c>
      <c r="M444" s="225"/>
      <c r="N444" s="59" t="s">
        <v>102</v>
      </c>
      <c r="O444" s="60">
        <f t="shared" si="15"/>
        <v>0</v>
      </c>
      <c r="P444" s="114"/>
      <c r="Q444" s="114"/>
      <c r="R444" s="29"/>
    </row>
    <row r="445" spans="1:18" s="434" customFormat="1" ht="14.55" customHeight="1">
      <c r="A445" s="26"/>
      <c r="B445" s="26"/>
      <c r="C445" s="27" t="s">
        <v>1629</v>
      </c>
      <c r="D445" s="28" t="s">
        <v>2086</v>
      </c>
      <c r="E445" s="29" t="s">
        <v>2087</v>
      </c>
      <c r="F445" s="30" t="s">
        <v>2100</v>
      </c>
      <c r="G445" s="170"/>
      <c r="H445" s="114"/>
      <c r="I445" s="127"/>
      <c r="J445" s="128"/>
      <c r="K445" s="129"/>
      <c r="L445" s="59" t="s">
        <v>292</v>
      </c>
      <c r="M445" s="225"/>
      <c r="N445" s="59" t="s">
        <v>102</v>
      </c>
      <c r="O445" s="60">
        <f t="shared" si="15"/>
        <v>0</v>
      </c>
      <c r="P445" s="114"/>
      <c r="Q445" s="114"/>
      <c r="R445" s="29"/>
    </row>
    <row r="446" spans="1:18" s="437" customFormat="1" ht="14.55" customHeight="1">
      <c r="A446" s="439"/>
      <c r="B446" s="439"/>
      <c r="C446" s="440" t="s">
        <v>1629</v>
      </c>
      <c r="D446" s="441" t="s">
        <v>2086</v>
      </c>
      <c r="E446" s="442" t="s">
        <v>2087</v>
      </c>
      <c r="F446" s="443" t="s">
        <v>2101</v>
      </c>
      <c r="G446" s="170"/>
      <c r="H446" s="23"/>
      <c r="I446" s="444"/>
      <c r="J446" s="445"/>
      <c r="K446" s="446"/>
      <c r="L446" s="447" t="s">
        <v>292</v>
      </c>
      <c r="M446" s="446"/>
      <c r="N446" s="447" t="s">
        <v>102</v>
      </c>
      <c r="O446" s="448">
        <f t="shared" si="15"/>
        <v>0</v>
      </c>
      <c r="P446" s="23"/>
      <c r="Q446" s="23"/>
      <c r="R446" s="442"/>
    </row>
    <row r="447" spans="1:18" s="434" customFormat="1" ht="14.55" customHeight="1">
      <c r="A447" s="26"/>
      <c r="B447" s="26"/>
      <c r="C447" s="27" t="s">
        <v>1629</v>
      </c>
      <c r="D447" s="28" t="s">
        <v>2086</v>
      </c>
      <c r="E447" s="29" t="s">
        <v>2087</v>
      </c>
      <c r="F447" s="30" t="s">
        <v>2102</v>
      </c>
      <c r="G447" s="170"/>
      <c r="H447" s="114"/>
      <c r="I447" s="127"/>
      <c r="J447" s="128"/>
      <c r="K447" s="129"/>
      <c r="L447" s="59" t="s">
        <v>292</v>
      </c>
      <c r="M447" s="225"/>
      <c r="N447" s="59" t="s">
        <v>102</v>
      </c>
      <c r="O447" s="60">
        <f t="shared" si="15"/>
        <v>0</v>
      </c>
      <c r="P447" s="114"/>
      <c r="Q447" s="114"/>
      <c r="R447" s="29"/>
    </row>
    <row r="448" spans="1:18" s="434" customFormat="1" ht="14.55" customHeight="1">
      <c r="A448" s="26"/>
      <c r="B448" s="26"/>
      <c r="C448" s="27" t="s">
        <v>1629</v>
      </c>
      <c r="D448" s="28" t="s">
        <v>2086</v>
      </c>
      <c r="E448" s="29" t="s">
        <v>2087</v>
      </c>
      <c r="F448" s="30" t="s">
        <v>2103</v>
      </c>
      <c r="G448" s="170"/>
      <c r="H448" s="114"/>
      <c r="I448" s="127"/>
      <c r="J448" s="128"/>
      <c r="K448" s="129"/>
      <c r="L448" s="59" t="s">
        <v>292</v>
      </c>
      <c r="M448" s="225"/>
      <c r="N448" s="59" t="s">
        <v>102</v>
      </c>
      <c r="O448" s="60">
        <f t="shared" si="15"/>
        <v>0</v>
      </c>
      <c r="P448" s="114"/>
      <c r="Q448" s="114"/>
      <c r="R448" s="29"/>
    </row>
    <row r="449" spans="1:18" s="434" customFormat="1" ht="14.55" customHeight="1">
      <c r="A449" s="26"/>
      <c r="B449" s="26"/>
      <c r="C449" s="27" t="s">
        <v>1629</v>
      </c>
      <c r="D449" s="28" t="s">
        <v>2086</v>
      </c>
      <c r="E449" s="29" t="s">
        <v>2087</v>
      </c>
      <c r="F449" s="30" t="s">
        <v>2104</v>
      </c>
      <c r="G449" s="170"/>
      <c r="H449" s="114"/>
      <c r="I449" s="127"/>
      <c r="J449" s="128"/>
      <c r="K449" s="129"/>
      <c r="L449" s="59" t="s">
        <v>292</v>
      </c>
      <c r="M449" s="225"/>
      <c r="N449" s="59" t="s">
        <v>102</v>
      </c>
      <c r="O449" s="60">
        <f t="shared" si="15"/>
        <v>0</v>
      </c>
      <c r="P449" s="114"/>
      <c r="Q449" s="114"/>
      <c r="R449" s="29"/>
    </row>
    <row r="450" spans="1:18" s="434" customFormat="1" ht="14.55" customHeight="1">
      <c r="A450" s="26"/>
      <c r="B450" s="26"/>
      <c r="C450" s="27" t="s">
        <v>1629</v>
      </c>
      <c r="D450" s="28" t="s">
        <v>2086</v>
      </c>
      <c r="E450" s="29" t="s">
        <v>2087</v>
      </c>
      <c r="F450" s="30" t="s">
        <v>2105</v>
      </c>
      <c r="G450" s="170"/>
      <c r="H450" s="114"/>
      <c r="I450" s="127"/>
      <c r="J450" s="128"/>
      <c r="K450" s="129"/>
      <c r="L450" s="59" t="s">
        <v>292</v>
      </c>
      <c r="M450" s="225"/>
      <c r="N450" s="59" t="s">
        <v>102</v>
      </c>
      <c r="O450" s="60">
        <f t="shared" si="15"/>
        <v>0</v>
      </c>
      <c r="P450" s="114"/>
      <c r="Q450" s="114"/>
      <c r="R450" s="29"/>
    </row>
    <row r="451" spans="1:18" s="434" customFormat="1" ht="14.55" customHeight="1">
      <c r="A451" s="26"/>
      <c r="B451" s="26"/>
      <c r="C451" s="27" t="s">
        <v>1629</v>
      </c>
      <c r="D451" s="28" t="s">
        <v>2086</v>
      </c>
      <c r="E451" s="29" t="s">
        <v>2087</v>
      </c>
      <c r="F451" s="30" t="s">
        <v>2106</v>
      </c>
      <c r="G451" s="170"/>
      <c r="H451" s="114"/>
      <c r="I451" s="127"/>
      <c r="J451" s="128"/>
      <c r="K451" s="129"/>
      <c r="L451" s="59" t="s">
        <v>292</v>
      </c>
      <c r="M451" s="225"/>
      <c r="N451" s="59" t="s">
        <v>102</v>
      </c>
      <c r="O451" s="60">
        <f t="shared" si="15"/>
        <v>0</v>
      </c>
      <c r="P451" s="114"/>
      <c r="Q451" s="114"/>
      <c r="R451" s="29"/>
    </row>
    <row r="452" spans="1:18" s="434" customFormat="1" ht="14.55" customHeight="1">
      <c r="A452" s="26"/>
      <c r="B452" s="26"/>
      <c r="C452" s="27" t="s">
        <v>1629</v>
      </c>
      <c r="D452" s="28" t="s">
        <v>2086</v>
      </c>
      <c r="E452" s="29" t="s">
        <v>2087</v>
      </c>
      <c r="F452" s="30" t="s">
        <v>2107</v>
      </c>
      <c r="G452" s="170"/>
      <c r="H452" s="114"/>
      <c r="I452" s="127"/>
      <c r="J452" s="128"/>
      <c r="K452" s="129"/>
      <c r="L452" s="59" t="s">
        <v>292</v>
      </c>
      <c r="M452" s="225"/>
      <c r="N452" s="59" t="s">
        <v>102</v>
      </c>
      <c r="O452" s="60">
        <f t="shared" si="15"/>
        <v>0</v>
      </c>
      <c r="P452" s="114"/>
      <c r="Q452" s="114"/>
      <c r="R452" s="29"/>
    </row>
    <row r="453" spans="1:18" s="434" customFormat="1" ht="14.55" customHeight="1">
      <c r="A453" s="26"/>
      <c r="B453" s="26"/>
      <c r="C453" s="27" t="s">
        <v>1629</v>
      </c>
      <c r="D453" s="28" t="s">
        <v>2086</v>
      </c>
      <c r="E453" s="29" t="s">
        <v>2087</v>
      </c>
      <c r="F453" s="30" t="s">
        <v>2108</v>
      </c>
      <c r="G453" s="170"/>
      <c r="H453" s="114"/>
      <c r="I453" s="127"/>
      <c r="J453" s="128"/>
      <c r="K453" s="129"/>
      <c r="L453" s="59" t="s">
        <v>292</v>
      </c>
      <c r="M453" s="225"/>
      <c r="N453" s="59" t="s">
        <v>102</v>
      </c>
      <c r="O453" s="60">
        <f t="shared" si="15"/>
        <v>0</v>
      </c>
      <c r="P453" s="114"/>
      <c r="Q453" s="114"/>
      <c r="R453" s="29"/>
    </row>
    <row r="454" spans="1:18" s="434" customFormat="1" ht="14.55" customHeight="1">
      <c r="A454" s="26"/>
      <c r="B454" s="26"/>
      <c r="C454" s="27" t="s">
        <v>1629</v>
      </c>
      <c r="D454" s="28" t="s">
        <v>2086</v>
      </c>
      <c r="E454" s="29" t="s">
        <v>2087</v>
      </c>
      <c r="F454" s="30" t="s">
        <v>2109</v>
      </c>
      <c r="G454" s="170"/>
      <c r="H454" s="114"/>
      <c r="I454" s="127"/>
      <c r="J454" s="128"/>
      <c r="K454" s="129"/>
      <c r="L454" s="59" t="s">
        <v>292</v>
      </c>
      <c r="M454" s="225"/>
      <c r="N454" s="59" t="s">
        <v>102</v>
      </c>
      <c r="O454" s="60">
        <f t="shared" si="15"/>
        <v>0</v>
      </c>
      <c r="P454" s="114"/>
      <c r="Q454" s="114"/>
      <c r="R454" s="29"/>
    </row>
    <row r="455" spans="1:18" s="434" customFormat="1" ht="14.55" customHeight="1">
      <c r="A455" s="26"/>
      <c r="B455" s="26"/>
      <c r="C455" s="27" t="s">
        <v>1629</v>
      </c>
      <c r="D455" s="28" t="s">
        <v>2086</v>
      </c>
      <c r="E455" s="29" t="s">
        <v>2087</v>
      </c>
      <c r="F455" s="30" t="s">
        <v>2110</v>
      </c>
      <c r="G455" s="170"/>
      <c r="H455" s="114"/>
      <c r="I455" s="127"/>
      <c r="J455" s="128"/>
      <c r="K455" s="129"/>
      <c r="L455" s="59" t="s">
        <v>292</v>
      </c>
      <c r="M455" s="225"/>
      <c r="N455" s="59" t="s">
        <v>102</v>
      </c>
      <c r="O455" s="60">
        <f t="shared" si="15"/>
        <v>0</v>
      </c>
      <c r="P455" s="114"/>
      <c r="Q455" s="114"/>
      <c r="R455" s="29"/>
    </row>
    <row r="456" spans="1:18" s="434" customFormat="1" ht="14.55" customHeight="1">
      <c r="A456" s="26"/>
      <c r="B456" s="26"/>
      <c r="C456" s="27" t="s">
        <v>1629</v>
      </c>
      <c r="D456" s="28" t="s">
        <v>2086</v>
      </c>
      <c r="E456" s="29" t="s">
        <v>2087</v>
      </c>
      <c r="F456" s="30" t="s">
        <v>2111</v>
      </c>
      <c r="G456" s="170"/>
      <c r="H456" s="114"/>
      <c r="I456" s="127"/>
      <c r="J456" s="128"/>
      <c r="K456" s="129"/>
      <c r="L456" s="59" t="s">
        <v>292</v>
      </c>
      <c r="M456" s="225"/>
      <c r="N456" s="59" t="s">
        <v>102</v>
      </c>
      <c r="O456" s="60">
        <f t="shared" si="15"/>
        <v>0</v>
      </c>
      <c r="P456" s="114"/>
      <c r="Q456" s="114"/>
      <c r="R456" s="29"/>
    </row>
    <row r="457" spans="1:18" s="434" customFormat="1" ht="14.55" customHeight="1">
      <c r="A457" s="26"/>
      <c r="B457" s="26"/>
      <c r="C457" s="27" t="s">
        <v>1629</v>
      </c>
      <c r="D457" s="28" t="s">
        <v>2086</v>
      </c>
      <c r="E457" s="29" t="s">
        <v>2112</v>
      </c>
      <c r="F457" s="30" t="s">
        <v>2113</v>
      </c>
      <c r="G457" s="170"/>
      <c r="H457" s="114"/>
      <c r="I457" s="127"/>
      <c r="J457" s="128"/>
      <c r="K457" s="129"/>
      <c r="L457" s="59" t="s">
        <v>292</v>
      </c>
      <c r="M457" s="225"/>
      <c r="N457" s="59" t="s">
        <v>102</v>
      </c>
      <c r="O457" s="60">
        <f t="shared" si="15"/>
        <v>0</v>
      </c>
      <c r="P457" s="114"/>
      <c r="Q457" s="114"/>
      <c r="R457" s="29"/>
    </row>
    <row r="458" spans="1:18" s="434" customFormat="1" ht="14.55" customHeight="1">
      <c r="A458" s="26"/>
      <c r="B458" s="26"/>
      <c r="C458" s="27" t="s">
        <v>1629</v>
      </c>
      <c r="D458" s="28" t="s">
        <v>2086</v>
      </c>
      <c r="E458" s="29" t="s">
        <v>2112</v>
      </c>
      <c r="F458" s="30" t="s">
        <v>2114</v>
      </c>
      <c r="G458" s="170"/>
      <c r="H458" s="114"/>
      <c r="I458" s="127"/>
      <c r="J458" s="128"/>
      <c r="K458" s="129"/>
      <c r="L458" s="59" t="s">
        <v>292</v>
      </c>
      <c r="M458" s="225"/>
      <c r="N458" s="59" t="s">
        <v>102</v>
      </c>
      <c r="O458" s="60">
        <f t="shared" si="15"/>
        <v>0</v>
      </c>
      <c r="P458" s="114"/>
      <c r="Q458" s="114"/>
      <c r="R458" s="29"/>
    </row>
    <row r="459" spans="1:18" s="434" customFormat="1" ht="14.55" customHeight="1">
      <c r="A459" s="26"/>
      <c r="B459" s="26"/>
      <c r="C459" s="27" t="s">
        <v>1629</v>
      </c>
      <c r="D459" s="28" t="s">
        <v>2086</v>
      </c>
      <c r="E459" s="29" t="s">
        <v>2112</v>
      </c>
      <c r="F459" s="30" t="s">
        <v>2115</v>
      </c>
      <c r="G459" s="170"/>
      <c r="H459" s="114"/>
      <c r="I459" s="127"/>
      <c r="J459" s="128"/>
      <c r="K459" s="129"/>
      <c r="L459" s="59" t="s">
        <v>292</v>
      </c>
      <c r="M459" s="225"/>
      <c r="N459" s="59" t="s">
        <v>102</v>
      </c>
      <c r="O459" s="60">
        <f t="shared" si="15"/>
        <v>0</v>
      </c>
      <c r="P459" s="114"/>
      <c r="Q459" s="114"/>
      <c r="R459" s="29"/>
    </row>
    <row r="460" spans="1:18" s="434" customFormat="1" ht="14.55" customHeight="1">
      <c r="A460" s="26"/>
      <c r="B460" s="26"/>
      <c r="C460" s="27" t="s">
        <v>1629</v>
      </c>
      <c r="D460" s="28" t="s">
        <v>2086</v>
      </c>
      <c r="E460" s="29" t="s">
        <v>2112</v>
      </c>
      <c r="F460" s="30" t="s">
        <v>2116</v>
      </c>
      <c r="G460" s="170"/>
      <c r="H460" s="114"/>
      <c r="I460" s="127"/>
      <c r="J460" s="128"/>
      <c r="K460" s="129"/>
      <c r="L460" s="59" t="s">
        <v>292</v>
      </c>
      <c r="M460" s="225"/>
      <c r="N460" s="59" t="s">
        <v>102</v>
      </c>
      <c r="O460" s="60">
        <f t="shared" si="15"/>
        <v>0</v>
      </c>
      <c r="P460" s="114"/>
      <c r="Q460" s="114"/>
      <c r="R460" s="29"/>
    </row>
    <row r="461" spans="1:18" s="434" customFormat="1" ht="14.55" customHeight="1">
      <c r="A461" s="26"/>
      <c r="B461" s="26"/>
      <c r="C461" s="27" t="s">
        <v>1629</v>
      </c>
      <c r="D461" s="28" t="s">
        <v>2086</v>
      </c>
      <c r="E461" s="29" t="s">
        <v>2112</v>
      </c>
      <c r="F461" s="30" t="s">
        <v>2117</v>
      </c>
      <c r="G461" s="170"/>
      <c r="H461" s="114"/>
      <c r="I461" s="127"/>
      <c r="J461" s="128"/>
      <c r="K461" s="129"/>
      <c r="L461" s="59" t="s">
        <v>292</v>
      </c>
      <c r="M461" s="225"/>
      <c r="N461" s="59" t="s">
        <v>102</v>
      </c>
      <c r="O461" s="60">
        <f t="shared" si="15"/>
        <v>0</v>
      </c>
      <c r="P461" s="114"/>
      <c r="Q461" s="114"/>
      <c r="R461" s="29"/>
    </row>
    <row r="462" spans="1:18" s="434" customFormat="1" ht="14.55" customHeight="1">
      <c r="A462" s="26"/>
      <c r="B462" s="26"/>
      <c r="C462" s="27" t="s">
        <v>1629</v>
      </c>
      <c r="D462" s="28" t="s">
        <v>2086</v>
      </c>
      <c r="E462" s="29" t="s">
        <v>2112</v>
      </c>
      <c r="F462" s="30" t="s">
        <v>2118</v>
      </c>
      <c r="G462" s="170"/>
      <c r="H462" s="114"/>
      <c r="I462" s="127"/>
      <c r="J462" s="128"/>
      <c r="K462" s="129"/>
      <c r="L462" s="59" t="s">
        <v>292</v>
      </c>
      <c r="M462" s="225"/>
      <c r="N462" s="59" t="s">
        <v>102</v>
      </c>
      <c r="O462" s="60">
        <f t="shared" si="15"/>
        <v>0</v>
      </c>
      <c r="P462" s="114"/>
      <c r="Q462" s="114"/>
      <c r="R462" s="29"/>
    </row>
    <row r="463" spans="1:18" s="434" customFormat="1" ht="14.55" customHeight="1">
      <c r="A463" s="26"/>
      <c r="B463" s="26"/>
      <c r="C463" s="27" t="s">
        <v>1629</v>
      </c>
      <c r="D463" s="28" t="s">
        <v>2086</v>
      </c>
      <c r="E463" s="29" t="s">
        <v>2112</v>
      </c>
      <c r="F463" s="30" t="s">
        <v>2119</v>
      </c>
      <c r="G463" s="170"/>
      <c r="H463" s="114"/>
      <c r="I463" s="127"/>
      <c r="J463" s="128"/>
      <c r="K463" s="129"/>
      <c r="L463" s="59" t="s">
        <v>292</v>
      </c>
      <c r="M463" s="225"/>
      <c r="N463" s="59" t="s">
        <v>102</v>
      </c>
      <c r="O463" s="60">
        <f t="shared" si="15"/>
        <v>0</v>
      </c>
      <c r="P463" s="114"/>
      <c r="Q463" s="114"/>
      <c r="R463" s="29"/>
    </row>
    <row r="464" spans="1:18" s="434" customFormat="1" ht="14.55" customHeight="1">
      <c r="A464" s="26"/>
      <c r="B464" s="26"/>
      <c r="C464" s="27" t="s">
        <v>1629</v>
      </c>
      <c r="D464" s="28" t="s">
        <v>2086</v>
      </c>
      <c r="E464" s="29" t="s">
        <v>2112</v>
      </c>
      <c r="F464" s="30" t="s">
        <v>2120</v>
      </c>
      <c r="G464" s="170"/>
      <c r="H464" s="114"/>
      <c r="I464" s="127"/>
      <c r="J464" s="128"/>
      <c r="K464" s="129"/>
      <c r="L464" s="59" t="s">
        <v>292</v>
      </c>
      <c r="M464" s="225"/>
      <c r="N464" s="59" t="s">
        <v>102</v>
      </c>
      <c r="O464" s="60">
        <f t="shared" si="15"/>
        <v>0</v>
      </c>
      <c r="P464" s="114"/>
      <c r="Q464" s="114"/>
      <c r="R464" s="29"/>
    </row>
    <row r="465" spans="1:18" s="434" customFormat="1" ht="14.55" customHeight="1">
      <c r="A465" s="26"/>
      <c r="B465" s="26"/>
      <c r="C465" s="27" t="s">
        <v>1629</v>
      </c>
      <c r="D465" s="28" t="s">
        <v>2086</v>
      </c>
      <c r="E465" s="29" t="s">
        <v>2112</v>
      </c>
      <c r="F465" s="30" t="s">
        <v>2121</v>
      </c>
      <c r="G465" s="170"/>
      <c r="H465" s="114"/>
      <c r="I465" s="127"/>
      <c r="J465" s="128"/>
      <c r="K465" s="129"/>
      <c r="L465" s="59" t="s">
        <v>292</v>
      </c>
      <c r="M465" s="225"/>
      <c r="N465" s="59" t="s">
        <v>102</v>
      </c>
      <c r="O465" s="60">
        <f t="shared" si="15"/>
        <v>0</v>
      </c>
      <c r="P465" s="114"/>
      <c r="Q465" s="114"/>
      <c r="R465" s="29"/>
    </row>
    <row r="466" spans="1:18" s="434" customFormat="1" ht="14.55" customHeight="1">
      <c r="A466" s="26"/>
      <c r="B466" s="26"/>
      <c r="C466" s="27" t="s">
        <v>1629</v>
      </c>
      <c r="D466" s="28" t="s">
        <v>2086</v>
      </c>
      <c r="E466" s="29" t="s">
        <v>2112</v>
      </c>
      <c r="F466" s="30" t="s">
        <v>2122</v>
      </c>
      <c r="G466" s="170"/>
      <c r="H466" s="114"/>
      <c r="I466" s="127"/>
      <c r="J466" s="128"/>
      <c r="K466" s="129"/>
      <c r="L466" s="59" t="s">
        <v>292</v>
      </c>
      <c r="M466" s="225"/>
      <c r="N466" s="59" t="s">
        <v>102</v>
      </c>
      <c r="O466" s="60">
        <f t="shared" si="15"/>
        <v>0</v>
      </c>
      <c r="P466" s="114"/>
      <c r="Q466" s="114"/>
      <c r="R466" s="29"/>
    </row>
    <row r="467" spans="1:18" s="434" customFormat="1" ht="14.55" customHeight="1">
      <c r="A467" s="26"/>
      <c r="B467" s="26"/>
      <c r="C467" s="27" t="s">
        <v>1629</v>
      </c>
      <c r="D467" s="28" t="s">
        <v>2086</v>
      </c>
      <c r="E467" s="29" t="s">
        <v>2112</v>
      </c>
      <c r="F467" s="30" t="s">
        <v>2123</v>
      </c>
      <c r="G467" s="170"/>
      <c r="H467" s="114"/>
      <c r="I467" s="127"/>
      <c r="J467" s="128"/>
      <c r="K467" s="129"/>
      <c r="L467" s="59" t="s">
        <v>292</v>
      </c>
      <c r="M467" s="225"/>
      <c r="N467" s="59" t="s">
        <v>102</v>
      </c>
      <c r="O467" s="60">
        <f t="shared" si="15"/>
        <v>0</v>
      </c>
      <c r="P467" s="114"/>
      <c r="Q467" s="114"/>
      <c r="R467" s="29"/>
    </row>
    <row r="468" spans="1:18" s="434" customFormat="1" ht="14.55" customHeight="1">
      <c r="A468" s="26"/>
      <c r="B468" s="26"/>
      <c r="C468" s="27" t="s">
        <v>1629</v>
      </c>
      <c r="D468" s="28" t="s">
        <v>2086</v>
      </c>
      <c r="E468" s="29" t="s">
        <v>2112</v>
      </c>
      <c r="F468" s="30" t="s">
        <v>2124</v>
      </c>
      <c r="G468" s="170"/>
      <c r="H468" s="114"/>
      <c r="I468" s="127"/>
      <c r="J468" s="128"/>
      <c r="K468" s="129"/>
      <c r="L468" s="59" t="s">
        <v>292</v>
      </c>
      <c r="M468" s="225"/>
      <c r="N468" s="59" t="s">
        <v>102</v>
      </c>
      <c r="O468" s="60">
        <f t="shared" si="15"/>
        <v>0</v>
      </c>
      <c r="P468" s="114"/>
      <c r="Q468" s="114"/>
      <c r="R468" s="29"/>
    </row>
    <row r="469" spans="1:18" s="434" customFormat="1" ht="14.55" customHeight="1">
      <c r="A469" s="26"/>
      <c r="B469" s="26"/>
      <c r="C469" s="27" t="s">
        <v>1629</v>
      </c>
      <c r="D469" s="28" t="s">
        <v>2086</v>
      </c>
      <c r="E469" s="29" t="s">
        <v>2112</v>
      </c>
      <c r="F469" s="30" t="s">
        <v>2125</v>
      </c>
      <c r="G469" s="170"/>
      <c r="H469" s="114"/>
      <c r="I469" s="127"/>
      <c r="J469" s="128"/>
      <c r="K469" s="129"/>
      <c r="L469" s="59" t="s">
        <v>292</v>
      </c>
      <c r="M469" s="225"/>
      <c r="N469" s="59" t="s">
        <v>102</v>
      </c>
      <c r="O469" s="60">
        <f t="shared" si="15"/>
        <v>0</v>
      </c>
      <c r="P469" s="114"/>
      <c r="Q469" s="114"/>
      <c r="R469" s="29"/>
    </row>
    <row r="470" spans="1:18" s="434" customFormat="1" ht="14.55" customHeight="1">
      <c r="A470" s="26"/>
      <c r="B470" s="26"/>
      <c r="C470" s="27" t="s">
        <v>1629</v>
      </c>
      <c r="D470" s="28" t="s">
        <v>2086</v>
      </c>
      <c r="E470" s="29" t="s">
        <v>2112</v>
      </c>
      <c r="F470" s="30" t="s">
        <v>2126</v>
      </c>
      <c r="G470" s="170"/>
      <c r="H470" s="114"/>
      <c r="I470" s="127"/>
      <c r="J470" s="128"/>
      <c r="K470" s="129"/>
      <c r="L470" s="59" t="s">
        <v>292</v>
      </c>
      <c r="M470" s="225"/>
      <c r="N470" s="59" t="s">
        <v>102</v>
      </c>
      <c r="O470" s="60">
        <f t="shared" si="15"/>
        <v>0</v>
      </c>
      <c r="P470" s="114"/>
      <c r="Q470" s="114"/>
      <c r="R470" s="29"/>
    </row>
    <row r="471" spans="1:18" s="434" customFormat="1" ht="14.55" customHeight="1">
      <c r="A471" s="26"/>
      <c r="B471" s="26"/>
      <c r="C471" s="27" t="s">
        <v>1629</v>
      </c>
      <c r="D471" s="28" t="s">
        <v>2086</v>
      </c>
      <c r="E471" s="29" t="s">
        <v>2112</v>
      </c>
      <c r="F471" s="30" t="s">
        <v>2127</v>
      </c>
      <c r="G471" s="170"/>
      <c r="H471" s="114"/>
      <c r="I471" s="127"/>
      <c r="J471" s="128"/>
      <c r="K471" s="129"/>
      <c r="L471" s="59" t="s">
        <v>292</v>
      </c>
      <c r="M471" s="225"/>
      <c r="N471" s="59" t="s">
        <v>102</v>
      </c>
      <c r="O471" s="60">
        <f t="shared" si="15"/>
        <v>0</v>
      </c>
      <c r="P471" s="114"/>
      <c r="Q471" s="114"/>
      <c r="R471" s="29"/>
    </row>
    <row r="472" spans="1:18" s="458" customFormat="1" ht="14.55" customHeight="1">
      <c r="A472" s="453"/>
      <c r="B472" s="453"/>
      <c r="C472" s="61" t="s">
        <v>1629</v>
      </c>
      <c r="D472" s="38" t="s">
        <v>2086</v>
      </c>
      <c r="E472" s="39" t="s">
        <v>2112</v>
      </c>
      <c r="F472" s="454" t="s">
        <v>2128</v>
      </c>
      <c r="G472" s="170"/>
      <c r="H472" s="23"/>
      <c r="I472" s="455"/>
      <c r="J472" s="246"/>
      <c r="K472" s="65"/>
      <c r="L472" s="64" t="s">
        <v>292</v>
      </c>
      <c r="M472" s="456"/>
      <c r="N472" s="64" t="s">
        <v>102</v>
      </c>
      <c r="O472" s="457">
        <f t="shared" si="15"/>
        <v>0</v>
      </c>
      <c r="P472" s="23"/>
      <c r="Q472" s="23"/>
      <c r="R472" s="39"/>
    </row>
    <row r="473" spans="1:18" s="434" customFormat="1" ht="14.55" customHeight="1">
      <c r="A473" s="26"/>
      <c r="B473" s="26"/>
      <c r="C473" s="27" t="s">
        <v>1629</v>
      </c>
      <c r="D473" s="28" t="s">
        <v>2086</v>
      </c>
      <c r="E473" s="29" t="s">
        <v>2112</v>
      </c>
      <c r="F473" s="30" t="s">
        <v>2129</v>
      </c>
      <c r="G473" s="170"/>
      <c r="H473" s="114"/>
      <c r="I473" s="127"/>
      <c r="J473" s="128"/>
      <c r="K473" s="129"/>
      <c r="L473" s="59" t="s">
        <v>292</v>
      </c>
      <c r="M473" s="225"/>
      <c r="N473" s="59" t="s">
        <v>102</v>
      </c>
      <c r="O473" s="60">
        <f t="shared" si="15"/>
        <v>0</v>
      </c>
      <c r="P473" s="114"/>
      <c r="Q473" s="114"/>
      <c r="R473" s="29"/>
    </row>
    <row r="474" spans="1:18" s="434" customFormat="1" ht="14.55" customHeight="1">
      <c r="A474" s="26"/>
      <c r="B474" s="26"/>
      <c r="C474" s="27" t="s">
        <v>1629</v>
      </c>
      <c r="D474" s="28" t="s">
        <v>2086</v>
      </c>
      <c r="E474" s="29" t="s">
        <v>2112</v>
      </c>
      <c r="F474" s="30" t="s">
        <v>2130</v>
      </c>
      <c r="G474" s="170"/>
      <c r="H474" s="114"/>
      <c r="I474" s="127"/>
      <c r="J474" s="128"/>
      <c r="K474" s="129"/>
      <c r="L474" s="59" t="s">
        <v>292</v>
      </c>
      <c r="M474" s="225"/>
      <c r="N474" s="59" t="s">
        <v>102</v>
      </c>
      <c r="O474" s="60">
        <f t="shared" si="15"/>
        <v>0</v>
      </c>
      <c r="P474" s="114"/>
      <c r="Q474" s="114"/>
      <c r="R474" s="29"/>
    </row>
    <row r="475" spans="1:18" s="458" customFormat="1" ht="14.55" customHeight="1">
      <c r="A475" s="453"/>
      <c r="B475" s="453"/>
      <c r="C475" s="61" t="s">
        <v>1629</v>
      </c>
      <c r="D475" s="38" t="s">
        <v>2086</v>
      </c>
      <c r="E475" s="39" t="s">
        <v>2112</v>
      </c>
      <c r="F475" s="454" t="s">
        <v>2131</v>
      </c>
      <c r="G475" s="170"/>
      <c r="H475" s="23"/>
      <c r="I475" s="455"/>
      <c r="J475" s="246"/>
      <c r="K475" s="65"/>
      <c r="L475" s="64" t="s">
        <v>292</v>
      </c>
      <c r="M475" s="456"/>
      <c r="N475" s="64" t="s">
        <v>102</v>
      </c>
      <c r="O475" s="457">
        <f t="shared" si="15"/>
        <v>0</v>
      </c>
      <c r="P475" s="23"/>
      <c r="Q475" s="23"/>
      <c r="R475" s="39"/>
    </row>
    <row r="476" spans="1:18" s="458" customFormat="1" ht="14.55" customHeight="1">
      <c r="A476" s="453"/>
      <c r="B476" s="453"/>
      <c r="C476" s="61" t="s">
        <v>1629</v>
      </c>
      <c r="D476" s="38" t="s">
        <v>2086</v>
      </c>
      <c r="E476" s="39" t="s">
        <v>2112</v>
      </c>
      <c r="F476" s="454" t="s">
        <v>2132</v>
      </c>
      <c r="G476" s="170"/>
      <c r="H476" s="23"/>
      <c r="I476" s="455"/>
      <c r="J476" s="246"/>
      <c r="K476" s="65"/>
      <c r="L476" s="64" t="s">
        <v>292</v>
      </c>
      <c r="M476" s="456"/>
      <c r="N476" s="64" t="s">
        <v>102</v>
      </c>
      <c r="O476" s="457">
        <f t="shared" ref="O476:O547" si="16">IF(M476=0,K476*J476,M476*K476*J476)</f>
        <v>0</v>
      </c>
      <c r="P476" s="23"/>
      <c r="Q476" s="23"/>
      <c r="R476" s="39"/>
    </row>
    <row r="477" spans="1:18" s="434" customFormat="1" ht="14.55" customHeight="1">
      <c r="A477" s="26"/>
      <c r="B477" s="26"/>
      <c r="C477" s="27" t="s">
        <v>1629</v>
      </c>
      <c r="D477" s="28" t="s">
        <v>2086</v>
      </c>
      <c r="E477" s="29" t="s">
        <v>2112</v>
      </c>
      <c r="F477" s="30" t="s">
        <v>2133</v>
      </c>
      <c r="G477" s="170"/>
      <c r="H477" s="114"/>
      <c r="I477" s="127"/>
      <c r="J477" s="128"/>
      <c r="K477" s="129"/>
      <c r="L477" s="59" t="s">
        <v>292</v>
      </c>
      <c r="M477" s="225"/>
      <c r="N477" s="59" t="s">
        <v>102</v>
      </c>
      <c r="O477" s="60">
        <f t="shared" si="16"/>
        <v>0</v>
      </c>
      <c r="P477" s="114"/>
      <c r="Q477" s="114"/>
      <c r="R477" s="29"/>
    </row>
    <row r="478" spans="1:18" s="434" customFormat="1" ht="14.55" customHeight="1">
      <c r="A478" s="26"/>
      <c r="B478" s="26"/>
      <c r="C478" s="27" t="s">
        <v>1629</v>
      </c>
      <c r="D478" s="28" t="s">
        <v>2086</v>
      </c>
      <c r="E478" s="29" t="s">
        <v>2112</v>
      </c>
      <c r="F478" s="30" t="s">
        <v>2134</v>
      </c>
      <c r="G478" s="170"/>
      <c r="H478" s="114"/>
      <c r="I478" s="127"/>
      <c r="J478" s="128"/>
      <c r="K478" s="129"/>
      <c r="L478" s="59" t="s">
        <v>292</v>
      </c>
      <c r="M478" s="225"/>
      <c r="N478" s="59" t="s">
        <v>102</v>
      </c>
      <c r="O478" s="60">
        <f t="shared" si="16"/>
        <v>0</v>
      </c>
      <c r="P478" s="114"/>
      <c r="Q478" s="114"/>
      <c r="R478" s="29"/>
    </row>
    <row r="479" spans="1:18" s="434" customFormat="1" ht="14.55" customHeight="1">
      <c r="A479" s="26"/>
      <c r="B479" s="26"/>
      <c r="C479" s="27" t="s">
        <v>1629</v>
      </c>
      <c r="D479" s="28" t="s">
        <v>2086</v>
      </c>
      <c r="E479" s="29" t="s">
        <v>2112</v>
      </c>
      <c r="F479" s="30" t="s">
        <v>2135</v>
      </c>
      <c r="G479" s="170"/>
      <c r="H479" s="114"/>
      <c r="I479" s="127"/>
      <c r="J479" s="128"/>
      <c r="K479" s="129"/>
      <c r="L479" s="59" t="s">
        <v>292</v>
      </c>
      <c r="M479" s="225"/>
      <c r="N479" s="59" t="s">
        <v>102</v>
      </c>
      <c r="O479" s="60">
        <f t="shared" si="16"/>
        <v>0</v>
      </c>
      <c r="P479" s="114"/>
      <c r="Q479" s="114"/>
      <c r="R479" s="29"/>
    </row>
    <row r="480" spans="1:18" s="434" customFormat="1" ht="14.55" customHeight="1">
      <c r="A480" s="26"/>
      <c r="B480" s="26"/>
      <c r="C480" s="27" t="s">
        <v>1629</v>
      </c>
      <c r="D480" s="28" t="s">
        <v>2086</v>
      </c>
      <c r="E480" s="29" t="s">
        <v>2112</v>
      </c>
      <c r="F480" s="30" t="s">
        <v>2136</v>
      </c>
      <c r="G480" s="170"/>
      <c r="H480" s="114"/>
      <c r="I480" s="127"/>
      <c r="J480" s="128"/>
      <c r="K480" s="129"/>
      <c r="L480" s="59" t="s">
        <v>292</v>
      </c>
      <c r="M480" s="225"/>
      <c r="N480" s="59" t="s">
        <v>102</v>
      </c>
      <c r="O480" s="60">
        <f t="shared" si="16"/>
        <v>0</v>
      </c>
      <c r="P480" s="114"/>
      <c r="Q480" s="114"/>
      <c r="R480" s="29"/>
    </row>
    <row r="481" spans="1:18" s="434" customFormat="1" ht="14.55" customHeight="1">
      <c r="A481" s="26"/>
      <c r="B481" s="26"/>
      <c r="C481" s="27" t="s">
        <v>1629</v>
      </c>
      <c r="D481" s="28" t="s">
        <v>2086</v>
      </c>
      <c r="E481" s="29" t="s">
        <v>2112</v>
      </c>
      <c r="F481" s="30" t="s">
        <v>2137</v>
      </c>
      <c r="G481" s="170"/>
      <c r="H481" s="114"/>
      <c r="I481" s="127"/>
      <c r="J481" s="128"/>
      <c r="K481" s="129"/>
      <c r="L481" s="59" t="s">
        <v>292</v>
      </c>
      <c r="M481" s="225"/>
      <c r="N481" s="59" t="s">
        <v>102</v>
      </c>
      <c r="O481" s="60">
        <f t="shared" si="16"/>
        <v>0</v>
      </c>
      <c r="P481" s="114"/>
      <c r="Q481" s="114"/>
      <c r="R481" s="29"/>
    </row>
    <row r="482" spans="1:18" s="434" customFormat="1" ht="14.55" customHeight="1">
      <c r="A482" s="26"/>
      <c r="B482" s="26"/>
      <c r="C482" s="27" t="s">
        <v>1629</v>
      </c>
      <c r="D482" s="28" t="s">
        <v>2086</v>
      </c>
      <c r="E482" s="29" t="s">
        <v>2112</v>
      </c>
      <c r="F482" s="30" t="s">
        <v>2138</v>
      </c>
      <c r="G482" s="170"/>
      <c r="H482" s="114"/>
      <c r="I482" s="127"/>
      <c r="J482" s="128"/>
      <c r="K482" s="129"/>
      <c r="L482" s="59" t="s">
        <v>292</v>
      </c>
      <c r="M482" s="225"/>
      <c r="N482" s="59" t="s">
        <v>102</v>
      </c>
      <c r="O482" s="60">
        <f t="shared" si="16"/>
        <v>0</v>
      </c>
      <c r="P482" s="114"/>
      <c r="Q482" s="114"/>
      <c r="R482" s="29"/>
    </row>
    <row r="483" spans="1:18" s="434" customFormat="1" ht="14.55" customHeight="1">
      <c r="A483" s="26"/>
      <c r="B483" s="26"/>
      <c r="C483" s="27" t="s">
        <v>1629</v>
      </c>
      <c r="D483" s="28" t="s">
        <v>2086</v>
      </c>
      <c r="E483" s="29" t="s">
        <v>2112</v>
      </c>
      <c r="F483" s="30" t="s">
        <v>2139</v>
      </c>
      <c r="G483" s="170"/>
      <c r="H483" s="114"/>
      <c r="I483" s="127"/>
      <c r="J483" s="128"/>
      <c r="K483" s="129"/>
      <c r="L483" s="59" t="s">
        <v>292</v>
      </c>
      <c r="M483" s="225"/>
      <c r="N483" s="59" t="s">
        <v>102</v>
      </c>
      <c r="O483" s="60">
        <f t="shared" si="16"/>
        <v>0</v>
      </c>
      <c r="P483" s="114"/>
      <c r="Q483" s="114"/>
      <c r="R483" s="29"/>
    </row>
    <row r="484" spans="1:18" s="434" customFormat="1" ht="14.55" customHeight="1">
      <c r="A484" s="26"/>
      <c r="B484" s="26"/>
      <c r="C484" s="27" t="s">
        <v>1629</v>
      </c>
      <c r="D484" s="28" t="s">
        <v>2086</v>
      </c>
      <c r="E484" s="29" t="s">
        <v>2112</v>
      </c>
      <c r="F484" s="30" t="s">
        <v>2140</v>
      </c>
      <c r="G484" s="170"/>
      <c r="H484" s="114"/>
      <c r="I484" s="127"/>
      <c r="J484" s="128"/>
      <c r="K484" s="129"/>
      <c r="L484" s="59" t="s">
        <v>292</v>
      </c>
      <c r="M484" s="225"/>
      <c r="N484" s="59" t="s">
        <v>102</v>
      </c>
      <c r="O484" s="60">
        <f t="shared" si="16"/>
        <v>0</v>
      </c>
      <c r="P484" s="114"/>
      <c r="Q484" s="114"/>
      <c r="R484" s="29"/>
    </row>
    <row r="485" spans="1:18" s="434" customFormat="1" ht="14.55" customHeight="1">
      <c r="A485" s="26"/>
      <c r="B485" s="26"/>
      <c r="C485" s="27" t="s">
        <v>1629</v>
      </c>
      <c r="D485" s="28" t="s">
        <v>2086</v>
      </c>
      <c r="E485" s="29" t="s">
        <v>2112</v>
      </c>
      <c r="F485" s="30" t="s">
        <v>2141</v>
      </c>
      <c r="G485" s="170"/>
      <c r="H485" s="114"/>
      <c r="I485" s="127"/>
      <c r="J485" s="128"/>
      <c r="K485" s="129"/>
      <c r="L485" s="59" t="s">
        <v>292</v>
      </c>
      <c r="M485" s="225"/>
      <c r="N485" s="59" t="s">
        <v>102</v>
      </c>
      <c r="O485" s="60">
        <f t="shared" si="16"/>
        <v>0</v>
      </c>
      <c r="P485" s="114"/>
      <c r="Q485" s="114"/>
      <c r="R485" s="29"/>
    </row>
    <row r="486" spans="1:18" s="434" customFormat="1" ht="14.55" customHeight="1">
      <c r="A486" s="26"/>
      <c r="B486" s="26"/>
      <c r="C486" s="27" t="s">
        <v>1629</v>
      </c>
      <c r="D486" s="28" t="s">
        <v>2086</v>
      </c>
      <c r="E486" s="29" t="s">
        <v>2112</v>
      </c>
      <c r="F486" s="30" t="s">
        <v>2142</v>
      </c>
      <c r="G486" s="170"/>
      <c r="H486" s="114"/>
      <c r="I486" s="127"/>
      <c r="J486" s="128"/>
      <c r="K486" s="129"/>
      <c r="L486" s="59" t="s">
        <v>292</v>
      </c>
      <c r="M486" s="225"/>
      <c r="N486" s="59" t="s">
        <v>102</v>
      </c>
      <c r="O486" s="60">
        <f t="shared" si="16"/>
        <v>0</v>
      </c>
      <c r="P486" s="114"/>
      <c r="Q486" s="114"/>
      <c r="R486" s="29"/>
    </row>
    <row r="487" spans="1:18" s="434" customFormat="1" ht="14.55" customHeight="1">
      <c r="A487" s="26"/>
      <c r="B487" s="26"/>
      <c r="C487" s="27" t="s">
        <v>1629</v>
      </c>
      <c r="D487" s="28" t="s">
        <v>2086</v>
      </c>
      <c r="E487" s="29" t="s">
        <v>2112</v>
      </c>
      <c r="F487" s="30" t="s">
        <v>2143</v>
      </c>
      <c r="G487" s="170"/>
      <c r="H487" s="114"/>
      <c r="I487" s="127"/>
      <c r="J487" s="128"/>
      <c r="K487" s="129"/>
      <c r="L487" s="59" t="s">
        <v>292</v>
      </c>
      <c r="M487" s="225"/>
      <c r="N487" s="59" t="s">
        <v>102</v>
      </c>
      <c r="O487" s="60">
        <f t="shared" si="16"/>
        <v>0</v>
      </c>
      <c r="P487" s="114"/>
      <c r="Q487" s="114"/>
      <c r="R487" s="29"/>
    </row>
    <row r="488" spans="1:18" s="434" customFormat="1" ht="14.55" customHeight="1">
      <c r="A488" s="26"/>
      <c r="B488" s="26"/>
      <c r="C488" s="27" t="s">
        <v>1629</v>
      </c>
      <c r="D488" s="28" t="s">
        <v>2086</v>
      </c>
      <c r="E488" s="29" t="s">
        <v>2112</v>
      </c>
      <c r="F488" s="30" t="s">
        <v>2144</v>
      </c>
      <c r="G488" s="170"/>
      <c r="H488" s="114"/>
      <c r="I488" s="127"/>
      <c r="J488" s="128"/>
      <c r="K488" s="129"/>
      <c r="L488" s="59" t="s">
        <v>292</v>
      </c>
      <c r="M488" s="225"/>
      <c r="N488" s="59" t="s">
        <v>102</v>
      </c>
      <c r="O488" s="60">
        <f t="shared" si="16"/>
        <v>0</v>
      </c>
      <c r="P488" s="114"/>
      <c r="Q488" s="114"/>
      <c r="R488" s="29"/>
    </row>
    <row r="489" spans="1:18" s="434" customFormat="1" ht="14.55" customHeight="1">
      <c r="A489" s="26"/>
      <c r="B489" s="26"/>
      <c r="C489" s="27" t="s">
        <v>1629</v>
      </c>
      <c r="D489" s="28" t="s">
        <v>2086</v>
      </c>
      <c r="E489" s="29" t="s">
        <v>2112</v>
      </c>
      <c r="F489" s="30" t="s">
        <v>2145</v>
      </c>
      <c r="G489" s="170"/>
      <c r="H489" s="114"/>
      <c r="I489" s="127"/>
      <c r="J489" s="128"/>
      <c r="K489" s="129"/>
      <c r="L489" s="59" t="s">
        <v>292</v>
      </c>
      <c r="M489" s="225"/>
      <c r="N489" s="59" t="s">
        <v>102</v>
      </c>
      <c r="O489" s="60">
        <f t="shared" si="16"/>
        <v>0</v>
      </c>
      <c r="P489" s="114"/>
      <c r="Q489" s="114"/>
      <c r="R489" s="29"/>
    </row>
    <row r="490" spans="1:18" s="434" customFormat="1" ht="14.55" customHeight="1">
      <c r="A490" s="26"/>
      <c r="B490" s="26"/>
      <c r="C490" s="27" t="s">
        <v>1629</v>
      </c>
      <c r="D490" s="28" t="s">
        <v>2086</v>
      </c>
      <c r="E490" s="29" t="s">
        <v>2112</v>
      </c>
      <c r="F490" s="30" t="s">
        <v>2146</v>
      </c>
      <c r="G490" s="170"/>
      <c r="H490" s="114"/>
      <c r="I490" s="127"/>
      <c r="J490" s="128"/>
      <c r="K490" s="129"/>
      <c r="L490" s="59" t="s">
        <v>292</v>
      </c>
      <c r="M490" s="225"/>
      <c r="N490" s="59" t="s">
        <v>102</v>
      </c>
      <c r="O490" s="60">
        <f t="shared" si="16"/>
        <v>0</v>
      </c>
      <c r="P490" s="114"/>
      <c r="Q490" s="114"/>
      <c r="R490" s="29"/>
    </row>
    <row r="491" spans="1:18" s="434" customFormat="1" ht="14.55" customHeight="1">
      <c r="A491" s="26"/>
      <c r="B491" s="26"/>
      <c r="C491" s="27" t="s">
        <v>1629</v>
      </c>
      <c r="D491" s="28" t="s">
        <v>2086</v>
      </c>
      <c r="E491" s="29" t="s">
        <v>2112</v>
      </c>
      <c r="F491" s="30" t="s">
        <v>2147</v>
      </c>
      <c r="G491" s="170"/>
      <c r="H491" s="114"/>
      <c r="I491" s="127"/>
      <c r="J491" s="128"/>
      <c r="K491" s="129"/>
      <c r="L491" s="59" t="s">
        <v>292</v>
      </c>
      <c r="M491" s="225"/>
      <c r="N491" s="59" t="s">
        <v>102</v>
      </c>
      <c r="O491" s="60">
        <f t="shared" si="16"/>
        <v>0</v>
      </c>
      <c r="P491" s="114"/>
      <c r="Q491" s="114"/>
      <c r="R491" s="29"/>
    </row>
    <row r="492" spans="1:18" s="458" customFormat="1" ht="14.55" customHeight="1">
      <c r="A492" s="453"/>
      <c r="B492" s="453"/>
      <c r="C492" s="61" t="s">
        <v>1629</v>
      </c>
      <c r="D492" s="38" t="s">
        <v>2086</v>
      </c>
      <c r="E492" s="39" t="s">
        <v>2112</v>
      </c>
      <c r="F492" s="454" t="s">
        <v>2148</v>
      </c>
      <c r="G492" s="170"/>
      <c r="H492" s="23"/>
      <c r="I492" s="455"/>
      <c r="J492" s="246"/>
      <c r="K492" s="65"/>
      <c r="L492" s="59" t="s">
        <v>292</v>
      </c>
      <c r="M492" s="225"/>
      <c r="N492" s="59" t="s">
        <v>102</v>
      </c>
      <c r="O492" s="60">
        <f t="shared" si="16"/>
        <v>0</v>
      </c>
      <c r="P492" s="23"/>
      <c r="Q492" s="23"/>
      <c r="R492" s="39"/>
    </row>
    <row r="493" spans="1:18" s="434" customFormat="1" ht="14.25" customHeight="1">
      <c r="A493" s="26"/>
      <c r="B493" s="26"/>
      <c r="C493" s="27" t="s">
        <v>1629</v>
      </c>
      <c r="D493" s="28" t="s">
        <v>2086</v>
      </c>
      <c r="E493" s="29" t="s">
        <v>2112</v>
      </c>
      <c r="F493" s="30" t="s">
        <v>2149</v>
      </c>
      <c r="G493" s="170"/>
      <c r="H493" s="114"/>
      <c r="I493" s="127"/>
      <c r="J493" s="128"/>
      <c r="K493" s="129"/>
      <c r="L493" s="59" t="s">
        <v>292</v>
      </c>
      <c r="M493" s="225"/>
      <c r="N493" s="59" t="s">
        <v>102</v>
      </c>
      <c r="O493" s="60">
        <f t="shared" si="16"/>
        <v>0</v>
      </c>
      <c r="P493" s="114"/>
      <c r="Q493" s="114"/>
      <c r="R493" s="29"/>
    </row>
    <row r="494" spans="1:18" s="434" customFormat="1" ht="14.25" customHeight="1">
      <c r="A494" s="26"/>
      <c r="B494" s="26"/>
      <c r="C494" s="27" t="s">
        <v>1629</v>
      </c>
      <c r="D494" s="28" t="s">
        <v>2086</v>
      </c>
      <c r="E494" s="29" t="s">
        <v>2112</v>
      </c>
      <c r="F494" s="30" t="s">
        <v>2150</v>
      </c>
      <c r="G494" s="170"/>
      <c r="H494" s="114"/>
      <c r="I494" s="127"/>
      <c r="J494" s="128"/>
      <c r="K494" s="129"/>
      <c r="L494" s="59" t="s">
        <v>292</v>
      </c>
      <c r="M494" s="225"/>
      <c r="N494" s="59" t="s">
        <v>102</v>
      </c>
      <c r="O494" s="60">
        <f t="shared" si="16"/>
        <v>0</v>
      </c>
      <c r="P494" s="114"/>
      <c r="Q494" s="114"/>
      <c r="R494" s="29"/>
    </row>
    <row r="495" spans="1:18" s="434" customFormat="1" ht="14.25" customHeight="1">
      <c r="A495" s="26"/>
      <c r="B495" s="26"/>
      <c r="C495" s="27" t="s">
        <v>1629</v>
      </c>
      <c r="D495" s="28" t="s">
        <v>2086</v>
      </c>
      <c r="E495" s="29" t="s">
        <v>2112</v>
      </c>
      <c r="F495" s="30" t="s">
        <v>2151</v>
      </c>
      <c r="G495" s="170"/>
      <c r="H495" s="114"/>
      <c r="I495" s="127"/>
      <c r="J495" s="128"/>
      <c r="K495" s="129"/>
      <c r="L495" s="59" t="s">
        <v>292</v>
      </c>
      <c r="M495" s="225"/>
      <c r="N495" s="59" t="s">
        <v>102</v>
      </c>
      <c r="O495" s="60">
        <f t="shared" si="16"/>
        <v>0</v>
      </c>
      <c r="P495" s="114"/>
      <c r="Q495" s="114"/>
      <c r="R495" s="29"/>
    </row>
    <row r="496" spans="1:18" s="467" customFormat="1" ht="14.25" customHeight="1">
      <c r="A496" s="459"/>
      <c r="B496" s="459"/>
      <c r="C496" s="460" t="s">
        <v>1629</v>
      </c>
      <c r="D496" s="461" t="s">
        <v>2086</v>
      </c>
      <c r="E496" s="462" t="s">
        <v>2112</v>
      </c>
      <c r="F496" s="454" t="s">
        <v>2152</v>
      </c>
      <c r="G496" s="468"/>
      <c r="H496" s="23"/>
      <c r="I496" s="463"/>
      <c r="J496" s="464"/>
      <c r="K496" s="465"/>
      <c r="L496" s="466" t="s">
        <v>292</v>
      </c>
      <c r="M496" s="465"/>
      <c r="N496" s="466" t="s">
        <v>102</v>
      </c>
      <c r="O496" s="448">
        <f t="shared" si="16"/>
        <v>0</v>
      </c>
      <c r="P496" s="23"/>
      <c r="Q496" s="23"/>
      <c r="R496" s="462"/>
    </row>
    <row r="497" spans="1:18" s="467" customFormat="1" ht="14.25" customHeight="1">
      <c r="A497" s="459"/>
      <c r="B497" s="459"/>
      <c r="C497" s="460" t="s">
        <v>1629</v>
      </c>
      <c r="D497" s="461" t="s">
        <v>2086</v>
      </c>
      <c r="E497" s="462" t="s">
        <v>2112</v>
      </c>
      <c r="F497" s="454" t="s">
        <v>2153</v>
      </c>
      <c r="G497" s="468"/>
      <c r="H497" s="23"/>
      <c r="I497" s="463"/>
      <c r="J497" s="464"/>
      <c r="K497" s="465"/>
      <c r="L497" s="466" t="s">
        <v>292</v>
      </c>
      <c r="M497" s="465"/>
      <c r="N497" s="466" t="s">
        <v>102</v>
      </c>
      <c r="O497" s="448">
        <f t="shared" si="16"/>
        <v>0</v>
      </c>
      <c r="P497" s="23"/>
      <c r="Q497" s="23"/>
      <c r="R497" s="462"/>
    </row>
    <row r="498" spans="1:18" s="467" customFormat="1" ht="14.25" customHeight="1">
      <c r="A498" s="459"/>
      <c r="B498" s="459"/>
      <c r="C498" s="460" t="s">
        <v>1629</v>
      </c>
      <c r="D498" s="461" t="s">
        <v>2086</v>
      </c>
      <c r="E498" s="462" t="s">
        <v>2112</v>
      </c>
      <c r="F498" s="454" t="s">
        <v>2154</v>
      </c>
      <c r="G498" s="468"/>
      <c r="H498" s="23"/>
      <c r="I498" s="463"/>
      <c r="J498" s="464"/>
      <c r="K498" s="465"/>
      <c r="L498" s="466" t="s">
        <v>292</v>
      </c>
      <c r="M498" s="465"/>
      <c r="N498" s="466" t="s">
        <v>102</v>
      </c>
      <c r="O498" s="448">
        <f t="shared" si="16"/>
        <v>0</v>
      </c>
      <c r="P498" s="23"/>
      <c r="Q498" s="23"/>
      <c r="R498" s="462"/>
    </row>
    <row r="499" spans="1:18" s="467" customFormat="1" ht="14.55" customHeight="1">
      <c r="A499" s="459"/>
      <c r="B499" s="459"/>
      <c r="C499" s="460" t="s">
        <v>1629</v>
      </c>
      <c r="D499" s="461" t="s">
        <v>2086</v>
      </c>
      <c r="E499" s="462" t="s">
        <v>2112</v>
      </c>
      <c r="F499" s="454" t="s">
        <v>2155</v>
      </c>
      <c r="G499" s="468"/>
      <c r="H499" s="23"/>
      <c r="I499" s="463"/>
      <c r="J499" s="464"/>
      <c r="K499" s="465"/>
      <c r="L499" s="466" t="s">
        <v>292</v>
      </c>
      <c r="M499" s="465"/>
      <c r="N499" s="466" t="s">
        <v>102</v>
      </c>
      <c r="O499" s="448">
        <f t="shared" si="16"/>
        <v>0</v>
      </c>
      <c r="P499" s="23"/>
      <c r="Q499" s="23"/>
      <c r="R499" s="462"/>
    </row>
    <row r="500" spans="1:18" s="458" customFormat="1" ht="14.55" customHeight="1">
      <c r="A500" s="453"/>
      <c r="B500" s="453"/>
      <c r="C500" s="61" t="s">
        <v>1629</v>
      </c>
      <c r="D500" s="38" t="s">
        <v>2086</v>
      </c>
      <c r="E500" s="39" t="s">
        <v>2156</v>
      </c>
      <c r="F500" s="454" t="s">
        <v>2157</v>
      </c>
      <c r="G500" s="468"/>
      <c r="H500" s="23"/>
      <c r="I500" s="455"/>
      <c r="J500" s="246"/>
      <c r="K500" s="65"/>
      <c r="L500" s="64" t="s">
        <v>292</v>
      </c>
      <c r="M500" s="65"/>
      <c r="N500" s="64" t="s">
        <v>102</v>
      </c>
      <c r="O500" s="457">
        <f t="shared" si="16"/>
        <v>0</v>
      </c>
      <c r="P500" s="23"/>
      <c r="Q500" s="23"/>
      <c r="R500" s="39"/>
    </row>
    <row r="501" spans="1:18" s="458" customFormat="1" ht="14.55" customHeight="1">
      <c r="A501" s="453"/>
      <c r="B501" s="453"/>
      <c r="C501" s="61" t="s">
        <v>1629</v>
      </c>
      <c r="D501" s="38" t="s">
        <v>2086</v>
      </c>
      <c r="E501" s="39" t="s">
        <v>2156</v>
      </c>
      <c r="F501" s="454" t="s">
        <v>2158</v>
      </c>
      <c r="G501" s="468"/>
      <c r="H501" s="23"/>
      <c r="I501" s="455"/>
      <c r="J501" s="246"/>
      <c r="K501" s="65"/>
      <c r="L501" s="64" t="s">
        <v>292</v>
      </c>
      <c r="M501" s="65"/>
      <c r="N501" s="64" t="s">
        <v>102</v>
      </c>
      <c r="O501" s="457">
        <f t="shared" si="16"/>
        <v>0</v>
      </c>
      <c r="P501" s="23"/>
      <c r="Q501" s="23"/>
      <c r="R501" s="39"/>
    </row>
    <row r="502" spans="1:18" s="458" customFormat="1" ht="14.55" customHeight="1">
      <c r="A502" s="453"/>
      <c r="B502" s="453"/>
      <c r="C502" s="61" t="s">
        <v>1629</v>
      </c>
      <c r="D502" s="38" t="s">
        <v>2086</v>
      </c>
      <c r="E502" s="39" t="s">
        <v>2156</v>
      </c>
      <c r="F502" s="454" t="s">
        <v>2159</v>
      </c>
      <c r="G502" s="468"/>
      <c r="H502" s="23"/>
      <c r="I502" s="455"/>
      <c r="J502" s="246"/>
      <c r="K502" s="65"/>
      <c r="L502" s="64" t="s">
        <v>292</v>
      </c>
      <c r="M502" s="65"/>
      <c r="N502" s="64" t="s">
        <v>102</v>
      </c>
      <c r="O502" s="457">
        <f t="shared" si="16"/>
        <v>0</v>
      </c>
      <c r="P502" s="23"/>
      <c r="Q502" s="23"/>
      <c r="R502" s="39"/>
    </row>
    <row r="503" spans="1:18" s="467" customFormat="1" ht="14.55" customHeight="1">
      <c r="A503" s="459"/>
      <c r="B503" s="459"/>
      <c r="C503" s="460" t="s">
        <v>1629</v>
      </c>
      <c r="D503" s="461" t="s">
        <v>2086</v>
      </c>
      <c r="E503" s="462" t="s">
        <v>2156</v>
      </c>
      <c r="F503" s="454" t="s">
        <v>2160</v>
      </c>
      <c r="G503" s="468"/>
      <c r="H503" s="23"/>
      <c r="I503" s="463"/>
      <c r="J503" s="464"/>
      <c r="K503" s="465"/>
      <c r="L503" s="466" t="s">
        <v>292</v>
      </c>
      <c r="M503" s="465"/>
      <c r="N503" s="466" t="s">
        <v>102</v>
      </c>
      <c r="O503" s="448">
        <f t="shared" si="16"/>
        <v>0</v>
      </c>
      <c r="P503" s="23"/>
      <c r="Q503" s="23"/>
      <c r="R503" s="462"/>
    </row>
    <row r="504" spans="1:18" s="467" customFormat="1" ht="14.55" customHeight="1">
      <c r="A504" s="459"/>
      <c r="B504" s="459"/>
      <c r="C504" s="460" t="s">
        <v>1629</v>
      </c>
      <c r="D504" s="461" t="s">
        <v>2086</v>
      </c>
      <c r="E504" s="462" t="s">
        <v>2156</v>
      </c>
      <c r="F504" s="454" t="s">
        <v>2161</v>
      </c>
      <c r="G504" s="468"/>
      <c r="H504" s="23"/>
      <c r="I504" s="463"/>
      <c r="J504" s="464"/>
      <c r="K504" s="465"/>
      <c r="L504" s="466" t="s">
        <v>292</v>
      </c>
      <c r="M504" s="465"/>
      <c r="N504" s="466" t="s">
        <v>102</v>
      </c>
      <c r="O504" s="448">
        <f t="shared" si="16"/>
        <v>0</v>
      </c>
      <c r="P504" s="23"/>
      <c r="Q504" s="23"/>
      <c r="R504" s="462"/>
    </row>
    <row r="505" spans="1:18" s="467" customFormat="1" ht="14.55" customHeight="1">
      <c r="A505" s="459"/>
      <c r="B505" s="459"/>
      <c r="C505" s="460" t="s">
        <v>1629</v>
      </c>
      <c r="D505" s="461" t="s">
        <v>2086</v>
      </c>
      <c r="E505" s="462" t="s">
        <v>2156</v>
      </c>
      <c r="F505" s="454" t="s">
        <v>2162</v>
      </c>
      <c r="G505" s="468"/>
      <c r="H505" s="23"/>
      <c r="I505" s="463"/>
      <c r="J505" s="464"/>
      <c r="K505" s="465"/>
      <c r="L505" s="466" t="s">
        <v>292</v>
      </c>
      <c r="M505" s="465"/>
      <c r="N505" s="466" t="s">
        <v>102</v>
      </c>
      <c r="O505" s="448">
        <f t="shared" si="16"/>
        <v>0</v>
      </c>
      <c r="P505" s="23"/>
      <c r="Q505" s="23"/>
      <c r="R505" s="462"/>
    </row>
    <row r="506" spans="1:18" s="467" customFormat="1" ht="14.55" customHeight="1">
      <c r="A506" s="459"/>
      <c r="B506" s="459"/>
      <c r="C506" s="460" t="s">
        <v>1629</v>
      </c>
      <c r="D506" s="461" t="s">
        <v>2086</v>
      </c>
      <c r="E506" s="462" t="s">
        <v>2156</v>
      </c>
      <c r="F506" s="454" t="s">
        <v>2163</v>
      </c>
      <c r="G506" s="468"/>
      <c r="H506" s="23"/>
      <c r="I506" s="463"/>
      <c r="J506" s="464"/>
      <c r="K506" s="465"/>
      <c r="L506" s="466" t="s">
        <v>292</v>
      </c>
      <c r="M506" s="465"/>
      <c r="N506" s="466" t="s">
        <v>102</v>
      </c>
      <c r="O506" s="448">
        <f t="shared" si="16"/>
        <v>0</v>
      </c>
      <c r="P506" s="23"/>
      <c r="Q506" s="23"/>
      <c r="R506" s="462"/>
    </row>
    <row r="507" spans="1:18" s="467" customFormat="1" ht="14.55" customHeight="1">
      <c r="A507" s="459"/>
      <c r="B507" s="459"/>
      <c r="C507" s="460" t="s">
        <v>1629</v>
      </c>
      <c r="D507" s="461" t="s">
        <v>2086</v>
      </c>
      <c r="E507" s="462" t="s">
        <v>2156</v>
      </c>
      <c r="F507" s="454" t="s">
        <v>2164</v>
      </c>
      <c r="G507" s="468"/>
      <c r="H507" s="23"/>
      <c r="I507" s="463"/>
      <c r="J507" s="464"/>
      <c r="K507" s="465"/>
      <c r="L507" s="466" t="s">
        <v>292</v>
      </c>
      <c r="M507" s="465"/>
      <c r="N507" s="466" t="s">
        <v>102</v>
      </c>
      <c r="O507" s="448">
        <f t="shared" si="16"/>
        <v>0</v>
      </c>
      <c r="P507" s="23"/>
      <c r="Q507" s="23"/>
      <c r="R507" s="462"/>
    </row>
    <row r="508" spans="1:18" s="467" customFormat="1" ht="14.55" customHeight="1">
      <c r="A508" s="459"/>
      <c r="B508" s="459"/>
      <c r="C508" s="460" t="s">
        <v>1629</v>
      </c>
      <c r="D508" s="461" t="s">
        <v>2086</v>
      </c>
      <c r="E508" s="462" t="s">
        <v>2156</v>
      </c>
      <c r="F508" s="454" t="s">
        <v>2165</v>
      </c>
      <c r="G508" s="468"/>
      <c r="H508" s="23"/>
      <c r="I508" s="463"/>
      <c r="J508" s="464"/>
      <c r="K508" s="465"/>
      <c r="L508" s="466" t="s">
        <v>292</v>
      </c>
      <c r="M508" s="465"/>
      <c r="N508" s="466" t="s">
        <v>102</v>
      </c>
      <c r="O508" s="448">
        <f t="shared" si="16"/>
        <v>0</v>
      </c>
      <c r="P508" s="23"/>
      <c r="Q508" s="23"/>
      <c r="R508" s="462"/>
    </row>
    <row r="509" spans="1:18" s="467" customFormat="1" ht="14.55" customHeight="1">
      <c r="A509" s="459"/>
      <c r="B509" s="459"/>
      <c r="C509" s="460" t="s">
        <v>1629</v>
      </c>
      <c r="D509" s="461" t="s">
        <v>2086</v>
      </c>
      <c r="E509" s="462" t="s">
        <v>2156</v>
      </c>
      <c r="F509" s="454" t="s">
        <v>2166</v>
      </c>
      <c r="G509" s="468"/>
      <c r="H509" s="23"/>
      <c r="I509" s="463"/>
      <c r="J509" s="464"/>
      <c r="K509" s="465"/>
      <c r="L509" s="466" t="s">
        <v>292</v>
      </c>
      <c r="M509" s="465"/>
      <c r="N509" s="466" t="s">
        <v>102</v>
      </c>
      <c r="O509" s="448">
        <f t="shared" si="16"/>
        <v>0</v>
      </c>
      <c r="P509" s="23"/>
      <c r="Q509" s="23"/>
      <c r="R509" s="462"/>
    </row>
    <row r="510" spans="1:18" s="467" customFormat="1" ht="14.55" customHeight="1">
      <c r="A510" s="459"/>
      <c r="B510" s="459"/>
      <c r="C510" s="460" t="s">
        <v>1629</v>
      </c>
      <c r="D510" s="461" t="s">
        <v>2086</v>
      </c>
      <c r="E510" s="462" t="s">
        <v>2156</v>
      </c>
      <c r="F510" s="454" t="s">
        <v>2167</v>
      </c>
      <c r="G510" s="468"/>
      <c r="H510" s="23"/>
      <c r="I510" s="463"/>
      <c r="J510" s="464"/>
      <c r="K510" s="465"/>
      <c r="L510" s="466" t="s">
        <v>292</v>
      </c>
      <c r="M510" s="465"/>
      <c r="N510" s="466" t="s">
        <v>102</v>
      </c>
      <c r="O510" s="448">
        <f t="shared" si="16"/>
        <v>0</v>
      </c>
      <c r="P510" s="23"/>
      <c r="Q510" s="23"/>
      <c r="R510" s="462"/>
    </row>
    <row r="511" spans="1:18" s="467" customFormat="1" ht="14.55" customHeight="1">
      <c r="A511" s="459"/>
      <c r="B511" s="459"/>
      <c r="C511" s="460" t="s">
        <v>1629</v>
      </c>
      <c r="D511" s="461" t="s">
        <v>2086</v>
      </c>
      <c r="E511" s="462" t="s">
        <v>2156</v>
      </c>
      <c r="F511" s="454" t="s">
        <v>2168</v>
      </c>
      <c r="G511" s="468"/>
      <c r="H511" s="23"/>
      <c r="I511" s="463"/>
      <c r="J511" s="464"/>
      <c r="K511" s="465"/>
      <c r="L511" s="466" t="s">
        <v>292</v>
      </c>
      <c r="M511" s="465"/>
      <c r="N511" s="466" t="s">
        <v>102</v>
      </c>
      <c r="O511" s="448">
        <f t="shared" si="16"/>
        <v>0</v>
      </c>
      <c r="P511" s="23"/>
      <c r="Q511" s="23"/>
      <c r="R511" s="462"/>
    </row>
    <row r="512" spans="1:18" s="467" customFormat="1" ht="14.55" customHeight="1">
      <c r="A512" s="459"/>
      <c r="B512" s="459"/>
      <c r="C512" s="460" t="s">
        <v>1629</v>
      </c>
      <c r="D512" s="461" t="s">
        <v>2086</v>
      </c>
      <c r="E512" s="462" t="s">
        <v>2156</v>
      </c>
      <c r="F512" s="454" t="s">
        <v>2169</v>
      </c>
      <c r="G512" s="468"/>
      <c r="H512" s="23"/>
      <c r="I512" s="463"/>
      <c r="J512" s="464"/>
      <c r="K512" s="465"/>
      <c r="L512" s="466" t="s">
        <v>292</v>
      </c>
      <c r="M512" s="465"/>
      <c r="N512" s="466" t="s">
        <v>102</v>
      </c>
      <c r="O512" s="448">
        <f t="shared" si="16"/>
        <v>0</v>
      </c>
      <c r="P512" s="23"/>
      <c r="Q512" s="23"/>
      <c r="R512" s="462"/>
    </row>
    <row r="513" spans="1:18" s="458" customFormat="1" ht="14.55" customHeight="1">
      <c r="A513" s="453"/>
      <c r="B513" s="453"/>
      <c r="C513" s="61" t="s">
        <v>1629</v>
      </c>
      <c r="D513" s="38" t="s">
        <v>2086</v>
      </c>
      <c r="E513" s="39" t="s">
        <v>2156</v>
      </c>
      <c r="F513" s="454" t="s">
        <v>2170</v>
      </c>
      <c r="G513" s="468"/>
      <c r="H513" s="23"/>
      <c r="I513" s="455"/>
      <c r="J513" s="246"/>
      <c r="K513" s="65"/>
      <c r="L513" s="64" t="s">
        <v>292</v>
      </c>
      <c r="M513" s="65"/>
      <c r="N513" s="64" t="s">
        <v>102</v>
      </c>
      <c r="O513" s="457">
        <f t="shared" si="16"/>
        <v>0</v>
      </c>
      <c r="P513" s="23"/>
      <c r="Q513" s="23"/>
      <c r="R513" s="39"/>
    </row>
    <row r="514" spans="1:18" s="467" customFormat="1" ht="14.25" customHeight="1">
      <c r="A514" s="459"/>
      <c r="B514" s="459"/>
      <c r="C514" s="460" t="s">
        <v>1629</v>
      </c>
      <c r="D514" s="461" t="s">
        <v>2086</v>
      </c>
      <c r="E514" s="462" t="s">
        <v>2171</v>
      </c>
      <c r="F514" s="454" t="s">
        <v>2172</v>
      </c>
      <c r="G514" s="468"/>
      <c r="H514" s="23"/>
      <c r="I514" s="463"/>
      <c r="J514" s="464"/>
      <c r="K514" s="465"/>
      <c r="L514" s="64" t="s">
        <v>292</v>
      </c>
      <c r="M514" s="65"/>
      <c r="N514" s="64" t="s">
        <v>102</v>
      </c>
      <c r="O514" s="457">
        <f t="shared" si="16"/>
        <v>0</v>
      </c>
      <c r="P514" s="23"/>
      <c r="Q514" s="23"/>
      <c r="R514" s="462"/>
    </row>
    <row r="515" spans="1:18" s="467" customFormat="1" ht="14.25" customHeight="1">
      <c r="A515" s="459"/>
      <c r="B515" s="459"/>
      <c r="C515" s="460" t="s">
        <v>1629</v>
      </c>
      <c r="D515" s="461" t="s">
        <v>2086</v>
      </c>
      <c r="E515" s="462" t="s">
        <v>2173</v>
      </c>
      <c r="F515" s="454" t="s">
        <v>2174</v>
      </c>
      <c r="G515" s="468"/>
      <c r="H515" s="23"/>
      <c r="I515" s="463"/>
      <c r="J515" s="464"/>
      <c r="K515" s="465"/>
      <c r="L515" s="64" t="s">
        <v>292</v>
      </c>
      <c r="M515" s="65"/>
      <c r="N515" s="64" t="s">
        <v>102</v>
      </c>
      <c r="O515" s="457">
        <f t="shared" si="16"/>
        <v>0</v>
      </c>
      <c r="P515" s="23"/>
      <c r="Q515" s="23"/>
      <c r="R515" s="462"/>
    </row>
    <row r="516" spans="1:18" s="467" customFormat="1" ht="14.25" customHeight="1">
      <c r="A516" s="459"/>
      <c r="B516" s="459"/>
      <c r="C516" s="460" t="s">
        <v>1629</v>
      </c>
      <c r="D516" s="461" t="s">
        <v>2086</v>
      </c>
      <c r="E516" s="462" t="s">
        <v>2175</v>
      </c>
      <c r="F516" s="454" t="s">
        <v>2176</v>
      </c>
      <c r="G516" s="468"/>
      <c r="H516" s="23"/>
      <c r="I516" s="463"/>
      <c r="J516" s="464"/>
      <c r="K516" s="465"/>
      <c r="L516" s="64" t="s">
        <v>292</v>
      </c>
      <c r="M516" s="65"/>
      <c r="N516" s="64" t="s">
        <v>102</v>
      </c>
      <c r="O516" s="457">
        <f t="shared" si="16"/>
        <v>0</v>
      </c>
      <c r="P516" s="23"/>
      <c r="Q516" s="23"/>
      <c r="R516" s="462"/>
    </row>
    <row r="517" spans="1:18" s="467" customFormat="1" ht="14.55" customHeight="1">
      <c r="A517" s="459"/>
      <c r="B517" s="459"/>
      <c r="C517" s="460" t="s">
        <v>1629</v>
      </c>
      <c r="D517" s="461" t="s">
        <v>2086</v>
      </c>
      <c r="E517" s="462" t="s">
        <v>2177</v>
      </c>
      <c r="F517" s="454" t="s">
        <v>2178</v>
      </c>
      <c r="G517" s="468"/>
      <c r="H517" s="23"/>
      <c r="I517" s="463"/>
      <c r="J517" s="464"/>
      <c r="K517" s="465"/>
      <c r="L517" s="64" t="s">
        <v>292</v>
      </c>
      <c r="M517" s="65"/>
      <c r="N517" s="64" t="s">
        <v>102</v>
      </c>
      <c r="O517" s="457">
        <f t="shared" si="16"/>
        <v>0</v>
      </c>
      <c r="P517" s="23"/>
      <c r="Q517" s="23"/>
      <c r="R517" s="462"/>
    </row>
    <row r="518" spans="1:18" s="434" customFormat="1" ht="14.55" customHeight="1">
      <c r="A518" s="26"/>
      <c r="B518" s="26"/>
      <c r="C518" s="27" t="s">
        <v>1629</v>
      </c>
      <c r="D518" s="28" t="s">
        <v>2086</v>
      </c>
      <c r="E518" s="29" t="s">
        <v>2177</v>
      </c>
      <c r="F518" s="30" t="s">
        <v>2179</v>
      </c>
      <c r="G518" s="170"/>
      <c r="H518" s="114"/>
      <c r="I518" s="127"/>
      <c r="J518" s="128"/>
      <c r="K518" s="129"/>
      <c r="L518" s="59" t="s">
        <v>292</v>
      </c>
      <c r="M518" s="225"/>
      <c r="N518" s="59" t="s">
        <v>102</v>
      </c>
      <c r="O518" s="60">
        <f t="shared" si="16"/>
        <v>0</v>
      </c>
      <c r="P518" s="114"/>
      <c r="Q518" s="114"/>
      <c r="R518" s="29"/>
    </row>
    <row r="519" spans="1:18" s="434" customFormat="1" ht="14.55" customHeight="1">
      <c r="A519" s="26"/>
      <c r="B519" s="26"/>
      <c r="C519" s="27" t="s">
        <v>1629</v>
      </c>
      <c r="D519" s="28" t="s">
        <v>2086</v>
      </c>
      <c r="E519" s="29" t="s">
        <v>2177</v>
      </c>
      <c r="F519" s="30" t="s">
        <v>2180</v>
      </c>
      <c r="G519" s="170"/>
      <c r="H519" s="114"/>
      <c r="I519" s="127"/>
      <c r="J519" s="128"/>
      <c r="K519" s="129"/>
      <c r="L519" s="59" t="s">
        <v>292</v>
      </c>
      <c r="M519" s="225"/>
      <c r="N519" s="59" t="s">
        <v>102</v>
      </c>
      <c r="O519" s="60">
        <f t="shared" si="16"/>
        <v>0</v>
      </c>
      <c r="P519" s="114"/>
      <c r="Q519" s="114"/>
      <c r="R519" s="29"/>
    </row>
    <row r="520" spans="1:18" s="434" customFormat="1" ht="14.55" customHeight="1">
      <c r="A520" s="26"/>
      <c r="B520" s="26"/>
      <c r="C520" s="27" t="s">
        <v>1629</v>
      </c>
      <c r="D520" s="28" t="s">
        <v>2086</v>
      </c>
      <c r="E520" s="29" t="s">
        <v>2177</v>
      </c>
      <c r="F520" s="30" t="s">
        <v>2181</v>
      </c>
      <c r="G520" s="170"/>
      <c r="H520" s="114"/>
      <c r="I520" s="127"/>
      <c r="J520" s="128"/>
      <c r="K520" s="129"/>
      <c r="L520" s="59" t="s">
        <v>292</v>
      </c>
      <c r="M520" s="225"/>
      <c r="N520" s="59" t="s">
        <v>102</v>
      </c>
      <c r="O520" s="60">
        <f>IF(M520=0,K520*J520,M520*K520*J520)</f>
        <v>0</v>
      </c>
      <c r="P520" s="114"/>
      <c r="Q520" s="114"/>
      <c r="R520" s="29"/>
    </row>
    <row r="521" spans="1:18" s="434" customFormat="1" ht="14.55" customHeight="1">
      <c r="A521" s="26"/>
      <c r="B521" s="26"/>
      <c r="C521" s="27" t="s">
        <v>1629</v>
      </c>
      <c r="D521" s="28" t="s">
        <v>2086</v>
      </c>
      <c r="E521" s="29" t="s">
        <v>2177</v>
      </c>
      <c r="F521" s="30" t="s">
        <v>2182</v>
      </c>
      <c r="G521" s="170"/>
      <c r="H521" s="114"/>
      <c r="I521" s="127"/>
      <c r="J521" s="128"/>
      <c r="K521" s="129"/>
      <c r="L521" s="59" t="s">
        <v>292</v>
      </c>
      <c r="M521" s="225"/>
      <c r="N521" s="59" t="s">
        <v>102</v>
      </c>
      <c r="O521" s="60">
        <f t="shared" si="16"/>
        <v>0</v>
      </c>
      <c r="P521" s="114"/>
      <c r="Q521" s="114"/>
      <c r="R521" s="29"/>
    </row>
    <row r="522" spans="1:18" s="437" customFormat="1" ht="14.55" customHeight="1">
      <c r="A522" s="439"/>
      <c r="B522" s="439"/>
      <c r="C522" s="440" t="s">
        <v>1629</v>
      </c>
      <c r="D522" s="441" t="s">
        <v>2086</v>
      </c>
      <c r="E522" s="442" t="s">
        <v>2177</v>
      </c>
      <c r="F522" s="443" t="s">
        <v>2183</v>
      </c>
      <c r="G522" s="170"/>
      <c r="H522" s="23"/>
      <c r="I522" s="444"/>
      <c r="J522" s="445"/>
      <c r="K522" s="446"/>
      <c r="L522" s="447" t="s">
        <v>292</v>
      </c>
      <c r="M522" s="446"/>
      <c r="N522" s="447" t="s">
        <v>102</v>
      </c>
      <c r="O522" s="448">
        <f t="shared" si="16"/>
        <v>0</v>
      </c>
      <c r="P522" s="23"/>
      <c r="Q522" s="23"/>
      <c r="R522" s="442"/>
    </row>
    <row r="523" spans="1:18" s="467" customFormat="1" ht="14.55" customHeight="1">
      <c r="A523" s="459"/>
      <c r="B523" s="459"/>
      <c r="C523" s="460" t="s">
        <v>1629</v>
      </c>
      <c r="D523" s="461" t="s">
        <v>2086</v>
      </c>
      <c r="E523" s="462" t="s">
        <v>2177</v>
      </c>
      <c r="F523" s="454" t="s">
        <v>2184</v>
      </c>
      <c r="G523" s="170"/>
      <c r="H523" s="23"/>
      <c r="I523" s="463"/>
      <c r="J523" s="464"/>
      <c r="K523" s="465"/>
      <c r="L523" s="466" t="s">
        <v>292</v>
      </c>
      <c r="M523" s="465"/>
      <c r="N523" s="466" t="s">
        <v>102</v>
      </c>
      <c r="O523" s="448">
        <f t="shared" si="16"/>
        <v>0</v>
      </c>
      <c r="P523" s="23"/>
      <c r="Q523" s="23"/>
      <c r="R523" s="462"/>
    </row>
    <row r="524" spans="1:18" s="437" customFormat="1" ht="14.55" customHeight="1">
      <c r="A524" s="439"/>
      <c r="B524" s="439"/>
      <c r="C524" s="440" t="s">
        <v>1629</v>
      </c>
      <c r="D524" s="441" t="s">
        <v>2086</v>
      </c>
      <c r="E524" s="442" t="s">
        <v>2177</v>
      </c>
      <c r="F524" s="443" t="s">
        <v>2185</v>
      </c>
      <c r="G524" s="170"/>
      <c r="H524" s="23"/>
      <c r="I524" s="444"/>
      <c r="J524" s="445"/>
      <c r="K524" s="446"/>
      <c r="L524" s="447" t="s">
        <v>292</v>
      </c>
      <c r="M524" s="446"/>
      <c r="N524" s="447" t="s">
        <v>102</v>
      </c>
      <c r="O524" s="448">
        <f t="shared" si="16"/>
        <v>0</v>
      </c>
      <c r="P524" s="23"/>
      <c r="Q524" s="23"/>
      <c r="R524" s="442"/>
    </row>
    <row r="525" spans="1:18" s="467" customFormat="1" ht="14.55" customHeight="1">
      <c r="A525" s="459"/>
      <c r="B525" s="459"/>
      <c r="C525" s="460" t="s">
        <v>1629</v>
      </c>
      <c r="D525" s="461" t="s">
        <v>2086</v>
      </c>
      <c r="E525" s="462" t="s">
        <v>2177</v>
      </c>
      <c r="F525" s="454" t="s">
        <v>2186</v>
      </c>
      <c r="G525" s="170"/>
      <c r="H525" s="23"/>
      <c r="I525" s="463"/>
      <c r="J525" s="464"/>
      <c r="K525" s="465"/>
      <c r="L525" s="466" t="s">
        <v>292</v>
      </c>
      <c r="M525" s="465"/>
      <c r="N525" s="466" t="s">
        <v>102</v>
      </c>
      <c r="O525" s="448">
        <f t="shared" si="16"/>
        <v>0</v>
      </c>
      <c r="P525" s="23"/>
      <c r="Q525" s="23"/>
      <c r="R525" s="462"/>
    </row>
    <row r="526" spans="1:18" s="467" customFormat="1" ht="14.55" customHeight="1">
      <c r="A526" s="459"/>
      <c r="B526" s="459"/>
      <c r="C526" s="460" t="s">
        <v>1629</v>
      </c>
      <c r="D526" s="461" t="s">
        <v>2086</v>
      </c>
      <c r="E526" s="462" t="s">
        <v>2187</v>
      </c>
      <c r="F526" s="454" t="s">
        <v>2188</v>
      </c>
      <c r="G526" s="170"/>
      <c r="H526" s="23"/>
      <c r="I526" s="463"/>
      <c r="J526" s="464"/>
      <c r="K526" s="465"/>
      <c r="L526" s="466" t="s">
        <v>292</v>
      </c>
      <c r="M526" s="465"/>
      <c r="N526" s="466" t="s">
        <v>102</v>
      </c>
      <c r="O526" s="448">
        <f t="shared" si="16"/>
        <v>0</v>
      </c>
      <c r="P526" s="23"/>
      <c r="Q526" s="23"/>
      <c r="R526" s="462"/>
    </row>
    <row r="527" spans="1:18" s="467" customFormat="1" ht="14.55" customHeight="1">
      <c r="A527" s="459"/>
      <c r="B527" s="459"/>
      <c r="C527" s="460" t="s">
        <v>1629</v>
      </c>
      <c r="D527" s="461" t="s">
        <v>2086</v>
      </c>
      <c r="E527" s="462" t="s">
        <v>2187</v>
      </c>
      <c r="F527" s="454" t="s">
        <v>2189</v>
      </c>
      <c r="G527" s="170"/>
      <c r="H527" s="23"/>
      <c r="I527" s="463"/>
      <c r="J527" s="464"/>
      <c r="K527" s="465"/>
      <c r="L527" s="466" t="s">
        <v>292</v>
      </c>
      <c r="M527" s="465"/>
      <c r="N527" s="466" t="s">
        <v>102</v>
      </c>
      <c r="O527" s="448">
        <f t="shared" si="16"/>
        <v>0</v>
      </c>
      <c r="P527" s="23"/>
      <c r="Q527" s="23"/>
      <c r="R527" s="462"/>
    </row>
    <row r="528" spans="1:18" s="458" customFormat="1" ht="14.55" customHeight="1">
      <c r="A528" s="453"/>
      <c r="B528" s="453"/>
      <c r="C528" s="61" t="s">
        <v>1629</v>
      </c>
      <c r="D528" s="38" t="s">
        <v>2086</v>
      </c>
      <c r="E528" s="39" t="s">
        <v>2187</v>
      </c>
      <c r="F528" s="454" t="s">
        <v>2190</v>
      </c>
      <c r="G528" s="170"/>
      <c r="H528" s="23"/>
      <c r="I528" s="455"/>
      <c r="J528" s="246"/>
      <c r="K528" s="65"/>
      <c r="L528" s="64" t="s">
        <v>292</v>
      </c>
      <c r="M528" s="65"/>
      <c r="N528" s="64" t="s">
        <v>102</v>
      </c>
      <c r="O528" s="457">
        <f t="shared" si="16"/>
        <v>0</v>
      </c>
      <c r="P528" s="23"/>
      <c r="Q528" s="23"/>
      <c r="R528" s="39"/>
    </row>
    <row r="529" spans="1:18" s="458" customFormat="1" ht="14.55" customHeight="1">
      <c r="A529" s="453"/>
      <c r="B529" s="453"/>
      <c r="C529" s="61" t="s">
        <v>1629</v>
      </c>
      <c r="D529" s="38" t="s">
        <v>2086</v>
      </c>
      <c r="E529" s="39" t="s">
        <v>2187</v>
      </c>
      <c r="F529" s="454" t="s">
        <v>2191</v>
      </c>
      <c r="G529" s="170"/>
      <c r="H529" s="23"/>
      <c r="I529" s="455"/>
      <c r="J529" s="246"/>
      <c r="K529" s="65"/>
      <c r="L529" s="64" t="s">
        <v>292</v>
      </c>
      <c r="M529" s="65"/>
      <c r="N529" s="64" t="s">
        <v>102</v>
      </c>
      <c r="O529" s="457">
        <f t="shared" si="16"/>
        <v>0</v>
      </c>
      <c r="P529" s="23"/>
      <c r="Q529" s="23"/>
      <c r="R529" s="39"/>
    </row>
    <row r="530" spans="1:18" s="437" customFormat="1" ht="14.55" customHeight="1">
      <c r="A530" s="439"/>
      <c r="B530" s="439"/>
      <c r="C530" s="440" t="s">
        <v>1629</v>
      </c>
      <c r="D530" s="441" t="s">
        <v>2086</v>
      </c>
      <c r="E530" s="442" t="s">
        <v>2192</v>
      </c>
      <c r="F530" s="443" t="s">
        <v>2193</v>
      </c>
      <c r="G530" s="170"/>
      <c r="H530" s="23"/>
      <c r="I530" s="444"/>
      <c r="J530" s="445"/>
      <c r="K530" s="446"/>
      <c r="L530" s="469" t="s">
        <v>292</v>
      </c>
      <c r="M530" s="446"/>
      <c r="N530" s="447" t="s">
        <v>102</v>
      </c>
      <c r="O530" s="448">
        <f t="shared" si="16"/>
        <v>0</v>
      </c>
      <c r="P530" s="23"/>
      <c r="Q530" s="23"/>
      <c r="R530" s="442"/>
    </row>
    <row r="531" spans="1:18" s="434" customFormat="1" ht="14.55" customHeight="1">
      <c r="A531" s="26"/>
      <c r="B531" s="26"/>
      <c r="C531" s="27" t="s">
        <v>1629</v>
      </c>
      <c r="D531" s="28" t="s">
        <v>2086</v>
      </c>
      <c r="E531" s="29" t="s">
        <v>2192</v>
      </c>
      <c r="F531" s="30" t="s">
        <v>2194</v>
      </c>
      <c r="G531" s="170"/>
      <c r="H531" s="114"/>
      <c r="I531" s="127"/>
      <c r="J531" s="128"/>
      <c r="K531" s="129"/>
      <c r="L531" s="470" t="s">
        <v>292</v>
      </c>
      <c r="M531" s="225"/>
      <c r="N531" s="59" t="s">
        <v>102</v>
      </c>
      <c r="O531" s="60">
        <f t="shared" si="16"/>
        <v>0</v>
      </c>
      <c r="P531" s="114"/>
      <c r="Q531" s="114"/>
      <c r="R531" s="29"/>
    </row>
    <row r="532" spans="1:18" s="434" customFormat="1" ht="14.55" customHeight="1">
      <c r="A532" s="26"/>
      <c r="B532" s="26"/>
      <c r="C532" s="27" t="s">
        <v>1629</v>
      </c>
      <c r="D532" s="28" t="s">
        <v>2086</v>
      </c>
      <c r="E532" s="29" t="s">
        <v>2192</v>
      </c>
      <c r="F532" s="30" t="s">
        <v>2195</v>
      </c>
      <c r="G532" s="170"/>
      <c r="H532" s="114"/>
      <c r="I532" s="127"/>
      <c r="J532" s="128"/>
      <c r="K532" s="129"/>
      <c r="L532" s="59" t="s">
        <v>292</v>
      </c>
      <c r="M532" s="225"/>
      <c r="N532" s="59" t="s">
        <v>102</v>
      </c>
      <c r="O532" s="60">
        <f>IF(M532=0,K532*J532,M532*K532*J532)</f>
        <v>0</v>
      </c>
      <c r="P532" s="114"/>
      <c r="Q532" s="114"/>
      <c r="R532" s="29"/>
    </row>
    <row r="533" spans="1:18" s="458" customFormat="1" ht="14.55" customHeight="1">
      <c r="A533" s="453"/>
      <c r="B533" s="453"/>
      <c r="C533" s="61" t="s">
        <v>1629</v>
      </c>
      <c r="D533" s="38" t="s">
        <v>2086</v>
      </c>
      <c r="E533" s="39" t="s">
        <v>2192</v>
      </c>
      <c r="F533" s="454" t="s">
        <v>2196</v>
      </c>
      <c r="G533" s="170"/>
      <c r="H533" s="23"/>
      <c r="I533" s="455"/>
      <c r="J533" s="246"/>
      <c r="K533" s="65"/>
      <c r="L533" s="64" t="s">
        <v>292</v>
      </c>
      <c r="M533" s="456"/>
      <c r="N533" s="64" t="s">
        <v>102</v>
      </c>
      <c r="O533" s="457">
        <f t="shared" si="16"/>
        <v>0</v>
      </c>
      <c r="P533" s="23"/>
      <c r="Q533" s="23"/>
      <c r="R533" s="39"/>
    </row>
    <row r="534" spans="1:18" s="434" customFormat="1" ht="14.55" customHeight="1">
      <c r="A534" s="26"/>
      <c r="B534" s="26"/>
      <c r="C534" s="27" t="s">
        <v>1629</v>
      </c>
      <c r="D534" s="28" t="s">
        <v>2086</v>
      </c>
      <c r="E534" s="29" t="s">
        <v>2192</v>
      </c>
      <c r="F534" s="30" t="s">
        <v>2197</v>
      </c>
      <c r="G534" s="170"/>
      <c r="H534" s="114"/>
      <c r="I534" s="127"/>
      <c r="J534" s="128"/>
      <c r="K534" s="129"/>
      <c r="L534" s="59" t="s">
        <v>292</v>
      </c>
      <c r="M534" s="231"/>
      <c r="N534" s="232"/>
      <c r="O534" s="60">
        <f t="shared" si="16"/>
        <v>0</v>
      </c>
      <c r="P534" s="114"/>
      <c r="Q534" s="114"/>
      <c r="R534" s="29"/>
    </row>
    <row r="535" spans="1:18" s="434" customFormat="1" ht="14.55" customHeight="1">
      <c r="A535" s="26"/>
      <c r="B535" s="26"/>
      <c r="C535" s="27" t="s">
        <v>1629</v>
      </c>
      <c r="D535" s="28" t="s">
        <v>2086</v>
      </c>
      <c r="E535" s="29" t="s">
        <v>2192</v>
      </c>
      <c r="F535" s="30" t="s">
        <v>2198</v>
      </c>
      <c r="G535" s="170"/>
      <c r="H535" s="114"/>
      <c r="I535" s="127"/>
      <c r="J535" s="128"/>
      <c r="K535" s="129"/>
      <c r="L535" s="59" t="s">
        <v>292</v>
      </c>
      <c r="M535" s="231"/>
      <c r="N535" s="232"/>
      <c r="O535" s="60">
        <f t="shared" si="16"/>
        <v>0</v>
      </c>
      <c r="P535" s="114"/>
      <c r="Q535" s="114"/>
      <c r="R535" s="29"/>
    </row>
    <row r="536" spans="1:18" s="434" customFormat="1" ht="14.55" customHeight="1">
      <c r="A536" s="26"/>
      <c r="B536" s="26"/>
      <c r="C536" s="27" t="s">
        <v>1629</v>
      </c>
      <c r="D536" s="28" t="s">
        <v>2086</v>
      </c>
      <c r="E536" s="29" t="s">
        <v>2192</v>
      </c>
      <c r="F536" s="30" t="s">
        <v>2199</v>
      </c>
      <c r="G536" s="170"/>
      <c r="H536" s="114"/>
      <c r="I536" s="127"/>
      <c r="J536" s="128"/>
      <c r="K536" s="129"/>
      <c r="L536" s="59" t="s">
        <v>292</v>
      </c>
      <c r="M536" s="225"/>
      <c r="N536" s="59" t="s">
        <v>102</v>
      </c>
      <c r="O536" s="60">
        <f t="shared" si="16"/>
        <v>0</v>
      </c>
      <c r="P536" s="114"/>
      <c r="Q536" s="114"/>
      <c r="R536" s="29"/>
    </row>
    <row r="537" spans="1:18" s="434" customFormat="1" ht="14.55" customHeight="1">
      <c r="A537" s="26"/>
      <c r="B537" s="26"/>
      <c r="C537" s="27" t="s">
        <v>1629</v>
      </c>
      <c r="D537" s="28" t="s">
        <v>2086</v>
      </c>
      <c r="E537" s="29" t="s">
        <v>2192</v>
      </c>
      <c r="F537" s="30" t="s">
        <v>2200</v>
      </c>
      <c r="G537" s="170"/>
      <c r="H537" s="114"/>
      <c r="I537" s="127"/>
      <c r="J537" s="128"/>
      <c r="K537" s="129"/>
      <c r="L537" s="59" t="s">
        <v>292</v>
      </c>
      <c r="M537" s="225"/>
      <c r="N537" s="59" t="s">
        <v>102</v>
      </c>
      <c r="O537" s="60">
        <f t="shared" si="16"/>
        <v>0</v>
      </c>
      <c r="P537" s="114"/>
      <c r="Q537" s="114"/>
      <c r="R537" s="29"/>
    </row>
    <row r="538" spans="1:18" s="434" customFormat="1" ht="14.55" customHeight="1">
      <c r="A538" s="26"/>
      <c r="B538" s="26"/>
      <c r="C538" s="27" t="s">
        <v>1629</v>
      </c>
      <c r="D538" s="28" t="s">
        <v>2086</v>
      </c>
      <c r="E538" s="29" t="s">
        <v>2192</v>
      </c>
      <c r="F538" s="30" t="s">
        <v>2201</v>
      </c>
      <c r="G538" s="170"/>
      <c r="H538" s="114"/>
      <c r="I538" s="127"/>
      <c r="J538" s="128"/>
      <c r="K538" s="129"/>
      <c r="L538" s="59" t="s">
        <v>292</v>
      </c>
      <c r="M538" s="225"/>
      <c r="N538" s="59" t="s">
        <v>102</v>
      </c>
      <c r="O538" s="60">
        <f t="shared" si="16"/>
        <v>0</v>
      </c>
      <c r="P538" s="114"/>
      <c r="Q538" s="114"/>
      <c r="R538" s="29"/>
    </row>
    <row r="539" spans="1:18" s="434" customFormat="1" ht="14.55" customHeight="1">
      <c r="A539" s="26"/>
      <c r="B539" s="26"/>
      <c r="C539" s="27" t="s">
        <v>1629</v>
      </c>
      <c r="D539" s="28" t="s">
        <v>2086</v>
      </c>
      <c r="E539" s="29" t="s">
        <v>2192</v>
      </c>
      <c r="F539" s="30" t="s">
        <v>2202</v>
      </c>
      <c r="G539" s="170"/>
      <c r="H539" s="114"/>
      <c r="I539" s="127"/>
      <c r="J539" s="128"/>
      <c r="K539" s="129"/>
      <c r="L539" s="59" t="s">
        <v>292</v>
      </c>
      <c r="M539" s="225"/>
      <c r="N539" s="59" t="s">
        <v>102</v>
      </c>
      <c r="O539" s="60">
        <f t="shared" si="16"/>
        <v>0</v>
      </c>
      <c r="P539" s="114"/>
      <c r="Q539" s="114"/>
      <c r="R539" s="29"/>
    </row>
    <row r="540" spans="1:18" s="434" customFormat="1" ht="14.55" customHeight="1">
      <c r="A540" s="26"/>
      <c r="B540" s="26"/>
      <c r="C540" s="27" t="s">
        <v>1629</v>
      </c>
      <c r="D540" s="28" t="s">
        <v>2086</v>
      </c>
      <c r="E540" s="29" t="s">
        <v>2192</v>
      </c>
      <c r="F540" s="30" t="s">
        <v>2203</v>
      </c>
      <c r="G540" s="170"/>
      <c r="H540" s="114"/>
      <c r="I540" s="127"/>
      <c r="J540" s="128"/>
      <c r="K540" s="129"/>
      <c r="L540" s="59" t="s">
        <v>292</v>
      </c>
      <c r="M540" s="225"/>
      <c r="N540" s="59" t="s">
        <v>102</v>
      </c>
      <c r="O540" s="60">
        <f t="shared" si="16"/>
        <v>0</v>
      </c>
      <c r="P540" s="114"/>
      <c r="Q540" s="114"/>
      <c r="R540" s="29"/>
    </row>
    <row r="541" spans="1:18" s="434" customFormat="1" ht="14.55" customHeight="1">
      <c r="A541" s="26"/>
      <c r="B541" s="26"/>
      <c r="C541" s="27" t="s">
        <v>1629</v>
      </c>
      <c r="D541" s="28" t="s">
        <v>2086</v>
      </c>
      <c r="E541" s="29" t="s">
        <v>2192</v>
      </c>
      <c r="F541" s="30" t="s">
        <v>2204</v>
      </c>
      <c r="G541" s="170"/>
      <c r="H541" s="114"/>
      <c r="I541" s="127"/>
      <c r="J541" s="128"/>
      <c r="K541" s="129"/>
      <c r="L541" s="59" t="s">
        <v>292</v>
      </c>
      <c r="M541" s="225"/>
      <c r="N541" s="59" t="s">
        <v>102</v>
      </c>
      <c r="O541" s="60">
        <f t="shared" si="16"/>
        <v>0</v>
      </c>
      <c r="P541" s="114"/>
      <c r="Q541" s="114"/>
      <c r="R541" s="29"/>
    </row>
    <row r="542" spans="1:18" s="434" customFormat="1" ht="14.55" customHeight="1">
      <c r="A542" s="26"/>
      <c r="B542" s="26"/>
      <c r="C542" s="27" t="s">
        <v>1629</v>
      </c>
      <c r="D542" s="28" t="s">
        <v>2086</v>
      </c>
      <c r="E542" s="29" t="s">
        <v>2192</v>
      </c>
      <c r="F542" s="30" t="s">
        <v>2205</v>
      </c>
      <c r="G542" s="170"/>
      <c r="H542" s="114"/>
      <c r="I542" s="127"/>
      <c r="J542" s="128"/>
      <c r="K542" s="129"/>
      <c r="L542" s="59" t="s">
        <v>292</v>
      </c>
      <c r="M542" s="225"/>
      <c r="N542" s="59" t="s">
        <v>102</v>
      </c>
      <c r="O542" s="60">
        <f t="shared" si="16"/>
        <v>0</v>
      </c>
      <c r="P542" s="114"/>
      <c r="Q542" s="114"/>
      <c r="R542" s="29"/>
    </row>
    <row r="543" spans="1:18" s="434" customFormat="1" ht="14.55" customHeight="1">
      <c r="A543" s="26"/>
      <c r="B543" s="26"/>
      <c r="C543" s="27" t="s">
        <v>1629</v>
      </c>
      <c r="D543" s="28" t="s">
        <v>2086</v>
      </c>
      <c r="E543" s="29" t="s">
        <v>2192</v>
      </c>
      <c r="F543" s="30" t="s">
        <v>2206</v>
      </c>
      <c r="G543" s="170"/>
      <c r="H543" s="114"/>
      <c r="I543" s="127"/>
      <c r="J543" s="128"/>
      <c r="K543" s="129"/>
      <c r="L543" s="59" t="s">
        <v>292</v>
      </c>
      <c r="M543" s="225"/>
      <c r="N543" s="59" t="s">
        <v>102</v>
      </c>
      <c r="O543" s="60">
        <f t="shared" si="16"/>
        <v>0</v>
      </c>
      <c r="P543" s="114"/>
      <c r="Q543" s="114"/>
      <c r="R543" s="29"/>
    </row>
    <row r="544" spans="1:18" s="458" customFormat="1" ht="14.55" customHeight="1">
      <c r="A544" s="453"/>
      <c r="B544" s="453"/>
      <c r="C544" s="61" t="s">
        <v>1629</v>
      </c>
      <c r="D544" s="38" t="s">
        <v>2086</v>
      </c>
      <c r="E544" s="39" t="s">
        <v>2192</v>
      </c>
      <c r="F544" s="454" t="s">
        <v>2207</v>
      </c>
      <c r="G544" s="170"/>
      <c r="H544" s="23"/>
      <c r="I544" s="455"/>
      <c r="J544" s="246"/>
      <c r="K544" s="65"/>
      <c r="L544" s="64" t="s">
        <v>292</v>
      </c>
      <c r="M544" s="456"/>
      <c r="N544" s="64" t="s">
        <v>102</v>
      </c>
      <c r="O544" s="457">
        <f t="shared" si="16"/>
        <v>0</v>
      </c>
      <c r="P544" s="23"/>
      <c r="Q544" s="23"/>
      <c r="R544" s="39"/>
    </row>
    <row r="545" spans="1:18" s="458" customFormat="1" ht="14.55" customHeight="1">
      <c r="A545" s="453"/>
      <c r="B545" s="453"/>
      <c r="C545" s="61" t="s">
        <v>1629</v>
      </c>
      <c r="D545" s="38" t="s">
        <v>2086</v>
      </c>
      <c r="E545" s="39" t="s">
        <v>2192</v>
      </c>
      <c r="F545" s="229" t="s">
        <v>2208</v>
      </c>
      <c r="G545" s="170"/>
      <c r="H545" s="23"/>
      <c r="I545" s="455"/>
      <c r="J545" s="246"/>
      <c r="K545" s="65"/>
      <c r="L545" s="64" t="s">
        <v>292</v>
      </c>
      <c r="M545" s="456"/>
      <c r="N545" s="64" t="s">
        <v>102</v>
      </c>
      <c r="O545" s="457">
        <f t="shared" si="16"/>
        <v>0</v>
      </c>
      <c r="P545" s="23"/>
      <c r="Q545" s="23"/>
      <c r="R545" s="39"/>
    </row>
    <row r="546" spans="1:18" s="434" customFormat="1" ht="14.55" customHeight="1">
      <c r="A546" s="26"/>
      <c r="B546" s="26"/>
      <c r="C546" s="27" t="s">
        <v>1629</v>
      </c>
      <c r="D546" s="28" t="s">
        <v>2086</v>
      </c>
      <c r="E546" s="29" t="s">
        <v>2192</v>
      </c>
      <c r="F546" s="230" t="s">
        <v>2209</v>
      </c>
      <c r="G546" s="170"/>
      <c r="H546" s="114"/>
      <c r="I546" s="127"/>
      <c r="J546" s="128"/>
      <c r="K546" s="129"/>
      <c r="L546" s="59" t="s">
        <v>292</v>
      </c>
      <c r="M546" s="225"/>
      <c r="N546" s="59" t="s">
        <v>102</v>
      </c>
      <c r="O546" s="60">
        <f t="shared" si="16"/>
        <v>0</v>
      </c>
      <c r="P546" s="114"/>
      <c r="Q546" s="114"/>
      <c r="R546" s="29"/>
    </row>
    <row r="547" spans="1:18" s="434" customFormat="1" ht="14.55" customHeight="1">
      <c r="A547" s="26"/>
      <c r="B547" s="26"/>
      <c r="C547" s="27" t="s">
        <v>1629</v>
      </c>
      <c r="D547" s="28" t="s">
        <v>2210</v>
      </c>
      <c r="E547" s="29" t="s">
        <v>2211</v>
      </c>
      <c r="F547" s="30" t="s">
        <v>2212</v>
      </c>
      <c r="G547" s="170"/>
      <c r="H547" s="114"/>
      <c r="I547" s="127"/>
      <c r="J547" s="128"/>
      <c r="K547" s="129"/>
      <c r="L547" s="59" t="s">
        <v>292</v>
      </c>
      <c r="M547" s="225"/>
      <c r="N547" s="59" t="s">
        <v>102</v>
      </c>
      <c r="O547" s="60">
        <f t="shared" si="16"/>
        <v>0</v>
      </c>
      <c r="P547" s="114"/>
      <c r="Q547" s="114"/>
      <c r="R547" s="29"/>
    </row>
    <row r="548" spans="1:18" s="434" customFormat="1" ht="14.55" customHeight="1">
      <c r="A548" s="26"/>
      <c r="B548" s="26"/>
      <c r="C548" s="27" t="s">
        <v>1629</v>
      </c>
      <c r="D548" s="28" t="s">
        <v>2210</v>
      </c>
      <c r="E548" s="29" t="s">
        <v>2211</v>
      </c>
      <c r="F548" s="30" t="s">
        <v>2213</v>
      </c>
      <c r="G548" s="170"/>
      <c r="H548" s="114"/>
      <c r="I548" s="127"/>
      <c r="J548" s="128"/>
      <c r="K548" s="129"/>
      <c r="L548" s="59" t="s">
        <v>292</v>
      </c>
      <c r="M548" s="225"/>
      <c r="N548" s="59" t="s">
        <v>102</v>
      </c>
      <c r="O548" s="60">
        <f t="shared" ref="O548:O611" si="17">IF(M548=0,K548*J548,M548*K548*J548)</f>
        <v>0</v>
      </c>
      <c r="P548" s="114"/>
      <c r="Q548" s="114"/>
      <c r="R548" s="29"/>
    </row>
    <row r="549" spans="1:18" s="434" customFormat="1" ht="14.55" customHeight="1">
      <c r="A549" s="26"/>
      <c r="B549" s="26"/>
      <c r="C549" s="27" t="s">
        <v>1629</v>
      </c>
      <c r="D549" s="28" t="s">
        <v>2210</v>
      </c>
      <c r="E549" s="29" t="s">
        <v>2211</v>
      </c>
      <c r="F549" s="30" t="s">
        <v>2214</v>
      </c>
      <c r="G549" s="170"/>
      <c r="H549" s="114"/>
      <c r="I549" s="127"/>
      <c r="J549" s="128"/>
      <c r="K549" s="129"/>
      <c r="L549" s="59" t="s">
        <v>292</v>
      </c>
      <c r="M549" s="225"/>
      <c r="N549" s="59" t="s">
        <v>102</v>
      </c>
      <c r="O549" s="60">
        <f t="shared" si="17"/>
        <v>0</v>
      </c>
      <c r="P549" s="114"/>
      <c r="Q549" s="114"/>
      <c r="R549" s="29"/>
    </row>
    <row r="550" spans="1:18" s="434" customFormat="1" ht="14.55" customHeight="1">
      <c r="A550" s="26"/>
      <c r="B550" s="26"/>
      <c r="C550" s="27" t="s">
        <v>1629</v>
      </c>
      <c r="D550" s="28" t="s">
        <v>2210</v>
      </c>
      <c r="E550" s="29" t="s">
        <v>2211</v>
      </c>
      <c r="F550" s="30" t="s">
        <v>2215</v>
      </c>
      <c r="G550" s="170"/>
      <c r="H550" s="114"/>
      <c r="I550" s="127"/>
      <c r="J550" s="128"/>
      <c r="K550" s="129"/>
      <c r="L550" s="59" t="s">
        <v>292</v>
      </c>
      <c r="M550" s="225"/>
      <c r="N550" s="59" t="s">
        <v>102</v>
      </c>
      <c r="O550" s="60">
        <f t="shared" si="17"/>
        <v>0</v>
      </c>
      <c r="P550" s="114"/>
      <c r="Q550" s="114"/>
      <c r="R550" s="29"/>
    </row>
    <row r="551" spans="1:18" s="434" customFormat="1" ht="14.55" customHeight="1">
      <c r="A551" s="26"/>
      <c r="B551" s="26"/>
      <c r="C551" s="27" t="s">
        <v>1629</v>
      </c>
      <c r="D551" s="28" t="s">
        <v>2210</v>
      </c>
      <c r="E551" s="29" t="s">
        <v>2211</v>
      </c>
      <c r="F551" s="30" t="s">
        <v>2216</v>
      </c>
      <c r="G551" s="170"/>
      <c r="H551" s="114"/>
      <c r="I551" s="127"/>
      <c r="J551" s="128"/>
      <c r="K551" s="129"/>
      <c r="L551" s="59" t="s">
        <v>292</v>
      </c>
      <c r="M551" s="225"/>
      <c r="N551" s="59" t="s">
        <v>102</v>
      </c>
      <c r="O551" s="60">
        <f t="shared" si="17"/>
        <v>0</v>
      </c>
      <c r="P551" s="114"/>
      <c r="Q551" s="114"/>
      <c r="R551" s="29"/>
    </row>
    <row r="552" spans="1:18" s="434" customFormat="1" ht="14.55" customHeight="1">
      <c r="A552" s="26"/>
      <c r="B552" s="26"/>
      <c r="C552" s="27" t="s">
        <v>1629</v>
      </c>
      <c r="D552" s="28" t="s">
        <v>2210</v>
      </c>
      <c r="E552" s="29" t="s">
        <v>2211</v>
      </c>
      <c r="F552" s="30" t="s">
        <v>2217</v>
      </c>
      <c r="G552" s="170"/>
      <c r="H552" s="114"/>
      <c r="I552" s="127"/>
      <c r="J552" s="128"/>
      <c r="K552" s="129"/>
      <c r="L552" s="59" t="s">
        <v>292</v>
      </c>
      <c r="M552" s="225"/>
      <c r="N552" s="59" t="s">
        <v>102</v>
      </c>
      <c r="O552" s="60">
        <f t="shared" si="17"/>
        <v>0</v>
      </c>
      <c r="P552" s="114"/>
      <c r="Q552" s="114"/>
      <c r="R552" s="29"/>
    </row>
    <row r="553" spans="1:18" s="434" customFormat="1" ht="14.55" customHeight="1">
      <c r="A553" s="26"/>
      <c r="B553" s="26"/>
      <c r="C553" s="27" t="s">
        <v>1629</v>
      </c>
      <c r="D553" s="28" t="s">
        <v>2210</v>
      </c>
      <c r="E553" s="29" t="s">
        <v>2211</v>
      </c>
      <c r="F553" s="30" t="s">
        <v>2218</v>
      </c>
      <c r="G553" s="170"/>
      <c r="H553" s="114"/>
      <c r="I553" s="127"/>
      <c r="J553" s="128"/>
      <c r="K553" s="129"/>
      <c r="L553" s="59" t="s">
        <v>292</v>
      </c>
      <c r="M553" s="225"/>
      <c r="N553" s="59" t="s">
        <v>102</v>
      </c>
      <c r="O553" s="60">
        <f t="shared" si="17"/>
        <v>0</v>
      </c>
      <c r="P553" s="114"/>
      <c r="Q553" s="114"/>
      <c r="R553" s="29"/>
    </row>
    <row r="554" spans="1:18" s="434" customFormat="1" ht="14.55" customHeight="1">
      <c r="A554" s="26"/>
      <c r="B554" s="26"/>
      <c r="C554" s="27" t="s">
        <v>1629</v>
      </c>
      <c r="D554" s="28" t="s">
        <v>2210</v>
      </c>
      <c r="E554" s="29" t="s">
        <v>2211</v>
      </c>
      <c r="F554" s="30" t="s">
        <v>2219</v>
      </c>
      <c r="G554" s="170"/>
      <c r="H554" s="114"/>
      <c r="I554" s="127"/>
      <c r="J554" s="128"/>
      <c r="K554" s="129"/>
      <c r="L554" s="59" t="s">
        <v>292</v>
      </c>
      <c r="M554" s="225"/>
      <c r="N554" s="59" t="s">
        <v>102</v>
      </c>
      <c r="O554" s="60">
        <f t="shared" si="17"/>
        <v>0</v>
      </c>
      <c r="P554" s="114"/>
      <c r="Q554" s="114"/>
      <c r="R554" s="29"/>
    </row>
    <row r="555" spans="1:18" s="434" customFormat="1" ht="14.55" customHeight="1">
      <c r="A555" s="26"/>
      <c r="B555" s="26"/>
      <c r="C555" s="27" t="s">
        <v>1629</v>
      </c>
      <c r="D555" s="28" t="s">
        <v>2210</v>
      </c>
      <c r="E555" s="29" t="s">
        <v>2211</v>
      </c>
      <c r="F555" s="30" t="s">
        <v>2220</v>
      </c>
      <c r="G555" s="170"/>
      <c r="H555" s="114"/>
      <c r="I555" s="127"/>
      <c r="J555" s="128"/>
      <c r="K555" s="129"/>
      <c r="L555" s="59" t="s">
        <v>292</v>
      </c>
      <c r="M555" s="225"/>
      <c r="N555" s="59" t="s">
        <v>102</v>
      </c>
      <c r="O555" s="60">
        <f t="shared" si="17"/>
        <v>0</v>
      </c>
      <c r="P555" s="114"/>
      <c r="Q555" s="114"/>
      <c r="R555" s="29"/>
    </row>
    <row r="556" spans="1:18" s="434" customFormat="1" ht="14.55" customHeight="1">
      <c r="A556" s="26"/>
      <c r="B556" s="26"/>
      <c r="C556" s="27" t="s">
        <v>1629</v>
      </c>
      <c r="D556" s="28" t="s">
        <v>2221</v>
      </c>
      <c r="E556" s="29" t="s">
        <v>2222</v>
      </c>
      <c r="F556" s="30" t="s">
        <v>2223</v>
      </c>
      <c r="G556" s="170"/>
      <c r="H556" s="114"/>
      <c r="I556" s="127"/>
      <c r="J556" s="128"/>
      <c r="K556" s="129"/>
      <c r="L556" s="59" t="s">
        <v>292</v>
      </c>
      <c r="M556" s="225"/>
      <c r="N556" s="59" t="s">
        <v>102</v>
      </c>
      <c r="O556" s="60">
        <f t="shared" si="17"/>
        <v>0</v>
      </c>
      <c r="P556" s="114"/>
      <c r="Q556" s="114"/>
      <c r="R556" s="29"/>
    </row>
    <row r="557" spans="1:18" s="434" customFormat="1" ht="14.55" customHeight="1">
      <c r="A557" s="26"/>
      <c r="B557" s="26"/>
      <c r="C557" s="27" t="s">
        <v>1629</v>
      </c>
      <c r="D557" s="28" t="s">
        <v>2221</v>
      </c>
      <c r="E557" s="29" t="s">
        <v>2222</v>
      </c>
      <c r="F557" s="30" t="s">
        <v>2224</v>
      </c>
      <c r="G557" s="170"/>
      <c r="H557" s="114"/>
      <c r="I557" s="127"/>
      <c r="J557" s="128"/>
      <c r="K557" s="129"/>
      <c r="L557" s="59" t="s">
        <v>1791</v>
      </c>
      <c r="M557" s="225"/>
      <c r="N557" s="59" t="s">
        <v>102</v>
      </c>
      <c r="O557" s="60">
        <f t="shared" si="17"/>
        <v>0</v>
      </c>
      <c r="P557" s="114"/>
      <c r="Q557" s="114"/>
      <c r="R557" s="29"/>
    </row>
    <row r="558" spans="1:18" s="434" customFormat="1" ht="14.55" customHeight="1">
      <c r="A558" s="26"/>
      <c r="B558" s="26"/>
      <c r="C558" s="27" t="s">
        <v>1629</v>
      </c>
      <c r="D558" s="28" t="s">
        <v>2221</v>
      </c>
      <c r="E558" s="29" t="s">
        <v>2222</v>
      </c>
      <c r="F558" s="30" t="s">
        <v>2225</v>
      </c>
      <c r="G558" s="170"/>
      <c r="H558" s="114"/>
      <c r="I558" s="127"/>
      <c r="J558" s="128"/>
      <c r="K558" s="129"/>
      <c r="L558" s="59" t="s">
        <v>1791</v>
      </c>
      <c r="M558" s="225"/>
      <c r="N558" s="59" t="s">
        <v>102</v>
      </c>
      <c r="O558" s="60">
        <f t="shared" si="17"/>
        <v>0</v>
      </c>
      <c r="P558" s="114"/>
      <c r="Q558" s="114"/>
      <c r="R558" s="29"/>
    </row>
    <row r="559" spans="1:18" s="434" customFormat="1" ht="14.55" customHeight="1">
      <c r="A559" s="26"/>
      <c r="B559" s="26"/>
      <c r="C559" s="27" t="s">
        <v>1629</v>
      </c>
      <c r="D559" s="28" t="s">
        <v>2221</v>
      </c>
      <c r="E559" s="29" t="s">
        <v>2222</v>
      </c>
      <c r="F559" s="30" t="s">
        <v>2226</v>
      </c>
      <c r="G559" s="170"/>
      <c r="H559" s="114"/>
      <c r="I559" s="127"/>
      <c r="J559" s="128"/>
      <c r="K559" s="129"/>
      <c r="L559" s="59" t="s">
        <v>1791</v>
      </c>
      <c r="M559" s="225"/>
      <c r="N559" s="59" t="s">
        <v>102</v>
      </c>
      <c r="O559" s="60">
        <f t="shared" si="17"/>
        <v>0</v>
      </c>
      <c r="P559" s="114"/>
      <c r="Q559" s="114"/>
      <c r="R559" s="29"/>
    </row>
    <row r="560" spans="1:18" s="434" customFormat="1" ht="14.55" customHeight="1">
      <c r="A560" s="26"/>
      <c r="B560" s="26"/>
      <c r="C560" s="27" t="s">
        <v>1629</v>
      </c>
      <c r="D560" s="28" t="s">
        <v>2221</v>
      </c>
      <c r="E560" s="29" t="s">
        <v>2227</v>
      </c>
      <c r="F560" s="30" t="s">
        <v>2228</v>
      </c>
      <c r="G560" s="170"/>
      <c r="H560" s="114"/>
      <c r="I560" s="127"/>
      <c r="J560" s="128"/>
      <c r="K560" s="129"/>
      <c r="L560" s="59" t="s">
        <v>142</v>
      </c>
      <c r="M560" s="231"/>
      <c r="N560" s="232"/>
      <c r="O560" s="60">
        <f t="shared" si="17"/>
        <v>0</v>
      </c>
      <c r="P560" s="114"/>
      <c r="Q560" s="114"/>
      <c r="R560" s="29"/>
    </row>
    <row r="561" spans="1:18" s="434" customFormat="1" ht="14.55" customHeight="1">
      <c r="A561" s="26"/>
      <c r="B561" s="26"/>
      <c r="C561" s="27" t="s">
        <v>1629</v>
      </c>
      <c r="D561" s="28" t="s">
        <v>2221</v>
      </c>
      <c r="E561" s="29" t="s">
        <v>2227</v>
      </c>
      <c r="F561" s="30" t="s">
        <v>2229</v>
      </c>
      <c r="G561" s="170"/>
      <c r="H561" s="114"/>
      <c r="I561" s="127"/>
      <c r="J561" s="128"/>
      <c r="K561" s="129"/>
      <c r="L561" s="59" t="s">
        <v>142</v>
      </c>
      <c r="M561" s="231"/>
      <c r="N561" s="232"/>
      <c r="O561" s="60">
        <f t="shared" si="17"/>
        <v>0</v>
      </c>
      <c r="P561" s="114"/>
      <c r="Q561" s="114"/>
      <c r="R561" s="29"/>
    </row>
    <row r="562" spans="1:18" s="434" customFormat="1" ht="14.55" customHeight="1">
      <c r="A562" s="26"/>
      <c r="B562" s="26"/>
      <c r="C562" s="27" t="s">
        <v>1629</v>
      </c>
      <c r="D562" s="28" t="s">
        <v>2221</v>
      </c>
      <c r="E562" s="29" t="s">
        <v>2227</v>
      </c>
      <c r="F562" s="30" t="s">
        <v>2230</v>
      </c>
      <c r="G562" s="170"/>
      <c r="H562" s="114"/>
      <c r="I562" s="127"/>
      <c r="J562" s="128"/>
      <c r="K562" s="129"/>
      <c r="L562" s="59" t="s">
        <v>142</v>
      </c>
      <c r="M562" s="231"/>
      <c r="N562" s="232"/>
      <c r="O562" s="60">
        <f t="shared" si="17"/>
        <v>0</v>
      </c>
      <c r="P562" s="114"/>
      <c r="Q562" s="114"/>
      <c r="R562" s="29"/>
    </row>
    <row r="563" spans="1:18" s="434" customFormat="1" ht="14.55" customHeight="1">
      <c r="A563" s="26"/>
      <c r="B563" s="26"/>
      <c r="C563" s="27" t="s">
        <v>1629</v>
      </c>
      <c r="D563" s="28" t="s">
        <v>2221</v>
      </c>
      <c r="E563" s="29" t="s">
        <v>2227</v>
      </c>
      <c r="F563" s="30" t="s">
        <v>2231</v>
      </c>
      <c r="G563" s="170"/>
      <c r="H563" s="114"/>
      <c r="I563" s="127"/>
      <c r="J563" s="128"/>
      <c r="K563" s="129"/>
      <c r="L563" s="59" t="s">
        <v>142</v>
      </c>
      <c r="M563" s="231"/>
      <c r="N563" s="232"/>
      <c r="O563" s="60">
        <f t="shared" si="17"/>
        <v>0</v>
      </c>
      <c r="P563" s="114"/>
      <c r="Q563" s="114"/>
      <c r="R563" s="29"/>
    </row>
    <row r="564" spans="1:18" s="434" customFormat="1" ht="14.55" customHeight="1">
      <c r="A564" s="26"/>
      <c r="B564" s="26"/>
      <c r="C564" s="27" t="s">
        <v>1629</v>
      </c>
      <c r="D564" s="28" t="s">
        <v>2221</v>
      </c>
      <c r="E564" s="29" t="s">
        <v>2227</v>
      </c>
      <c r="F564" s="30" t="s">
        <v>2232</v>
      </c>
      <c r="G564" s="170"/>
      <c r="H564" s="114"/>
      <c r="I564" s="127"/>
      <c r="J564" s="128"/>
      <c r="K564" s="129"/>
      <c r="L564" s="59" t="s">
        <v>142</v>
      </c>
      <c r="M564" s="231"/>
      <c r="N564" s="232"/>
      <c r="O564" s="60">
        <f t="shared" si="17"/>
        <v>0</v>
      </c>
      <c r="P564" s="114"/>
      <c r="Q564" s="114"/>
      <c r="R564" s="29"/>
    </row>
    <row r="565" spans="1:18" s="434" customFormat="1" ht="14.55" customHeight="1">
      <c r="A565" s="26"/>
      <c r="B565" s="26"/>
      <c r="C565" s="27" t="s">
        <v>1629</v>
      </c>
      <c r="D565" s="28" t="s">
        <v>2221</v>
      </c>
      <c r="E565" s="29" t="s">
        <v>2227</v>
      </c>
      <c r="F565" s="30" t="s">
        <v>2233</v>
      </c>
      <c r="G565" s="170"/>
      <c r="H565" s="114"/>
      <c r="I565" s="127"/>
      <c r="J565" s="128"/>
      <c r="K565" s="129"/>
      <c r="L565" s="59" t="s">
        <v>142</v>
      </c>
      <c r="M565" s="231"/>
      <c r="N565" s="232"/>
      <c r="O565" s="60">
        <f t="shared" si="17"/>
        <v>0</v>
      </c>
      <c r="P565" s="114"/>
      <c r="Q565" s="114"/>
      <c r="R565" s="29"/>
    </row>
    <row r="566" spans="1:18" s="434" customFormat="1" ht="14.55" customHeight="1">
      <c r="A566" s="26"/>
      <c r="B566" s="26"/>
      <c r="C566" s="27" t="s">
        <v>1629</v>
      </c>
      <c r="D566" s="28" t="s">
        <v>2221</v>
      </c>
      <c r="E566" s="29" t="s">
        <v>2227</v>
      </c>
      <c r="F566" s="30" t="s">
        <v>2234</v>
      </c>
      <c r="G566" s="170"/>
      <c r="H566" s="114"/>
      <c r="I566" s="127"/>
      <c r="J566" s="128"/>
      <c r="K566" s="129"/>
      <c r="L566" s="59" t="s">
        <v>142</v>
      </c>
      <c r="M566" s="231"/>
      <c r="N566" s="232"/>
      <c r="O566" s="60">
        <f t="shared" si="17"/>
        <v>0</v>
      </c>
      <c r="P566" s="114"/>
      <c r="Q566" s="114"/>
      <c r="R566" s="29"/>
    </row>
    <row r="567" spans="1:18" s="434" customFormat="1" ht="14.55" customHeight="1">
      <c r="A567" s="26"/>
      <c r="B567" s="26"/>
      <c r="C567" s="27" t="s">
        <v>1629</v>
      </c>
      <c r="D567" s="28" t="s">
        <v>2221</v>
      </c>
      <c r="E567" s="29" t="s">
        <v>2227</v>
      </c>
      <c r="F567" s="30" t="s">
        <v>2235</v>
      </c>
      <c r="G567" s="170"/>
      <c r="H567" s="114"/>
      <c r="I567" s="127"/>
      <c r="J567" s="128"/>
      <c r="K567" s="129"/>
      <c r="L567" s="59" t="s">
        <v>142</v>
      </c>
      <c r="M567" s="231"/>
      <c r="N567" s="232"/>
      <c r="O567" s="60">
        <f t="shared" si="17"/>
        <v>0</v>
      </c>
      <c r="P567" s="114"/>
      <c r="Q567" s="114"/>
      <c r="R567" s="29"/>
    </row>
    <row r="568" spans="1:18" s="434" customFormat="1" ht="14.55" customHeight="1">
      <c r="A568" s="26"/>
      <c r="B568" s="26"/>
      <c r="C568" s="27" t="s">
        <v>1629</v>
      </c>
      <c r="D568" s="28" t="s">
        <v>2221</v>
      </c>
      <c r="E568" s="29" t="s">
        <v>2227</v>
      </c>
      <c r="F568" s="30" t="s">
        <v>2236</v>
      </c>
      <c r="G568" s="170"/>
      <c r="H568" s="114"/>
      <c r="I568" s="127"/>
      <c r="J568" s="128"/>
      <c r="K568" s="129"/>
      <c r="L568" s="59" t="s">
        <v>142</v>
      </c>
      <c r="M568" s="231"/>
      <c r="N568" s="232"/>
      <c r="O568" s="60">
        <f t="shared" si="17"/>
        <v>0</v>
      </c>
      <c r="P568" s="114"/>
      <c r="Q568" s="114"/>
      <c r="R568" s="29"/>
    </row>
    <row r="569" spans="1:18" s="434" customFormat="1" ht="14.55" customHeight="1">
      <c r="A569" s="26"/>
      <c r="B569" s="26"/>
      <c r="C569" s="27" t="s">
        <v>1629</v>
      </c>
      <c r="D569" s="28" t="s">
        <v>2221</v>
      </c>
      <c r="E569" s="29" t="s">
        <v>2227</v>
      </c>
      <c r="F569" s="30" t="s">
        <v>2237</v>
      </c>
      <c r="G569" s="170"/>
      <c r="H569" s="114"/>
      <c r="I569" s="127"/>
      <c r="J569" s="128"/>
      <c r="K569" s="129"/>
      <c r="L569" s="59" t="s">
        <v>142</v>
      </c>
      <c r="M569" s="231"/>
      <c r="N569" s="232"/>
      <c r="O569" s="60">
        <f t="shared" si="17"/>
        <v>0</v>
      </c>
      <c r="P569" s="114"/>
      <c r="Q569" s="114"/>
      <c r="R569" s="29"/>
    </row>
    <row r="570" spans="1:18" s="434" customFormat="1" ht="14.55" customHeight="1">
      <c r="A570" s="26"/>
      <c r="B570" s="26"/>
      <c r="C570" s="27" t="s">
        <v>1629</v>
      </c>
      <c r="D570" s="28" t="s">
        <v>2221</v>
      </c>
      <c r="E570" s="29" t="s">
        <v>2227</v>
      </c>
      <c r="F570" s="30" t="s">
        <v>2238</v>
      </c>
      <c r="G570" s="170"/>
      <c r="H570" s="114"/>
      <c r="I570" s="127"/>
      <c r="J570" s="128"/>
      <c r="K570" s="129"/>
      <c r="L570" s="59" t="s">
        <v>142</v>
      </c>
      <c r="M570" s="231"/>
      <c r="N570" s="232"/>
      <c r="O570" s="60">
        <f t="shared" si="17"/>
        <v>0</v>
      </c>
      <c r="P570" s="114"/>
      <c r="Q570" s="114"/>
      <c r="R570" s="29"/>
    </row>
    <row r="571" spans="1:18" s="434" customFormat="1" ht="14.55" customHeight="1">
      <c r="A571" s="26"/>
      <c r="B571" s="26"/>
      <c r="C571" s="27" t="s">
        <v>1629</v>
      </c>
      <c r="D571" s="28" t="s">
        <v>2221</v>
      </c>
      <c r="E571" s="29" t="s">
        <v>2227</v>
      </c>
      <c r="F571" s="30" t="s">
        <v>2239</v>
      </c>
      <c r="G571" s="170"/>
      <c r="H571" s="114"/>
      <c r="I571" s="127"/>
      <c r="J571" s="128"/>
      <c r="K571" s="129"/>
      <c r="L571" s="59" t="s">
        <v>142</v>
      </c>
      <c r="M571" s="231"/>
      <c r="N571" s="232"/>
      <c r="O571" s="60">
        <f t="shared" si="17"/>
        <v>0</v>
      </c>
      <c r="P571" s="114"/>
      <c r="Q571" s="114"/>
      <c r="R571" s="29"/>
    </row>
    <row r="572" spans="1:18" s="434" customFormat="1" ht="14.55" customHeight="1">
      <c r="A572" s="26"/>
      <c r="B572" s="26"/>
      <c r="C572" s="27" t="s">
        <v>1629</v>
      </c>
      <c r="D572" s="28" t="s">
        <v>2221</v>
      </c>
      <c r="E572" s="29" t="s">
        <v>2227</v>
      </c>
      <c r="F572" s="30" t="s">
        <v>2240</v>
      </c>
      <c r="G572" s="170"/>
      <c r="H572" s="114"/>
      <c r="I572" s="127"/>
      <c r="J572" s="128"/>
      <c r="K572" s="129"/>
      <c r="L572" s="59" t="s">
        <v>142</v>
      </c>
      <c r="M572" s="231"/>
      <c r="N572" s="232"/>
      <c r="O572" s="60">
        <f t="shared" si="17"/>
        <v>0</v>
      </c>
      <c r="P572" s="114"/>
      <c r="Q572" s="114"/>
      <c r="R572" s="29"/>
    </row>
    <row r="573" spans="1:18" s="434" customFormat="1" ht="14.55" customHeight="1">
      <c r="A573" s="26"/>
      <c r="B573" s="26"/>
      <c r="C573" s="27" t="s">
        <v>1629</v>
      </c>
      <c r="D573" s="28" t="s">
        <v>2221</v>
      </c>
      <c r="E573" s="29" t="s">
        <v>2227</v>
      </c>
      <c r="F573" s="30" t="s">
        <v>2241</v>
      </c>
      <c r="G573" s="170"/>
      <c r="H573" s="114"/>
      <c r="I573" s="127"/>
      <c r="J573" s="128"/>
      <c r="K573" s="129"/>
      <c r="L573" s="59" t="s">
        <v>142</v>
      </c>
      <c r="M573" s="231"/>
      <c r="N573" s="232"/>
      <c r="O573" s="60">
        <f t="shared" si="17"/>
        <v>0</v>
      </c>
      <c r="P573" s="114"/>
      <c r="Q573" s="114"/>
      <c r="R573" s="29"/>
    </row>
    <row r="574" spans="1:18" s="434" customFormat="1" ht="14.55" customHeight="1">
      <c r="A574" s="26"/>
      <c r="B574" s="26"/>
      <c r="C574" s="27" t="s">
        <v>1629</v>
      </c>
      <c r="D574" s="28" t="s">
        <v>2221</v>
      </c>
      <c r="E574" s="29" t="s">
        <v>2227</v>
      </c>
      <c r="F574" s="30" t="s">
        <v>2242</v>
      </c>
      <c r="G574" s="170"/>
      <c r="H574" s="114"/>
      <c r="I574" s="127"/>
      <c r="J574" s="128"/>
      <c r="K574" s="129"/>
      <c r="L574" s="59" t="s">
        <v>142</v>
      </c>
      <c r="M574" s="231"/>
      <c r="N574" s="232"/>
      <c r="O574" s="60">
        <f t="shared" si="17"/>
        <v>0</v>
      </c>
      <c r="P574" s="114"/>
      <c r="Q574" s="114"/>
      <c r="R574" s="29"/>
    </row>
    <row r="575" spans="1:18" s="434" customFormat="1" ht="14.55" customHeight="1">
      <c r="A575" s="26"/>
      <c r="B575" s="26"/>
      <c r="C575" s="27" t="s">
        <v>1629</v>
      </c>
      <c r="D575" s="28" t="s">
        <v>2221</v>
      </c>
      <c r="E575" s="29" t="s">
        <v>2227</v>
      </c>
      <c r="F575" s="30" t="s">
        <v>2243</v>
      </c>
      <c r="G575" s="170"/>
      <c r="H575" s="114"/>
      <c r="I575" s="127"/>
      <c r="J575" s="128"/>
      <c r="K575" s="129"/>
      <c r="L575" s="59" t="s">
        <v>2244</v>
      </c>
      <c r="M575" s="231"/>
      <c r="N575" s="232"/>
      <c r="O575" s="60">
        <f t="shared" si="17"/>
        <v>0</v>
      </c>
      <c r="P575" s="114"/>
      <c r="Q575" s="114"/>
      <c r="R575" s="29"/>
    </row>
    <row r="576" spans="1:18" s="434" customFormat="1" ht="14.55" customHeight="1">
      <c r="A576" s="26"/>
      <c r="B576" s="26"/>
      <c r="C576" s="27" t="s">
        <v>1629</v>
      </c>
      <c r="D576" s="28" t="s">
        <v>2221</v>
      </c>
      <c r="E576" s="29" t="s">
        <v>2227</v>
      </c>
      <c r="F576" s="30" t="s">
        <v>2245</v>
      </c>
      <c r="G576" s="170"/>
      <c r="H576" s="114"/>
      <c r="I576" s="127"/>
      <c r="J576" s="128"/>
      <c r="K576" s="129"/>
      <c r="L576" s="59" t="s">
        <v>142</v>
      </c>
      <c r="M576" s="231"/>
      <c r="N576" s="232"/>
      <c r="O576" s="60">
        <f t="shared" si="17"/>
        <v>0</v>
      </c>
      <c r="P576" s="114"/>
      <c r="Q576" s="114"/>
      <c r="R576" s="29"/>
    </row>
    <row r="577" spans="1:29" s="434" customFormat="1" ht="14.55" customHeight="1">
      <c r="A577" s="26"/>
      <c r="B577" s="26"/>
      <c r="C577" s="27" t="s">
        <v>1629</v>
      </c>
      <c r="D577" s="28" t="s">
        <v>2221</v>
      </c>
      <c r="E577" s="29" t="s">
        <v>2227</v>
      </c>
      <c r="F577" s="30" t="s">
        <v>2246</v>
      </c>
      <c r="G577" s="170"/>
      <c r="H577" s="114"/>
      <c r="I577" s="127"/>
      <c r="J577" s="128"/>
      <c r="K577" s="129"/>
      <c r="L577" s="470" t="s">
        <v>2247</v>
      </c>
      <c r="M577" s="231"/>
      <c r="N577" s="232"/>
      <c r="O577" s="60">
        <f t="shared" si="17"/>
        <v>0</v>
      </c>
      <c r="P577" s="114"/>
      <c r="Q577" s="114"/>
      <c r="R577" s="29"/>
    </row>
    <row r="578" spans="1:29" s="434" customFormat="1" ht="14.55" customHeight="1">
      <c r="A578" s="26"/>
      <c r="B578" s="26"/>
      <c r="C578" s="27" t="s">
        <v>1629</v>
      </c>
      <c r="D578" s="28" t="s">
        <v>2221</v>
      </c>
      <c r="E578" s="29" t="s">
        <v>2227</v>
      </c>
      <c r="F578" s="30" t="s">
        <v>2248</v>
      </c>
      <c r="G578" s="170"/>
      <c r="H578" s="114"/>
      <c r="I578" s="127"/>
      <c r="J578" s="128"/>
      <c r="K578" s="129"/>
      <c r="L578" s="470" t="s">
        <v>2247</v>
      </c>
      <c r="M578" s="231"/>
      <c r="N578" s="232"/>
      <c r="O578" s="60">
        <f t="shared" si="17"/>
        <v>0</v>
      </c>
      <c r="P578" s="114"/>
      <c r="Q578" s="114"/>
      <c r="R578" s="29"/>
    </row>
    <row r="579" spans="1:29" s="434" customFormat="1" ht="14.55" customHeight="1">
      <c r="A579" s="26"/>
      <c r="B579" s="26"/>
      <c r="C579" s="27" t="s">
        <v>1629</v>
      </c>
      <c r="D579" s="28" t="s">
        <v>2221</v>
      </c>
      <c r="E579" s="29" t="s">
        <v>2227</v>
      </c>
      <c r="F579" s="30" t="s">
        <v>2249</v>
      </c>
      <c r="G579" s="170"/>
      <c r="H579" s="114"/>
      <c r="I579" s="127"/>
      <c r="J579" s="128"/>
      <c r="K579" s="129"/>
      <c r="L579" s="59" t="s">
        <v>2250</v>
      </c>
      <c r="M579" s="231"/>
      <c r="N579" s="232"/>
      <c r="O579" s="60">
        <f t="shared" si="17"/>
        <v>0</v>
      </c>
      <c r="P579" s="114"/>
      <c r="Q579" s="114"/>
      <c r="R579" s="29"/>
    </row>
    <row r="580" spans="1:29" s="434" customFormat="1" ht="14.55" customHeight="1">
      <c r="A580" s="26"/>
      <c r="B580" s="26"/>
      <c r="C580" s="27" t="s">
        <v>1629</v>
      </c>
      <c r="D580" s="28" t="s">
        <v>2221</v>
      </c>
      <c r="E580" s="29" t="s">
        <v>2227</v>
      </c>
      <c r="F580" s="30" t="s">
        <v>2251</v>
      </c>
      <c r="G580" s="170"/>
      <c r="H580" s="114"/>
      <c r="I580" s="127"/>
      <c r="J580" s="128"/>
      <c r="K580" s="129"/>
      <c r="L580" s="59" t="s">
        <v>292</v>
      </c>
      <c r="M580" s="231"/>
      <c r="N580" s="232"/>
      <c r="O580" s="60">
        <f t="shared" si="17"/>
        <v>0</v>
      </c>
      <c r="P580" s="114"/>
      <c r="Q580" s="114"/>
      <c r="R580" s="29"/>
    </row>
    <row r="581" spans="1:29" s="434" customFormat="1" ht="14.55" customHeight="1">
      <c r="A581" s="26"/>
      <c r="B581" s="26"/>
      <c r="C581" s="27" t="s">
        <v>1629</v>
      </c>
      <c r="D581" s="28" t="s">
        <v>2221</v>
      </c>
      <c r="E581" s="29" t="s">
        <v>2252</v>
      </c>
      <c r="F581" s="30" t="s">
        <v>2253</v>
      </c>
      <c r="G581" s="170"/>
      <c r="H581" s="114"/>
      <c r="I581" s="127"/>
      <c r="J581" s="128"/>
      <c r="K581" s="129"/>
      <c r="L581" s="59" t="s">
        <v>292</v>
      </c>
      <c r="M581" s="225"/>
      <c r="N581" s="59" t="s">
        <v>102</v>
      </c>
      <c r="O581" s="60">
        <f t="shared" si="17"/>
        <v>0</v>
      </c>
      <c r="P581" s="114"/>
      <c r="Q581" s="114"/>
      <c r="R581" s="29"/>
    </row>
    <row r="582" spans="1:29" s="434" customFormat="1" ht="14.55" customHeight="1">
      <c r="A582" s="26"/>
      <c r="B582" s="26"/>
      <c r="C582" s="27" t="s">
        <v>1629</v>
      </c>
      <c r="D582" s="28" t="s">
        <v>2221</v>
      </c>
      <c r="E582" s="29" t="s">
        <v>2252</v>
      </c>
      <c r="F582" s="30" t="s">
        <v>2254</v>
      </c>
      <c r="G582" s="170"/>
      <c r="H582" s="114"/>
      <c r="I582" s="127"/>
      <c r="J582" s="128"/>
      <c r="K582" s="129"/>
      <c r="L582" s="59" t="s">
        <v>292</v>
      </c>
      <c r="M582" s="225"/>
      <c r="N582" s="59" t="s">
        <v>102</v>
      </c>
      <c r="O582" s="60">
        <f t="shared" si="17"/>
        <v>0</v>
      </c>
      <c r="P582" s="114"/>
      <c r="Q582" s="114"/>
      <c r="R582" s="29"/>
    </row>
    <row r="583" spans="1:29" s="484" customFormat="1" ht="14.55" customHeight="1">
      <c r="A583" s="473" t="s">
        <v>1627</v>
      </c>
      <c r="B583" s="473" t="s">
        <v>1628</v>
      </c>
      <c r="C583" s="474" t="s">
        <v>1629</v>
      </c>
      <c r="D583" s="475" t="s">
        <v>2221</v>
      </c>
      <c r="E583" s="476" t="s">
        <v>2252</v>
      </c>
      <c r="F583" s="477" t="s">
        <v>2255</v>
      </c>
      <c r="G583" s="507"/>
      <c r="H583" s="478" t="s">
        <v>1490</v>
      </c>
      <c r="I583" s="479"/>
      <c r="J583" s="480">
        <v>500</v>
      </c>
      <c r="K583" s="481">
        <v>3</v>
      </c>
      <c r="L583" s="482" t="s">
        <v>292</v>
      </c>
      <c r="M583" s="511">
        <v>2</v>
      </c>
      <c r="N583" s="482" t="s">
        <v>102</v>
      </c>
      <c r="O583" s="483"/>
      <c r="P583" s="478" t="s">
        <v>887</v>
      </c>
      <c r="Q583" s="478" t="s">
        <v>888</v>
      </c>
      <c r="R583" s="476"/>
      <c r="S583" s="509" t="s">
        <v>2324</v>
      </c>
      <c r="T583" s="479"/>
      <c r="U583" s="480">
        <v>500</v>
      </c>
      <c r="V583" s="481">
        <v>3</v>
      </c>
      <c r="W583" s="482" t="s">
        <v>292</v>
      </c>
      <c r="X583" s="511">
        <v>2</v>
      </c>
      <c r="Y583" s="482" t="s">
        <v>102</v>
      </c>
      <c r="Z583" s="483">
        <f t="shared" ref="Z583" si="18">IF(X583=0,V583*U583,X583*V583*U583)</f>
        <v>3000</v>
      </c>
      <c r="AA583" s="478" t="s">
        <v>887</v>
      </c>
      <c r="AB583" s="478" t="s">
        <v>888</v>
      </c>
      <c r="AC583" s="476"/>
    </row>
    <row r="584" spans="1:29" s="434" customFormat="1" ht="14.55" customHeight="1">
      <c r="A584" s="26"/>
      <c r="B584" s="26"/>
      <c r="C584" s="27" t="s">
        <v>1629</v>
      </c>
      <c r="D584" s="28" t="s">
        <v>2221</v>
      </c>
      <c r="E584" s="29" t="s">
        <v>2252</v>
      </c>
      <c r="F584" s="30" t="s">
        <v>2256</v>
      </c>
      <c r="G584" s="170"/>
      <c r="H584" s="114"/>
      <c r="I584" s="127"/>
      <c r="J584" s="128"/>
      <c r="K584" s="129"/>
      <c r="L584" s="59" t="s">
        <v>292</v>
      </c>
      <c r="M584" s="225"/>
      <c r="N584" s="59" t="s">
        <v>102</v>
      </c>
      <c r="O584" s="60">
        <f t="shared" si="17"/>
        <v>0</v>
      </c>
      <c r="P584" s="114"/>
      <c r="Q584" s="114"/>
      <c r="R584" s="29"/>
    </row>
    <row r="585" spans="1:29" s="434" customFormat="1" ht="14.25" customHeight="1">
      <c r="A585" s="26"/>
      <c r="B585" s="26"/>
      <c r="C585" s="27" t="s">
        <v>1629</v>
      </c>
      <c r="D585" s="28" t="s">
        <v>2221</v>
      </c>
      <c r="E585" s="29" t="s">
        <v>2257</v>
      </c>
      <c r="F585" s="30" t="s">
        <v>2258</v>
      </c>
      <c r="G585" s="170"/>
      <c r="H585" s="114"/>
      <c r="I585" s="127"/>
      <c r="J585" s="128"/>
      <c r="K585" s="129"/>
      <c r="L585" s="59" t="s">
        <v>1688</v>
      </c>
      <c r="M585" s="225"/>
      <c r="N585" s="59" t="s">
        <v>1689</v>
      </c>
      <c r="O585" s="60">
        <f t="shared" si="17"/>
        <v>0</v>
      </c>
      <c r="P585" s="114"/>
      <c r="Q585" s="114"/>
      <c r="R585" s="29"/>
    </row>
    <row r="586" spans="1:29" s="434" customFormat="1" ht="14.25" customHeight="1">
      <c r="A586" s="26"/>
      <c r="B586" s="26"/>
      <c r="C586" s="27" t="s">
        <v>1629</v>
      </c>
      <c r="D586" s="28" t="s">
        <v>2221</v>
      </c>
      <c r="E586" s="29" t="s">
        <v>2257</v>
      </c>
      <c r="F586" s="30" t="s">
        <v>2259</v>
      </c>
      <c r="G586" s="170"/>
      <c r="H586" s="114"/>
      <c r="I586" s="127"/>
      <c r="J586" s="128"/>
      <c r="K586" s="129"/>
      <c r="L586" s="59" t="s">
        <v>1688</v>
      </c>
      <c r="M586" s="225"/>
      <c r="N586" s="59" t="s">
        <v>1689</v>
      </c>
      <c r="O586" s="60">
        <f t="shared" si="17"/>
        <v>0</v>
      </c>
      <c r="P586" s="114"/>
      <c r="Q586" s="114"/>
      <c r="R586" s="29"/>
    </row>
    <row r="587" spans="1:29" s="434" customFormat="1" ht="14.25" customHeight="1">
      <c r="A587" s="26"/>
      <c r="B587" s="26"/>
      <c r="C587" s="27" t="s">
        <v>1629</v>
      </c>
      <c r="D587" s="28" t="s">
        <v>2221</v>
      </c>
      <c r="E587" s="29" t="s">
        <v>2260</v>
      </c>
      <c r="F587" s="30" t="s">
        <v>2261</v>
      </c>
      <c r="G587" s="170"/>
      <c r="H587" s="114"/>
      <c r="J587" s="128"/>
      <c r="K587" s="129"/>
      <c r="L587" s="59" t="s">
        <v>292</v>
      </c>
      <c r="M587" s="225"/>
      <c r="N587" s="59" t="s">
        <v>102</v>
      </c>
      <c r="O587" s="60">
        <f t="shared" si="17"/>
        <v>0</v>
      </c>
      <c r="P587" s="114"/>
      <c r="Q587" s="114"/>
      <c r="R587" s="29"/>
    </row>
    <row r="588" spans="1:29" s="467" customFormat="1" ht="14.25" customHeight="1">
      <c r="A588" s="459"/>
      <c r="B588" s="459"/>
      <c r="C588" s="460" t="s">
        <v>1629</v>
      </c>
      <c r="D588" s="461" t="s">
        <v>2221</v>
      </c>
      <c r="E588" s="462" t="s">
        <v>2260</v>
      </c>
      <c r="F588" s="454" t="s">
        <v>2262</v>
      </c>
      <c r="G588" s="468"/>
      <c r="H588" s="23"/>
      <c r="I588" s="463"/>
      <c r="J588" s="464"/>
      <c r="K588" s="465"/>
      <c r="L588" s="466" t="s">
        <v>292</v>
      </c>
      <c r="M588" s="465"/>
      <c r="N588" s="466" t="s">
        <v>102</v>
      </c>
      <c r="O588" s="448">
        <f t="shared" si="17"/>
        <v>0</v>
      </c>
      <c r="P588" s="23"/>
      <c r="Q588" s="23"/>
      <c r="R588" s="462"/>
    </row>
    <row r="589" spans="1:29" s="434" customFormat="1" ht="14.55" customHeight="1">
      <c r="A589" s="26"/>
      <c r="B589" s="26"/>
      <c r="C589" s="27" t="s">
        <v>1629</v>
      </c>
      <c r="D589" s="28" t="s">
        <v>2221</v>
      </c>
      <c r="E589" s="29" t="s">
        <v>2260</v>
      </c>
      <c r="F589" s="30" t="s">
        <v>2263</v>
      </c>
      <c r="G589" s="170"/>
      <c r="H589" s="114"/>
      <c r="I589" s="127"/>
      <c r="J589" s="128"/>
      <c r="K589" s="129"/>
      <c r="L589" s="59" t="s">
        <v>292</v>
      </c>
      <c r="M589" s="225"/>
      <c r="N589" s="59" t="s">
        <v>102</v>
      </c>
      <c r="O589" s="60">
        <f t="shared" si="17"/>
        <v>0</v>
      </c>
      <c r="P589" s="114"/>
      <c r="Q589" s="114"/>
      <c r="R589" s="29"/>
    </row>
    <row r="590" spans="1:29" s="434" customFormat="1" ht="14.55" customHeight="1">
      <c r="A590" s="26"/>
      <c r="B590" s="26"/>
      <c r="C590" s="27" t="s">
        <v>1629</v>
      </c>
      <c r="D590" s="28" t="s">
        <v>2221</v>
      </c>
      <c r="E590" s="29" t="s">
        <v>2260</v>
      </c>
      <c r="F590" s="30" t="s">
        <v>2264</v>
      </c>
      <c r="G590" s="170"/>
      <c r="H590" s="114"/>
      <c r="I590" s="127"/>
      <c r="J590" s="128"/>
      <c r="K590" s="129"/>
      <c r="L590" s="59" t="s">
        <v>292</v>
      </c>
      <c r="M590" s="225"/>
      <c r="N590" s="59" t="s">
        <v>102</v>
      </c>
      <c r="O590" s="60">
        <f t="shared" si="17"/>
        <v>0</v>
      </c>
      <c r="P590" s="114"/>
      <c r="Q590" s="114"/>
      <c r="R590" s="29"/>
    </row>
    <row r="591" spans="1:29" s="434" customFormat="1" ht="14.55" customHeight="1">
      <c r="A591" s="26"/>
      <c r="B591" s="26"/>
      <c r="C591" s="27" t="s">
        <v>1629</v>
      </c>
      <c r="D591" s="28" t="s">
        <v>2221</v>
      </c>
      <c r="E591" s="29" t="s">
        <v>2260</v>
      </c>
      <c r="F591" s="30" t="s">
        <v>2265</v>
      </c>
      <c r="G591" s="170"/>
      <c r="H591" s="114"/>
      <c r="I591" s="127"/>
      <c r="J591" s="128"/>
      <c r="K591" s="129"/>
      <c r="L591" s="59" t="s">
        <v>292</v>
      </c>
      <c r="M591" s="225"/>
      <c r="N591" s="59" t="s">
        <v>102</v>
      </c>
      <c r="O591" s="60">
        <f t="shared" si="17"/>
        <v>0</v>
      </c>
      <c r="P591" s="114"/>
      <c r="Q591" s="114"/>
      <c r="R591" s="29"/>
    </row>
    <row r="592" spans="1:29" s="434" customFormat="1" ht="14.55" customHeight="1">
      <c r="A592" s="26"/>
      <c r="B592" s="26"/>
      <c r="C592" s="27" t="s">
        <v>1629</v>
      </c>
      <c r="D592" s="28" t="s">
        <v>2221</v>
      </c>
      <c r="E592" s="29" t="s">
        <v>2260</v>
      </c>
      <c r="F592" s="30" t="s">
        <v>2266</v>
      </c>
      <c r="G592" s="170"/>
      <c r="H592" s="114"/>
      <c r="I592" s="127"/>
      <c r="J592" s="128"/>
      <c r="K592" s="129"/>
      <c r="L592" s="59" t="s">
        <v>292</v>
      </c>
      <c r="M592" s="225"/>
      <c r="N592" s="59" t="s">
        <v>102</v>
      </c>
      <c r="O592" s="60">
        <f t="shared" si="17"/>
        <v>0</v>
      </c>
      <c r="P592" s="114"/>
      <c r="Q592" s="114"/>
      <c r="R592" s="29"/>
    </row>
    <row r="593" spans="1:29" s="434" customFormat="1" ht="14.55" customHeight="1">
      <c r="A593" s="26"/>
      <c r="B593" s="26"/>
      <c r="C593" s="27" t="s">
        <v>1629</v>
      </c>
      <c r="D593" s="28" t="s">
        <v>2221</v>
      </c>
      <c r="E593" s="29" t="s">
        <v>2267</v>
      </c>
      <c r="F593" s="30" t="s">
        <v>2268</v>
      </c>
      <c r="G593" s="170"/>
      <c r="H593" s="114"/>
      <c r="I593" s="127"/>
      <c r="J593" s="128"/>
      <c r="K593" s="129"/>
      <c r="L593" s="59" t="s">
        <v>292</v>
      </c>
      <c r="M593" s="225"/>
      <c r="N593" s="59" t="s">
        <v>102</v>
      </c>
      <c r="O593" s="60">
        <f t="shared" si="17"/>
        <v>0</v>
      </c>
      <c r="P593" s="114"/>
      <c r="Q593" s="114"/>
      <c r="R593" s="29"/>
    </row>
    <row r="594" spans="1:29" s="434" customFormat="1" ht="14.55" customHeight="1">
      <c r="A594" s="26"/>
      <c r="B594" s="26"/>
      <c r="C594" s="27" t="s">
        <v>1629</v>
      </c>
      <c r="D594" s="28" t="s">
        <v>2221</v>
      </c>
      <c r="E594" s="29" t="s">
        <v>2267</v>
      </c>
      <c r="F594" s="30" t="s">
        <v>2269</v>
      </c>
      <c r="G594" s="170"/>
      <c r="H594" s="114"/>
      <c r="I594" s="127"/>
      <c r="J594" s="128"/>
      <c r="K594" s="129"/>
      <c r="L594" s="59" t="s">
        <v>292</v>
      </c>
      <c r="M594" s="225"/>
      <c r="N594" s="59" t="s">
        <v>102</v>
      </c>
      <c r="O594" s="60">
        <f t="shared" si="17"/>
        <v>0</v>
      </c>
      <c r="P594" s="114"/>
      <c r="Q594" s="114"/>
      <c r="R594" s="29"/>
    </row>
    <row r="595" spans="1:29" s="434" customFormat="1" ht="14.25" customHeight="1">
      <c r="A595" s="26"/>
      <c r="B595" s="26"/>
      <c r="C595" s="27" t="s">
        <v>1629</v>
      </c>
      <c r="D595" s="28" t="s">
        <v>2221</v>
      </c>
      <c r="E595" s="29" t="s">
        <v>2267</v>
      </c>
      <c r="F595" s="30" t="s">
        <v>2270</v>
      </c>
      <c r="G595" s="170"/>
      <c r="H595" s="114"/>
      <c r="I595" s="127"/>
      <c r="J595" s="128"/>
      <c r="K595" s="129"/>
      <c r="L595" s="59" t="s">
        <v>292</v>
      </c>
      <c r="M595" s="225"/>
      <c r="N595" s="59" t="s">
        <v>102</v>
      </c>
      <c r="O595" s="60">
        <f t="shared" si="17"/>
        <v>0</v>
      </c>
      <c r="P595" s="114"/>
      <c r="Q595" s="114"/>
      <c r="R595" s="29"/>
    </row>
    <row r="596" spans="1:29" s="434" customFormat="1" ht="14.55" customHeight="1">
      <c r="A596" s="26"/>
      <c r="B596" s="26"/>
      <c r="C596" s="27" t="s">
        <v>1629</v>
      </c>
      <c r="D596" s="28" t="s">
        <v>2221</v>
      </c>
      <c r="E596" s="29" t="s">
        <v>2271</v>
      </c>
      <c r="F596" s="30" t="s">
        <v>2272</v>
      </c>
      <c r="G596" s="170"/>
      <c r="H596" s="114"/>
      <c r="I596" s="127"/>
      <c r="J596" s="128"/>
      <c r="K596" s="129"/>
      <c r="L596" s="59" t="s">
        <v>292</v>
      </c>
      <c r="M596" s="225"/>
      <c r="N596" s="59" t="s">
        <v>102</v>
      </c>
      <c r="O596" s="60">
        <f t="shared" si="17"/>
        <v>0</v>
      </c>
      <c r="P596" s="114"/>
      <c r="Q596" s="114"/>
      <c r="R596" s="29"/>
    </row>
    <row r="597" spans="1:29" s="434" customFormat="1" ht="14.55" customHeight="1">
      <c r="A597" s="26"/>
      <c r="B597" s="26"/>
      <c r="C597" s="27" t="s">
        <v>1629</v>
      </c>
      <c r="D597" s="28" t="s">
        <v>2221</v>
      </c>
      <c r="E597" s="29" t="s">
        <v>2271</v>
      </c>
      <c r="F597" s="30" t="s">
        <v>2273</v>
      </c>
      <c r="G597" s="170"/>
      <c r="H597" s="114"/>
      <c r="I597" s="127"/>
      <c r="J597" s="128"/>
      <c r="K597" s="233"/>
      <c r="L597" s="59" t="s">
        <v>292</v>
      </c>
      <c r="M597" s="225"/>
      <c r="N597" s="59" t="s">
        <v>102</v>
      </c>
      <c r="O597" s="60">
        <f t="shared" si="17"/>
        <v>0</v>
      </c>
      <c r="P597" s="114"/>
      <c r="Q597" s="114"/>
      <c r="R597" s="29"/>
    </row>
    <row r="598" spans="1:29" s="434" customFormat="1" ht="14.55" customHeight="1">
      <c r="A598" s="26"/>
      <c r="B598" s="26"/>
      <c r="C598" s="27" t="s">
        <v>1629</v>
      </c>
      <c r="D598" s="28" t="s">
        <v>2221</v>
      </c>
      <c r="E598" s="29" t="s">
        <v>2271</v>
      </c>
      <c r="F598" s="30" t="s">
        <v>2274</v>
      </c>
      <c r="G598" s="170"/>
      <c r="H598" s="114"/>
      <c r="I598" s="127"/>
      <c r="J598" s="128"/>
      <c r="K598" s="129"/>
      <c r="L598" s="59" t="s">
        <v>292</v>
      </c>
      <c r="M598" s="225"/>
      <c r="N598" s="59" t="s">
        <v>102</v>
      </c>
      <c r="O598" s="60">
        <f t="shared" si="17"/>
        <v>0</v>
      </c>
      <c r="P598" s="114"/>
      <c r="Q598" s="114"/>
      <c r="R598" s="29"/>
    </row>
    <row r="599" spans="1:29" s="434" customFormat="1" ht="14.55" customHeight="1">
      <c r="A599" s="26"/>
      <c r="B599" s="26"/>
      <c r="C599" s="27" t="s">
        <v>1629</v>
      </c>
      <c r="D599" s="28" t="s">
        <v>2221</v>
      </c>
      <c r="E599" s="29" t="s">
        <v>2271</v>
      </c>
      <c r="F599" s="30" t="s">
        <v>2275</v>
      </c>
      <c r="G599" s="170"/>
      <c r="H599" s="114"/>
      <c r="I599" s="127"/>
      <c r="J599" s="128"/>
      <c r="K599" s="234"/>
      <c r="L599" s="59" t="s">
        <v>292</v>
      </c>
      <c r="M599" s="225"/>
      <c r="N599" s="59" t="s">
        <v>102</v>
      </c>
      <c r="O599" s="60">
        <f t="shared" si="17"/>
        <v>0</v>
      </c>
      <c r="P599" s="114"/>
      <c r="Q599" s="114"/>
      <c r="R599" s="29"/>
    </row>
    <row r="600" spans="1:29" s="434" customFormat="1" ht="14.55" customHeight="1">
      <c r="A600" s="26"/>
      <c r="B600" s="26"/>
      <c r="C600" s="27" t="s">
        <v>1629</v>
      </c>
      <c r="D600" s="28" t="s">
        <v>2221</v>
      </c>
      <c r="E600" s="29" t="s">
        <v>2271</v>
      </c>
      <c r="F600" s="30" t="s">
        <v>2276</v>
      </c>
      <c r="G600" s="170"/>
      <c r="H600" s="114"/>
      <c r="I600" s="127"/>
      <c r="J600" s="128"/>
      <c r="K600" s="129"/>
      <c r="L600" s="59" t="s">
        <v>292</v>
      </c>
      <c r="M600" s="225"/>
      <c r="N600" s="59" t="s">
        <v>102</v>
      </c>
      <c r="O600" s="60">
        <f t="shared" si="17"/>
        <v>0</v>
      </c>
      <c r="P600" s="114"/>
      <c r="Q600" s="114"/>
      <c r="R600" s="29"/>
    </row>
    <row r="601" spans="1:29" s="434" customFormat="1" ht="14.55" customHeight="1">
      <c r="A601" s="26"/>
      <c r="B601" s="26"/>
      <c r="C601" s="27" t="s">
        <v>1629</v>
      </c>
      <c r="D601" s="28" t="s">
        <v>2221</v>
      </c>
      <c r="E601" s="29" t="s">
        <v>2271</v>
      </c>
      <c r="F601" s="30" t="s">
        <v>2277</v>
      </c>
      <c r="G601" s="170"/>
      <c r="H601" s="114"/>
      <c r="I601" s="127"/>
      <c r="J601" s="128"/>
      <c r="K601" s="129"/>
      <c r="L601" s="59" t="s">
        <v>292</v>
      </c>
      <c r="M601" s="225"/>
      <c r="N601" s="59" t="s">
        <v>102</v>
      </c>
      <c r="O601" s="60">
        <f t="shared" si="17"/>
        <v>0</v>
      </c>
      <c r="P601" s="114"/>
      <c r="Q601" s="114"/>
      <c r="R601" s="29"/>
    </row>
    <row r="602" spans="1:29" s="434" customFormat="1" ht="14.55" customHeight="1">
      <c r="A602" s="26"/>
      <c r="B602" s="26"/>
      <c r="C602" s="27" t="s">
        <v>1629</v>
      </c>
      <c r="D602" s="28" t="s">
        <v>2221</v>
      </c>
      <c r="E602" s="29" t="s">
        <v>2271</v>
      </c>
      <c r="F602" s="30" t="s">
        <v>2278</v>
      </c>
      <c r="G602" s="170"/>
      <c r="H602" s="114"/>
      <c r="I602" s="127"/>
      <c r="J602" s="128"/>
      <c r="K602" s="129"/>
      <c r="L602" s="59" t="s">
        <v>292</v>
      </c>
      <c r="M602" s="225"/>
      <c r="N602" s="59" t="s">
        <v>102</v>
      </c>
      <c r="O602" s="60">
        <f t="shared" si="17"/>
        <v>0</v>
      </c>
      <c r="P602" s="114"/>
      <c r="Q602" s="114"/>
      <c r="R602" s="29"/>
    </row>
    <row r="603" spans="1:29" s="524" customFormat="1" ht="18" customHeight="1">
      <c r="A603" s="473" t="s">
        <v>1627</v>
      </c>
      <c r="B603" s="473" t="s">
        <v>1628</v>
      </c>
      <c r="C603" s="512" t="s">
        <v>31</v>
      </c>
      <c r="D603" s="513" t="s">
        <v>502</v>
      </c>
      <c r="E603" s="514" t="s">
        <v>504</v>
      </c>
      <c r="F603" s="515" t="s">
        <v>505</v>
      </c>
      <c r="G603" s="516"/>
      <c r="H603" s="517" t="s">
        <v>1490</v>
      </c>
      <c r="I603" s="516" t="s">
        <v>2279</v>
      </c>
      <c r="J603" s="518">
        <v>450</v>
      </c>
      <c r="K603" s="519">
        <v>5</v>
      </c>
      <c r="L603" s="520" t="s">
        <v>292</v>
      </c>
      <c r="M603" s="521">
        <v>1</v>
      </c>
      <c r="N603" s="522" t="s">
        <v>1574</v>
      </c>
      <c r="O603" s="523"/>
      <c r="P603" s="517" t="s">
        <v>887</v>
      </c>
      <c r="Q603" s="517" t="s">
        <v>888</v>
      </c>
      <c r="R603" s="514"/>
      <c r="S603" s="509" t="s">
        <v>2324</v>
      </c>
      <c r="T603" s="516" t="s">
        <v>2279</v>
      </c>
      <c r="U603" s="518">
        <v>450</v>
      </c>
      <c r="V603" s="519">
        <v>5</v>
      </c>
      <c r="W603" s="520" t="s">
        <v>292</v>
      </c>
      <c r="X603" s="521">
        <v>1</v>
      </c>
      <c r="Y603" s="522" t="s">
        <v>1574</v>
      </c>
      <c r="Z603" s="523">
        <f t="shared" ref="Z603" si="19">IF(X603=0,V603*U603,X603*V603*U603)</f>
        <v>2250</v>
      </c>
      <c r="AA603" s="517" t="s">
        <v>887</v>
      </c>
      <c r="AB603" s="517" t="s">
        <v>888</v>
      </c>
      <c r="AC603" s="514"/>
    </row>
    <row r="604" spans="1:29" s="434" customFormat="1" ht="14.55" customHeight="1">
      <c r="A604" s="26"/>
      <c r="B604" s="26"/>
      <c r="C604" s="27" t="s">
        <v>1629</v>
      </c>
      <c r="D604" s="28" t="s">
        <v>2221</v>
      </c>
      <c r="E604" s="29" t="s">
        <v>2280</v>
      </c>
      <c r="F604" s="30" t="s">
        <v>2281</v>
      </c>
      <c r="G604" s="170"/>
      <c r="H604" s="114"/>
      <c r="I604" s="127"/>
      <c r="J604" s="128"/>
      <c r="K604" s="129"/>
      <c r="L604" s="59" t="s">
        <v>292</v>
      </c>
      <c r="M604" s="225"/>
      <c r="N604" s="59" t="s">
        <v>102</v>
      </c>
      <c r="O604" s="60">
        <f t="shared" si="17"/>
        <v>0</v>
      </c>
      <c r="P604" s="114"/>
      <c r="Q604" s="114"/>
      <c r="R604" s="29"/>
    </row>
    <row r="605" spans="1:29" s="434" customFormat="1" ht="14.55" customHeight="1">
      <c r="A605" s="26"/>
      <c r="B605" s="26"/>
      <c r="C605" s="27" t="s">
        <v>1629</v>
      </c>
      <c r="D605" s="28" t="s">
        <v>2221</v>
      </c>
      <c r="E605" s="29" t="s">
        <v>2280</v>
      </c>
      <c r="F605" s="30" t="s">
        <v>2282</v>
      </c>
      <c r="G605" s="170"/>
      <c r="H605" s="114"/>
      <c r="I605" s="127"/>
      <c r="J605" s="128"/>
      <c r="K605" s="129"/>
      <c r="L605" s="59" t="s">
        <v>292</v>
      </c>
      <c r="M605" s="225"/>
      <c r="N605" s="59" t="s">
        <v>102</v>
      </c>
      <c r="O605" s="60">
        <f t="shared" si="17"/>
        <v>0</v>
      </c>
      <c r="P605" s="114"/>
      <c r="Q605" s="114"/>
      <c r="R605" s="29"/>
    </row>
    <row r="606" spans="1:29" s="434" customFormat="1" ht="14.25" customHeight="1">
      <c r="A606" s="26"/>
      <c r="B606" s="26"/>
      <c r="C606" s="27" t="s">
        <v>1629</v>
      </c>
      <c r="D606" s="28" t="s">
        <v>2221</v>
      </c>
      <c r="E606" s="29" t="s">
        <v>2283</v>
      </c>
      <c r="F606" s="30" t="s">
        <v>2284</v>
      </c>
      <c r="G606" s="170"/>
      <c r="H606" s="114"/>
      <c r="I606" s="127"/>
      <c r="J606" s="128"/>
      <c r="K606" s="129"/>
      <c r="L606" s="59" t="s">
        <v>142</v>
      </c>
      <c r="M606" s="231"/>
      <c r="N606" s="232"/>
      <c r="O606" s="60">
        <f t="shared" si="17"/>
        <v>0</v>
      </c>
      <c r="P606" s="114"/>
      <c r="Q606" s="114"/>
      <c r="R606" s="29"/>
    </row>
    <row r="607" spans="1:29" s="434" customFormat="1" ht="14.25" customHeight="1">
      <c r="A607" s="26"/>
      <c r="B607" s="26"/>
      <c r="C607" s="27" t="s">
        <v>1629</v>
      </c>
      <c r="D607" s="28" t="s">
        <v>2221</v>
      </c>
      <c r="E607" s="29" t="s">
        <v>2283</v>
      </c>
      <c r="F607" s="30" t="s">
        <v>2285</v>
      </c>
      <c r="G607" s="170"/>
      <c r="H607" s="114"/>
      <c r="I607" s="127"/>
      <c r="J607" s="128"/>
      <c r="K607" s="129"/>
      <c r="L607" s="59" t="s">
        <v>142</v>
      </c>
      <c r="M607" s="227"/>
      <c r="N607" s="232"/>
      <c r="O607" s="60">
        <f t="shared" si="17"/>
        <v>0</v>
      </c>
      <c r="P607" s="114"/>
      <c r="Q607" s="114"/>
      <c r="R607" s="29"/>
    </row>
    <row r="608" spans="1:29" s="434" customFormat="1" ht="14.55" customHeight="1">
      <c r="A608" s="26"/>
      <c r="B608" s="26"/>
      <c r="C608" s="27" t="s">
        <v>1629</v>
      </c>
      <c r="D608" s="28" t="s">
        <v>2221</v>
      </c>
      <c r="E608" s="29" t="s">
        <v>2283</v>
      </c>
      <c r="F608" s="30" t="s">
        <v>2286</v>
      </c>
      <c r="G608" s="170"/>
      <c r="H608" s="114"/>
      <c r="I608" s="127"/>
      <c r="J608" s="128"/>
      <c r="K608" s="129"/>
      <c r="L608" s="59" t="s">
        <v>142</v>
      </c>
      <c r="M608" s="227"/>
      <c r="N608" s="232"/>
      <c r="O608" s="60">
        <f t="shared" si="17"/>
        <v>0</v>
      </c>
      <c r="P608" s="114"/>
      <c r="Q608" s="114"/>
      <c r="R608" s="29"/>
    </row>
    <row r="609" spans="1:29" s="434" customFormat="1" ht="14.25" customHeight="1">
      <c r="A609" s="26"/>
      <c r="B609" s="26"/>
      <c r="C609" s="27" t="s">
        <v>1629</v>
      </c>
      <c r="D609" s="28" t="s">
        <v>2221</v>
      </c>
      <c r="E609" s="29" t="s">
        <v>2283</v>
      </c>
      <c r="F609" s="30" t="s">
        <v>2287</v>
      </c>
      <c r="G609" s="170"/>
      <c r="H609" s="114"/>
      <c r="I609" s="127"/>
      <c r="J609" s="128"/>
      <c r="K609" s="129"/>
      <c r="L609" s="59" t="s">
        <v>142</v>
      </c>
      <c r="M609" s="227"/>
      <c r="N609" s="232"/>
      <c r="O609" s="60">
        <f t="shared" si="17"/>
        <v>0</v>
      </c>
      <c r="P609" s="114"/>
      <c r="Q609" s="114"/>
      <c r="R609" s="29"/>
    </row>
    <row r="610" spans="1:29" s="434" customFormat="1" ht="14.55" customHeight="1">
      <c r="A610" s="26"/>
      <c r="B610" s="26"/>
      <c r="C610" s="27" t="s">
        <v>1629</v>
      </c>
      <c r="D610" s="28" t="s">
        <v>2221</v>
      </c>
      <c r="E610" s="29" t="s">
        <v>2283</v>
      </c>
      <c r="F610" s="30" t="s">
        <v>2288</v>
      </c>
      <c r="G610" s="170"/>
      <c r="H610" s="114"/>
      <c r="I610" s="127"/>
      <c r="J610" s="128"/>
      <c r="K610" s="129"/>
      <c r="L610" s="59" t="s">
        <v>142</v>
      </c>
      <c r="M610" s="227"/>
      <c r="N610" s="232"/>
      <c r="O610" s="60">
        <f t="shared" si="17"/>
        <v>0</v>
      </c>
      <c r="P610" s="114"/>
      <c r="Q610" s="114"/>
      <c r="R610" s="29"/>
    </row>
    <row r="611" spans="1:29" s="434" customFormat="1" ht="14.55" customHeight="1">
      <c r="A611" s="26"/>
      <c r="B611" s="26"/>
      <c r="C611" s="27" t="s">
        <v>1629</v>
      </c>
      <c r="D611" s="28" t="s">
        <v>2221</v>
      </c>
      <c r="E611" s="29" t="s">
        <v>2283</v>
      </c>
      <c r="F611" s="30" t="s">
        <v>2289</v>
      </c>
      <c r="G611" s="170"/>
      <c r="H611" s="114"/>
      <c r="I611" s="127"/>
      <c r="J611" s="128"/>
      <c r="K611" s="129"/>
      <c r="L611" s="59" t="s">
        <v>142</v>
      </c>
      <c r="M611" s="227"/>
      <c r="N611" s="232"/>
      <c r="O611" s="60">
        <f t="shared" si="17"/>
        <v>0</v>
      </c>
      <c r="P611" s="114"/>
      <c r="Q611" s="114"/>
      <c r="R611" s="29"/>
    </row>
    <row r="612" spans="1:29" s="434" customFormat="1" ht="14.55" customHeight="1">
      <c r="A612" s="26"/>
      <c r="B612" s="26"/>
      <c r="C612" s="27" t="s">
        <v>1629</v>
      </c>
      <c r="D612" s="28" t="s">
        <v>2221</v>
      </c>
      <c r="E612" s="29" t="s">
        <v>2283</v>
      </c>
      <c r="F612" s="30" t="s">
        <v>2290</v>
      </c>
      <c r="G612" s="170"/>
      <c r="H612" s="114"/>
      <c r="I612" s="127"/>
      <c r="J612" s="128"/>
      <c r="K612" s="129"/>
      <c r="L612" s="59" t="s">
        <v>142</v>
      </c>
      <c r="M612" s="227"/>
      <c r="N612" s="232"/>
      <c r="O612" s="60">
        <f t="shared" ref="O612:O624" si="20">IF(M612=0,K612*J612,M612*K612*J612)</f>
        <v>0</v>
      </c>
      <c r="P612" s="114"/>
      <c r="Q612" s="114"/>
      <c r="R612" s="29"/>
    </row>
    <row r="613" spans="1:29" s="434" customFormat="1" ht="14.55" customHeight="1">
      <c r="A613" s="26"/>
      <c r="B613" s="26"/>
      <c r="C613" s="27" t="s">
        <v>1629</v>
      </c>
      <c r="D613" s="28" t="s">
        <v>2221</v>
      </c>
      <c r="E613" s="29" t="s">
        <v>2283</v>
      </c>
      <c r="F613" s="30" t="s">
        <v>2291</v>
      </c>
      <c r="G613" s="170"/>
      <c r="H613" s="114"/>
      <c r="I613" s="127"/>
      <c r="J613" s="128"/>
      <c r="K613" s="129"/>
      <c r="L613" s="59" t="s">
        <v>142</v>
      </c>
      <c r="M613" s="227"/>
      <c r="N613" s="232"/>
      <c r="O613" s="60">
        <f t="shared" si="20"/>
        <v>0</v>
      </c>
      <c r="P613" s="114"/>
      <c r="Q613" s="114"/>
      <c r="R613" s="29"/>
    </row>
    <row r="614" spans="1:29" s="434" customFormat="1" ht="14.55" customHeight="1">
      <c r="A614" s="26"/>
      <c r="B614" s="26"/>
      <c r="C614" s="27" t="s">
        <v>1629</v>
      </c>
      <c r="D614" s="28" t="s">
        <v>2221</v>
      </c>
      <c r="E614" s="29" t="s">
        <v>2283</v>
      </c>
      <c r="F614" s="30" t="s">
        <v>2292</v>
      </c>
      <c r="G614" s="170"/>
      <c r="H614" s="114"/>
      <c r="I614" s="127"/>
      <c r="J614" s="128"/>
      <c r="K614" s="129"/>
      <c r="L614" s="59" t="s">
        <v>2293</v>
      </c>
      <c r="M614" s="227"/>
      <c r="N614" s="232"/>
      <c r="O614" s="60">
        <f t="shared" si="20"/>
        <v>0</v>
      </c>
      <c r="P614" s="114"/>
      <c r="Q614" s="114"/>
      <c r="R614" s="29"/>
    </row>
    <row r="615" spans="1:29" s="434" customFormat="1" ht="14.55" customHeight="1">
      <c r="A615" s="26"/>
      <c r="B615" s="26"/>
      <c r="C615" s="27" t="s">
        <v>1629</v>
      </c>
      <c r="D615" s="28" t="s">
        <v>2221</v>
      </c>
      <c r="E615" s="29" t="s">
        <v>2283</v>
      </c>
      <c r="F615" s="30" t="s">
        <v>2294</v>
      </c>
      <c r="G615" s="170"/>
      <c r="H615" s="114"/>
      <c r="I615" s="127"/>
      <c r="J615" s="128"/>
      <c r="K615" s="129"/>
      <c r="L615" s="59" t="s">
        <v>142</v>
      </c>
      <c r="M615" s="227"/>
      <c r="N615" s="232"/>
      <c r="O615" s="60">
        <f t="shared" si="20"/>
        <v>0</v>
      </c>
      <c r="P615" s="114"/>
      <c r="Q615" s="114"/>
      <c r="R615" s="29"/>
    </row>
    <row r="616" spans="1:29" s="434" customFormat="1" ht="14.55" customHeight="1">
      <c r="A616" s="26"/>
      <c r="B616" s="26"/>
      <c r="C616" s="27" t="s">
        <v>1629</v>
      </c>
      <c r="D616" s="28" t="s">
        <v>2221</v>
      </c>
      <c r="E616" s="29" t="s">
        <v>2283</v>
      </c>
      <c r="F616" s="30" t="s">
        <v>2295</v>
      </c>
      <c r="G616" s="170"/>
      <c r="H616" s="114"/>
      <c r="I616" s="127"/>
      <c r="J616" s="128"/>
      <c r="K616" s="129"/>
      <c r="L616" s="59" t="s">
        <v>142</v>
      </c>
      <c r="M616" s="227"/>
      <c r="N616" s="232"/>
      <c r="O616" s="60">
        <f t="shared" si="20"/>
        <v>0</v>
      </c>
      <c r="P616" s="114"/>
      <c r="Q616" s="114"/>
      <c r="R616" s="29"/>
    </row>
    <row r="617" spans="1:29" s="434" customFormat="1" ht="14.55" customHeight="1">
      <c r="A617" s="26"/>
      <c r="B617" s="26"/>
      <c r="C617" s="27" t="s">
        <v>1629</v>
      </c>
      <c r="D617" s="28" t="s">
        <v>2221</v>
      </c>
      <c r="E617" s="29" t="s">
        <v>2283</v>
      </c>
      <c r="F617" s="30" t="s">
        <v>2296</v>
      </c>
      <c r="G617" s="170"/>
      <c r="H617" s="114"/>
      <c r="I617" s="127"/>
      <c r="J617" s="128"/>
      <c r="K617" s="129"/>
      <c r="L617" s="59" t="s">
        <v>142</v>
      </c>
      <c r="M617" s="227"/>
      <c r="N617" s="232"/>
      <c r="O617" s="60">
        <f t="shared" si="20"/>
        <v>0</v>
      </c>
      <c r="P617" s="114"/>
      <c r="Q617" s="114"/>
      <c r="R617" s="29"/>
    </row>
    <row r="618" spans="1:29" s="434" customFormat="1" ht="14.55" customHeight="1">
      <c r="A618" s="26"/>
      <c r="B618" s="26"/>
      <c r="C618" s="27" t="s">
        <v>1629</v>
      </c>
      <c r="D618" s="28" t="s">
        <v>2221</v>
      </c>
      <c r="E618" s="29" t="s">
        <v>2283</v>
      </c>
      <c r="F618" s="30" t="s">
        <v>2297</v>
      </c>
      <c r="G618" s="170"/>
      <c r="H618" s="114"/>
      <c r="I618" s="127"/>
      <c r="J618" s="128"/>
      <c r="K618" s="129"/>
      <c r="L618" s="59" t="s">
        <v>292</v>
      </c>
      <c r="M618" s="227"/>
      <c r="N618" s="232"/>
      <c r="O618" s="60">
        <f t="shared" si="20"/>
        <v>0</v>
      </c>
      <c r="P618" s="114"/>
      <c r="Q618" s="114"/>
      <c r="R618" s="29"/>
    </row>
    <row r="619" spans="1:29" s="434" customFormat="1" ht="14.55" customHeight="1">
      <c r="A619" s="26"/>
      <c r="B619" s="26"/>
      <c r="C619" s="27" t="s">
        <v>1629</v>
      </c>
      <c r="D619" s="28" t="s">
        <v>2221</v>
      </c>
      <c r="E619" s="29" t="s">
        <v>2283</v>
      </c>
      <c r="F619" s="30" t="s">
        <v>2298</v>
      </c>
      <c r="G619" s="170"/>
      <c r="H619" s="114"/>
      <c r="I619" s="127"/>
      <c r="J619" s="128"/>
      <c r="K619" s="129"/>
      <c r="L619" s="59" t="s">
        <v>292</v>
      </c>
      <c r="M619" s="227"/>
      <c r="N619" s="232"/>
      <c r="O619" s="60">
        <f t="shared" si="20"/>
        <v>0</v>
      </c>
      <c r="P619" s="114"/>
      <c r="Q619" s="114"/>
      <c r="R619" s="29"/>
    </row>
    <row r="620" spans="1:29" s="434" customFormat="1" ht="14.55" customHeight="1">
      <c r="A620" s="26"/>
      <c r="B620" s="26"/>
      <c r="C620" s="27" t="s">
        <v>1629</v>
      </c>
      <c r="D620" s="28" t="s">
        <v>2221</v>
      </c>
      <c r="E620" s="29" t="s">
        <v>2283</v>
      </c>
      <c r="F620" s="30" t="s">
        <v>2299</v>
      </c>
      <c r="G620" s="170"/>
      <c r="H620" s="114"/>
      <c r="I620" s="127"/>
      <c r="J620" s="128"/>
      <c r="K620" s="129"/>
      <c r="L620" s="59" t="s">
        <v>292</v>
      </c>
      <c r="M620" s="227"/>
      <c r="N620" s="232"/>
      <c r="O620" s="60">
        <f t="shared" si="20"/>
        <v>0</v>
      </c>
      <c r="P620" s="114"/>
      <c r="Q620" s="114"/>
      <c r="R620" s="29"/>
    </row>
    <row r="621" spans="1:29" s="434" customFormat="1" ht="14.55" customHeight="1">
      <c r="A621" s="26"/>
      <c r="B621" s="26"/>
      <c r="C621" s="27" t="s">
        <v>1629</v>
      </c>
      <c r="D621" s="28" t="s">
        <v>2221</v>
      </c>
      <c r="E621" s="29" t="s">
        <v>2300</v>
      </c>
      <c r="F621" s="30" t="s">
        <v>2301</v>
      </c>
      <c r="G621" s="170"/>
      <c r="H621" s="114"/>
      <c r="I621" s="127"/>
      <c r="J621" s="128"/>
      <c r="K621" s="129"/>
      <c r="L621" s="59" t="s">
        <v>292</v>
      </c>
      <c r="M621" s="227"/>
      <c r="N621" s="232"/>
      <c r="O621" s="60">
        <f t="shared" si="20"/>
        <v>0</v>
      </c>
      <c r="P621" s="114"/>
      <c r="Q621" s="114"/>
      <c r="R621" s="29"/>
    </row>
    <row r="622" spans="1:29" s="484" customFormat="1" ht="41.65">
      <c r="A622" s="473" t="s">
        <v>1627</v>
      </c>
      <c r="B622" s="473" t="s">
        <v>1628</v>
      </c>
      <c r="C622" s="474" t="s">
        <v>1629</v>
      </c>
      <c r="D622" s="475" t="s">
        <v>2292</v>
      </c>
      <c r="E622" s="476" t="s">
        <v>2292</v>
      </c>
      <c r="F622" s="476" t="s">
        <v>2292</v>
      </c>
      <c r="G622" s="507"/>
      <c r="H622" s="478" t="s">
        <v>1490</v>
      </c>
      <c r="I622" s="525" t="s">
        <v>2302</v>
      </c>
      <c r="J622" s="480">
        <v>300</v>
      </c>
      <c r="K622" s="493">
        <v>15</v>
      </c>
      <c r="L622" s="482" t="s">
        <v>2293</v>
      </c>
      <c r="M622" s="526"/>
      <c r="N622" s="527"/>
      <c r="O622" s="483"/>
      <c r="P622" s="478" t="s">
        <v>887</v>
      </c>
      <c r="Q622" s="478" t="s">
        <v>888</v>
      </c>
      <c r="R622" s="476"/>
      <c r="S622" s="509" t="s">
        <v>2324</v>
      </c>
      <c r="T622" s="525" t="s">
        <v>2302</v>
      </c>
      <c r="U622" s="480">
        <v>300</v>
      </c>
      <c r="V622" s="493">
        <v>15</v>
      </c>
      <c r="W622" s="482" t="s">
        <v>2293</v>
      </c>
      <c r="X622" s="526"/>
      <c r="Y622" s="527"/>
      <c r="Z622" s="483">
        <f t="shared" ref="Z622" si="21">IF(X622=0,V622*U622,X622*V622*U622)</f>
        <v>4500</v>
      </c>
      <c r="AA622" s="478" t="s">
        <v>887</v>
      </c>
      <c r="AB622" s="478" t="s">
        <v>888</v>
      </c>
      <c r="AC622" s="476"/>
    </row>
    <row r="623" spans="1:29" s="438" customFormat="1" ht="14.55" customHeight="1">
      <c r="A623" s="439"/>
      <c r="B623" s="439"/>
      <c r="C623" s="440" t="s">
        <v>1629</v>
      </c>
      <c r="D623" s="441" t="s">
        <v>1867</v>
      </c>
      <c r="E623" s="442" t="s">
        <v>2022</v>
      </c>
      <c r="F623" s="468" t="s">
        <v>2303</v>
      </c>
      <c r="G623" s="468"/>
      <c r="H623" s="23"/>
      <c r="I623" s="444"/>
      <c r="J623" s="445"/>
      <c r="K623" s="446"/>
      <c r="L623" s="447" t="s">
        <v>292</v>
      </c>
      <c r="M623" s="446"/>
      <c r="N623" s="447" t="s">
        <v>102</v>
      </c>
      <c r="O623" s="448">
        <f t="shared" si="20"/>
        <v>0</v>
      </c>
      <c r="P623" s="23"/>
      <c r="Q623" s="23"/>
      <c r="R623" s="442"/>
    </row>
    <row r="624" spans="1:29" s="438" customFormat="1" ht="14.55" customHeight="1">
      <c r="A624" s="439"/>
      <c r="B624" s="439"/>
      <c r="C624" s="440" t="s">
        <v>1629</v>
      </c>
      <c r="D624" s="441" t="s">
        <v>1867</v>
      </c>
      <c r="E624" s="442" t="s">
        <v>2022</v>
      </c>
      <c r="F624" s="468" t="s">
        <v>2304</v>
      </c>
      <c r="G624" s="468"/>
      <c r="H624" s="23"/>
      <c r="I624" s="444"/>
      <c r="J624" s="445"/>
      <c r="K624" s="446"/>
      <c r="L624" s="447" t="s">
        <v>292</v>
      </c>
      <c r="M624" s="446"/>
      <c r="N624" s="447" t="s">
        <v>102</v>
      </c>
      <c r="O624" s="448">
        <f t="shared" si="20"/>
        <v>0</v>
      </c>
      <c r="P624" s="23"/>
      <c r="Q624" s="23"/>
      <c r="R624" s="442"/>
    </row>
    <row r="625" spans="1:18" s="438" customFormat="1" ht="14.55" customHeight="1">
      <c r="A625" s="439"/>
      <c r="B625" s="439"/>
      <c r="C625" s="440" t="s">
        <v>1629</v>
      </c>
      <c r="D625" s="441" t="s">
        <v>2077</v>
      </c>
      <c r="E625" s="442" t="s">
        <v>2305</v>
      </c>
      <c r="F625" s="468" t="s">
        <v>2306</v>
      </c>
      <c r="G625" s="468"/>
      <c r="H625" s="23"/>
      <c r="I625" s="444"/>
      <c r="J625" s="445"/>
      <c r="K625" s="446"/>
      <c r="L625" s="447" t="s">
        <v>1789</v>
      </c>
      <c r="M625" s="446"/>
      <c r="N625" s="447"/>
      <c r="O625" s="448">
        <f>IF(M625=0,K625*J625,M625*K625*J625)</f>
        <v>0</v>
      </c>
      <c r="P625" s="23"/>
      <c r="Q625" s="23"/>
      <c r="R625" s="442"/>
    </row>
    <row r="626" spans="1:18" s="438" customFormat="1" ht="14.55" customHeight="1">
      <c r="A626" s="439"/>
      <c r="B626" s="439"/>
      <c r="C626" s="440" t="s">
        <v>1629</v>
      </c>
      <c r="D626" s="441" t="s">
        <v>2077</v>
      </c>
      <c r="E626" s="442" t="s">
        <v>2307</v>
      </c>
      <c r="F626" s="468" t="s">
        <v>2308</v>
      </c>
      <c r="G626" s="468"/>
      <c r="H626" s="23"/>
      <c r="I626" s="444"/>
      <c r="J626" s="445"/>
      <c r="K626" s="446"/>
      <c r="L626" s="447" t="s">
        <v>1789</v>
      </c>
      <c r="M626" s="446"/>
      <c r="N626" s="447"/>
      <c r="O626" s="448">
        <f t="shared" ref="O626:O634" si="22">IF(M626=0,K626*J626,M626*K626*J626)</f>
        <v>0</v>
      </c>
      <c r="P626" s="23"/>
      <c r="Q626" s="23"/>
      <c r="R626" s="442"/>
    </row>
    <row r="627" spans="1:18" s="438" customFormat="1" ht="14.55" customHeight="1">
      <c r="A627" s="439"/>
      <c r="B627" s="439"/>
      <c r="C627" s="440" t="s">
        <v>1629</v>
      </c>
      <c r="D627" s="441" t="s">
        <v>2077</v>
      </c>
      <c r="E627" s="442" t="s">
        <v>2309</v>
      </c>
      <c r="F627" s="468" t="s">
        <v>2310</v>
      </c>
      <c r="G627" s="468"/>
      <c r="H627" s="23"/>
      <c r="I627" s="444"/>
      <c r="J627" s="445"/>
      <c r="K627" s="446"/>
      <c r="L627" s="447" t="s">
        <v>1789</v>
      </c>
      <c r="M627" s="446"/>
      <c r="N627" s="447"/>
      <c r="O627" s="448">
        <f t="shared" si="22"/>
        <v>0</v>
      </c>
      <c r="P627" s="23"/>
      <c r="Q627" s="23"/>
      <c r="R627" s="442"/>
    </row>
    <row r="628" spans="1:18" s="438" customFormat="1" ht="14.55" customHeight="1">
      <c r="A628" s="439"/>
      <c r="B628" s="439"/>
      <c r="C628" s="440" t="s">
        <v>1629</v>
      </c>
      <c r="D628" s="441" t="s">
        <v>2077</v>
      </c>
      <c r="E628" s="442" t="s">
        <v>2311</v>
      </c>
      <c r="F628" s="468" t="s">
        <v>2312</v>
      </c>
      <c r="G628" s="468"/>
      <c r="H628" s="23"/>
      <c r="I628" s="444"/>
      <c r="J628" s="445"/>
      <c r="K628" s="446"/>
      <c r="L628" s="447" t="s">
        <v>2313</v>
      </c>
      <c r="M628" s="446"/>
      <c r="N628" s="447"/>
      <c r="O628" s="448">
        <f t="shared" si="22"/>
        <v>0</v>
      </c>
      <c r="P628" s="23"/>
      <c r="Q628" s="23"/>
      <c r="R628" s="442"/>
    </row>
    <row r="629" spans="1:18" s="438" customFormat="1" ht="14.55" customHeight="1">
      <c r="A629" s="439"/>
      <c r="B629" s="439"/>
      <c r="C629" s="440" t="s">
        <v>1629</v>
      </c>
      <c r="D629" s="441" t="s">
        <v>2077</v>
      </c>
      <c r="E629" s="442" t="s">
        <v>2314</v>
      </c>
      <c r="F629" s="468" t="s">
        <v>2315</v>
      </c>
      <c r="G629" s="468"/>
      <c r="H629" s="23"/>
      <c r="I629" s="444"/>
      <c r="J629" s="445"/>
      <c r="K629" s="446"/>
      <c r="L629" s="447" t="s">
        <v>2313</v>
      </c>
      <c r="M629" s="446"/>
      <c r="N629" s="447"/>
      <c r="O629" s="448">
        <f t="shared" si="22"/>
        <v>0</v>
      </c>
      <c r="P629" s="23"/>
      <c r="Q629" s="23"/>
      <c r="R629" s="442"/>
    </row>
    <row r="630" spans="1:18" s="438" customFormat="1" ht="14.55" customHeight="1">
      <c r="A630" s="439"/>
      <c r="B630" s="439"/>
      <c r="C630" s="440" t="s">
        <v>1629</v>
      </c>
      <c r="D630" s="441" t="s">
        <v>2077</v>
      </c>
      <c r="E630" s="442" t="s">
        <v>2316</v>
      </c>
      <c r="F630" s="468"/>
      <c r="G630" s="468"/>
      <c r="H630" s="23"/>
      <c r="I630" s="444"/>
      <c r="J630" s="445"/>
      <c r="K630" s="446"/>
      <c r="L630" s="447" t="s">
        <v>2293</v>
      </c>
      <c r="M630" s="446"/>
      <c r="N630" s="447"/>
      <c r="O630" s="448">
        <f t="shared" si="22"/>
        <v>0</v>
      </c>
      <c r="P630" s="23"/>
      <c r="Q630" s="23"/>
      <c r="R630" s="442"/>
    </row>
    <row r="631" spans="1:18" s="438" customFormat="1" ht="14.55" customHeight="1">
      <c r="A631" s="439"/>
      <c r="B631" s="439"/>
      <c r="C631" s="440" t="s">
        <v>1629</v>
      </c>
      <c r="D631" s="441" t="s">
        <v>2077</v>
      </c>
      <c r="E631" s="442" t="s">
        <v>2317</v>
      </c>
      <c r="F631" s="468" t="s">
        <v>2318</v>
      </c>
      <c r="G631" s="468"/>
      <c r="H631" s="23"/>
      <c r="I631" s="444"/>
      <c r="J631" s="445"/>
      <c r="K631" s="446"/>
      <c r="L631" s="447" t="s">
        <v>2319</v>
      </c>
      <c r="M631" s="446"/>
      <c r="N631" s="447"/>
      <c r="O631" s="448">
        <f t="shared" si="22"/>
        <v>0</v>
      </c>
      <c r="P631" s="23"/>
      <c r="Q631" s="23"/>
      <c r="R631" s="442"/>
    </row>
    <row r="632" spans="1:18" s="438" customFormat="1" ht="14.55" customHeight="1">
      <c r="A632" s="439"/>
      <c r="B632" s="439"/>
      <c r="C632" s="440" t="s">
        <v>1629</v>
      </c>
      <c r="D632" s="441" t="s">
        <v>2077</v>
      </c>
      <c r="E632" s="442" t="s">
        <v>2320</v>
      </c>
      <c r="F632" s="468" t="s">
        <v>2321</v>
      </c>
      <c r="G632" s="468"/>
      <c r="H632" s="23"/>
      <c r="I632" s="444"/>
      <c r="J632" s="445"/>
      <c r="K632" s="446"/>
      <c r="L632" s="447" t="s">
        <v>2313</v>
      </c>
      <c r="M632" s="446"/>
      <c r="N632" s="447"/>
      <c r="O632" s="448">
        <f t="shared" si="22"/>
        <v>0</v>
      </c>
      <c r="P632" s="23"/>
      <c r="Q632" s="23"/>
      <c r="R632" s="442"/>
    </row>
    <row r="633" spans="1:18" s="438" customFormat="1" ht="14.55" customHeight="1">
      <c r="A633" s="439"/>
      <c r="B633" s="439"/>
      <c r="C633" s="440" t="s">
        <v>1629</v>
      </c>
      <c r="D633" s="441" t="s">
        <v>2086</v>
      </c>
      <c r="E633" s="442" t="s">
        <v>2112</v>
      </c>
      <c r="F633" s="468" t="s">
        <v>2322</v>
      </c>
      <c r="G633" s="468"/>
      <c r="H633" s="23"/>
      <c r="I633" s="444"/>
      <c r="J633" s="445"/>
      <c r="K633" s="446"/>
      <c r="L633" s="447" t="s">
        <v>292</v>
      </c>
      <c r="M633" s="446"/>
      <c r="N633" s="447" t="s">
        <v>102</v>
      </c>
      <c r="O633" s="448">
        <f t="shared" si="22"/>
        <v>0</v>
      </c>
      <c r="P633" s="23"/>
      <c r="Q633" s="23"/>
      <c r="R633" s="442"/>
    </row>
    <row r="634" spans="1:18" s="438" customFormat="1" ht="14.55" customHeight="1">
      <c r="A634" s="439"/>
      <c r="B634" s="439"/>
      <c r="C634" s="440" t="s">
        <v>1629</v>
      </c>
      <c r="D634" s="441" t="s">
        <v>2292</v>
      </c>
      <c r="E634" s="442" t="s">
        <v>2292</v>
      </c>
      <c r="F634" s="468" t="s">
        <v>2323</v>
      </c>
      <c r="G634" s="468"/>
      <c r="H634" s="23"/>
      <c r="I634" s="444"/>
      <c r="J634" s="445"/>
      <c r="K634" s="446"/>
      <c r="L634" s="447" t="s">
        <v>2293</v>
      </c>
      <c r="M634" s="446"/>
      <c r="N634" s="447"/>
      <c r="O634" s="448">
        <f t="shared" si="22"/>
        <v>0</v>
      </c>
      <c r="P634" s="23"/>
      <c r="Q634" s="23"/>
      <c r="R634" s="442"/>
    </row>
  </sheetData>
  <sheetProtection algorithmName="SHA-512" hashValue="8dx/8j/DThbiVn+2PGAqGPp6AeW4pj0b7vjru3fqi8OxXNFFJTo4XToJ0wF/QXQAWTls3mlJRTI6anlx+dre+g==" saltValue="Kv8e9agi8ZmX23qV27oObA==" spinCount="100000" sheet="1" formatCells="0" formatColumns="0" formatRows="0" insertRows="0" deleteRows="0" sort="0" autoFilter="0" pivotTables="0"/>
  <autoFilter ref="A3:R630" xr:uid="{00000000-0009-0000-0000-000003000000}"/>
  <mergeCells count="2">
    <mergeCell ref="A2:N2"/>
    <mergeCell ref="P2:Q2"/>
  </mergeCells>
  <phoneticPr fontId="27" type="noConversion"/>
  <dataValidations count="2">
    <dataValidation type="list" allowBlank="1" showInputMessage="1" showErrorMessage="1" sqref="H4:H630" xr:uid="{00000000-0002-0000-0300-000000000000}">
      <formula1>"购买,租赁"</formula1>
    </dataValidation>
    <dataValidation type="list" allowBlank="1" showInputMessage="1" showErrorMessage="1" sqref="P4:Q630" xr:uid="{00000000-0002-0000-0300-000001000000}">
      <formula1>"是,否"</formula1>
    </dataValidation>
  </dataValidations>
  <pageMargins left="0.7" right="0.7" top="0.75" bottom="0.75" header="0.3" footer="0.3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39"/>
  <sheetViews>
    <sheetView showGridLines="0" zoomScale="80" zoomScaleNormal="80" workbookViewId="0">
      <pane ySplit="3" topLeftCell="A4" activePane="bottomLeft" state="frozen"/>
      <selection pane="bottomLeft" activeCell="B238" sqref="B238"/>
    </sheetView>
  </sheetViews>
  <sheetFormatPr defaultColWidth="8.73046875" defaultRowHeight="13.9"/>
  <cols>
    <col min="1" max="2" width="10.73046875" style="171" customWidth="1"/>
    <col min="3" max="3" width="16.73046875" style="172" customWidth="1"/>
    <col min="4" max="4" width="17.46484375" style="173" customWidth="1"/>
    <col min="5" max="5" width="18.59765625" style="173" customWidth="1"/>
    <col min="6" max="6" width="35" style="172" customWidth="1"/>
    <col min="7" max="7" width="18.73046875" style="174" customWidth="1"/>
    <col min="8" max="8" width="13.46484375" style="174" customWidth="1"/>
    <col min="9" max="9" width="18.1328125" style="174" customWidth="1"/>
    <col min="10" max="10" width="13.86328125" style="175" customWidth="1"/>
    <col min="11" max="11" width="8.73046875" style="176" customWidth="1"/>
    <col min="12" max="12" width="8.73046875" style="177" customWidth="1"/>
    <col min="13" max="13" width="9.73046875" style="178" customWidth="1"/>
    <col min="14" max="14" width="8.73046875" style="174"/>
    <col min="15" max="15" width="15.3984375" style="179" customWidth="1"/>
    <col min="16" max="17" width="11.265625" style="174" customWidth="1"/>
    <col min="18" max="16384" width="8.73046875" style="174"/>
  </cols>
  <sheetData>
    <row r="1" spans="1:18" s="1" customFormat="1">
      <c r="A1" s="628" t="s">
        <v>66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</row>
    <row r="2" spans="1:18" s="1" customFormat="1" ht="63" customHeight="1">
      <c r="A2" s="626" t="s">
        <v>506</v>
      </c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</row>
    <row r="3" spans="1:18" s="2" customFormat="1" ht="30" customHeight="1">
      <c r="A3" s="76" t="s">
        <v>69</v>
      </c>
      <c r="B3" s="76" t="s">
        <v>70</v>
      </c>
      <c r="C3" s="76" t="s">
        <v>24</v>
      </c>
      <c r="D3" s="76" t="s">
        <v>71</v>
      </c>
      <c r="E3" s="76" t="s">
        <v>72</v>
      </c>
      <c r="F3" s="76" t="s">
        <v>73</v>
      </c>
      <c r="G3" s="17" t="s">
        <v>74</v>
      </c>
      <c r="H3" s="17" t="s">
        <v>75</v>
      </c>
      <c r="I3" s="17" t="s">
        <v>76</v>
      </c>
      <c r="J3" s="185" t="s">
        <v>77</v>
      </c>
      <c r="K3" s="79" t="s">
        <v>78</v>
      </c>
      <c r="L3" s="80" t="s">
        <v>79</v>
      </c>
      <c r="M3" s="79" t="s">
        <v>80</v>
      </c>
      <c r="N3" s="80" t="s">
        <v>81</v>
      </c>
      <c r="O3" s="125" t="s">
        <v>82</v>
      </c>
      <c r="P3" s="17" t="s">
        <v>83</v>
      </c>
      <c r="Q3" s="17" t="s">
        <v>84</v>
      </c>
      <c r="R3" s="76" t="s">
        <v>26</v>
      </c>
    </row>
    <row r="4" spans="1:18" s="121" customFormat="1" ht="17.25" customHeight="1">
      <c r="A4" s="134"/>
      <c r="B4" s="134"/>
      <c r="C4" s="135" t="s">
        <v>32</v>
      </c>
      <c r="D4" s="137" t="s">
        <v>480</v>
      </c>
      <c r="E4" s="180" t="s">
        <v>507</v>
      </c>
      <c r="F4" s="181" t="s">
        <v>508</v>
      </c>
      <c r="G4" s="181"/>
      <c r="H4" s="137"/>
      <c r="I4" s="137"/>
      <c r="J4" s="186"/>
      <c r="K4" s="187"/>
      <c r="L4" s="188" t="s">
        <v>317</v>
      </c>
      <c r="M4" s="189"/>
      <c r="N4" s="190" t="s">
        <v>102</v>
      </c>
      <c r="O4" s="89">
        <f>IF(M4=0,K4*J4,M4*K4*J4)</f>
        <v>0</v>
      </c>
      <c r="P4" s="137"/>
      <c r="Q4" s="137"/>
      <c r="R4" s="137"/>
    </row>
    <row r="5" spans="1:18" s="121" customFormat="1" ht="17.25" customHeight="1">
      <c r="A5" s="134"/>
      <c r="B5" s="134"/>
      <c r="C5" s="135" t="s">
        <v>32</v>
      </c>
      <c r="D5" s="137" t="s">
        <v>480</v>
      </c>
      <c r="E5" s="180" t="s">
        <v>507</v>
      </c>
      <c r="F5" s="181" t="s">
        <v>509</v>
      </c>
      <c r="G5" s="181"/>
      <c r="H5" s="137"/>
      <c r="I5" s="137"/>
      <c r="J5" s="186"/>
      <c r="K5" s="191"/>
      <c r="L5" s="192" t="s">
        <v>317</v>
      </c>
      <c r="M5" s="107"/>
      <c r="N5" s="193" t="s">
        <v>102</v>
      </c>
      <c r="O5" s="89">
        <f t="shared" ref="O5:O68" si="0">IF(M5=0,K5*J5,M5*K5*J5)</f>
        <v>0</v>
      </c>
      <c r="P5" s="137"/>
      <c r="Q5" s="137"/>
      <c r="R5" s="137"/>
    </row>
    <row r="6" spans="1:18" s="121" customFormat="1" ht="17.25" customHeight="1">
      <c r="A6" s="134"/>
      <c r="B6" s="134"/>
      <c r="C6" s="135" t="s">
        <v>32</v>
      </c>
      <c r="D6" s="137" t="s">
        <v>480</v>
      </c>
      <c r="E6" s="180" t="s">
        <v>507</v>
      </c>
      <c r="F6" s="181" t="s">
        <v>510</v>
      </c>
      <c r="G6" s="181"/>
      <c r="H6" s="137"/>
      <c r="I6" s="137"/>
      <c r="J6" s="186"/>
      <c r="K6" s="191"/>
      <c r="L6" s="192" t="s">
        <v>317</v>
      </c>
      <c r="M6" s="107"/>
      <c r="N6" s="193" t="s">
        <v>102</v>
      </c>
      <c r="O6" s="89">
        <f t="shared" si="0"/>
        <v>0</v>
      </c>
      <c r="P6" s="137"/>
      <c r="Q6" s="137"/>
      <c r="R6" s="137"/>
    </row>
    <row r="7" spans="1:18" s="121" customFormat="1" ht="17.25" customHeight="1">
      <c r="A7" s="134"/>
      <c r="B7" s="134"/>
      <c r="C7" s="135" t="s">
        <v>32</v>
      </c>
      <c r="D7" s="137" t="s">
        <v>480</v>
      </c>
      <c r="E7" s="180" t="s">
        <v>507</v>
      </c>
      <c r="F7" s="181" t="s">
        <v>511</v>
      </c>
      <c r="G7" s="181"/>
      <c r="H7" s="137"/>
      <c r="I7" s="137"/>
      <c r="J7" s="186"/>
      <c r="K7" s="191"/>
      <c r="L7" s="192" t="s">
        <v>317</v>
      </c>
      <c r="M7" s="107"/>
      <c r="N7" s="193" t="s">
        <v>102</v>
      </c>
      <c r="O7" s="89">
        <f t="shared" si="0"/>
        <v>0</v>
      </c>
      <c r="P7" s="137"/>
      <c r="Q7" s="137"/>
      <c r="R7" s="137"/>
    </row>
    <row r="8" spans="1:18" s="121" customFormat="1" ht="17.25" customHeight="1">
      <c r="A8" s="134"/>
      <c r="B8" s="134"/>
      <c r="C8" s="135" t="s">
        <v>32</v>
      </c>
      <c r="D8" s="137" t="s">
        <v>480</v>
      </c>
      <c r="E8" s="180" t="s">
        <v>507</v>
      </c>
      <c r="F8" s="181" t="s">
        <v>512</v>
      </c>
      <c r="G8" s="181"/>
      <c r="H8" s="137"/>
      <c r="I8" s="137"/>
      <c r="J8" s="186"/>
      <c r="K8" s="191"/>
      <c r="L8" s="192" t="s">
        <v>317</v>
      </c>
      <c r="M8" s="107"/>
      <c r="N8" s="193" t="s">
        <v>102</v>
      </c>
      <c r="O8" s="89">
        <f t="shared" si="0"/>
        <v>0</v>
      </c>
      <c r="P8" s="137"/>
      <c r="Q8" s="137"/>
      <c r="R8" s="137"/>
    </row>
    <row r="9" spans="1:18" s="121" customFormat="1" ht="17.25" customHeight="1">
      <c r="A9" s="134"/>
      <c r="B9" s="134"/>
      <c r="C9" s="135" t="s">
        <v>32</v>
      </c>
      <c r="D9" s="137" t="s">
        <v>480</v>
      </c>
      <c r="E9" s="180" t="s">
        <v>507</v>
      </c>
      <c r="F9" s="181" t="s">
        <v>513</v>
      </c>
      <c r="G9" s="181"/>
      <c r="H9" s="137"/>
      <c r="I9" s="137"/>
      <c r="J9" s="186"/>
      <c r="K9" s="191"/>
      <c r="L9" s="192" t="s">
        <v>317</v>
      </c>
      <c r="M9" s="107"/>
      <c r="N9" s="193" t="s">
        <v>102</v>
      </c>
      <c r="O9" s="89">
        <f t="shared" si="0"/>
        <v>0</v>
      </c>
      <c r="P9" s="137"/>
      <c r="Q9" s="137"/>
      <c r="R9" s="137"/>
    </row>
    <row r="10" spans="1:18" s="121" customFormat="1" ht="17.25" customHeight="1">
      <c r="A10" s="134"/>
      <c r="B10" s="134"/>
      <c r="C10" s="135" t="s">
        <v>32</v>
      </c>
      <c r="D10" s="137" t="s">
        <v>480</v>
      </c>
      <c r="E10" s="180" t="s">
        <v>507</v>
      </c>
      <c r="F10" s="181" t="s">
        <v>514</v>
      </c>
      <c r="G10" s="181"/>
      <c r="H10" s="137"/>
      <c r="I10" s="137"/>
      <c r="J10" s="186"/>
      <c r="K10" s="191"/>
      <c r="L10" s="192" t="s">
        <v>317</v>
      </c>
      <c r="M10" s="107"/>
      <c r="N10" s="193" t="s">
        <v>102</v>
      </c>
      <c r="O10" s="89">
        <f t="shared" si="0"/>
        <v>0</v>
      </c>
      <c r="P10" s="137"/>
      <c r="Q10" s="137"/>
      <c r="R10" s="137"/>
    </row>
    <row r="11" spans="1:18" s="121" customFormat="1" ht="17.25" customHeight="1">
      <c r="A11" s="134"/>
      <c r="B11" s="134"/>
      <c r="C11" s="135" t="s">
        <v>32</v>
      </c>
      <c r="D11" s="137" t="s">
        <v>480</v>
      </c>
      <c r="E11" s="180" t="s">
        <v>507</v>
      </c>
      <c r="F11" s="181" t="s">
        <v>515</v>
      </c>
      <c r="G11" s="181"/>
      <c r="H11" s="137"/>
      <c r="I11" s="137"/>
      <c r="J11" s="186"/>
      <c r="K11" s="191"/>
      <c r="L11" s="192" t="s">
        <v>317</v>
      </c>
      <c r="M11" s="107"/>
      <c r="N11" s="193" t="s">
        <v>102</v>
      </c>
      <c r="O11" s="89">
        <f t="shared" si="0"/>
        <v>0</v>
      </c>
      <c r="P11" s="137"/>
      <c r="Q11" s="137"/>
      <c r="R11" s="137"/>
    </row>
    <row r="12" spans="1:18" s="121" customFormat="1" ht="27.75">
      <c r="A12" s="134"/>
      <c r="B12" s="134"/>
      <c r="C12" s="135" t="s">
        <v>32</v>
      </c>
      <c r="D12" s="137" t="s">
        <v>480</v>
      </c>
      <c r="E12" s="180" t="s">
        <v>516</v>
      </c>
      <c r="F12" s="181" t="s">
        <v>517</v>
      </c>
      <c r="G12" s="181"/>
      <c r="H12" s="137"/>
      <c r="I12" s="137"/>
      <c r="J12" s="186"/>
      <c r="K12" s="191"/>
      <c r="L12" s="192" t="s">
        <v>483</v>
      </c>
      <c r="M12" s="107"/>
      <c r="N12" s="193" t="s">
        <v>102</v>
      </c>
      <c r="O12" s="89">
        <f t="shared" si="0"/>
        <v>0</v>
      </c>
      <c r="P12" s="137"/>
      <c r="Q12" s="137"/>
      <c r="R12" s="137"/>
    </row>
    <row r="13" spans="1:18" s="121" customFormat="1" ht="27.75">
      <c r="A13" s="134"/>
      <c r="B13" s="134"/>
      <c r="C13" s="135" t="s">
        <v>32</v>
      </c>
      <c r="D13" s="137" t="s">
        <v>480</v>
      </c>
      <c r="E13" s="180" t="s">
        <v>516</v>
      </c>
      <c r="F13" s="181" t="s">
        <v>518</v>
      </c>
      <c r="G13" s="181"/>
      <c r="H13" s="137"/>
      <c r="I13" s="137"/>
      <c r="J13" s="186"/>
      <c r="K13" s="191"/>
      <c r="L13" s="192" t="s">
        <v>483</v>
      </c>
      <c r="M13" s="107"/>
      <c r="N13" s="193" t="s">
        <v>102</v>
      </c>
      <c r="O13" s="89">
        <f t="shared" si="0"/>
        <v>0</v>
      </c>
      <c r="P13" s="137"/>
      <c r="Q13" s="137"/>
      <c r="R13" s="137"/>
    </row>
    <row r="14" spans="1:18" s="121" customFormat="1" ht="27.75">
      <c r="A14" s="134"/>
      <c r="B14" s="134"/>
      <c r="C14" s="135" t="s">
        <v>32</v>
      </c>
      <c r="D14" s="137" t="s">
        <v>480</v>
      </c>
      <c r="E14" s="180" t="s">
        <v>516</v>
      </c>
      <c r="F14" s="181" t="s">
        <v>519</v>
      </c>
      <c r="G14" s="181"/>
      <c r="H14" s="137"/>
      <c r="I14" s="137"/>
      <c r="J14" s="186"/>
      <c r="K14" s="191"/>
      <c r="L14" s="192" t="s">
        <v>483</v>
      </c>
      <c r="M14" s="107"/>
      <c r="N14" s="193" t="s">
        <v>102</v>
      </c>
      <c r="O14" s="89">
        <f t="shared" si="0"/>
        <v>0</v>
      </c>
      <c r="P14" s="137"/>
      <c r="Q14" s="137"/>
      <c r="R14" s="137"/>
    </row>
    <row r="15" spans="1:18" s="121" customFormat="1" ht="27.75">
      <c r="A15" s="134"/>
      <c r="B15" s="134"/>
      <c r="C15" s="135" t="s">
        <v>32</v>
      </c>
      <c r="D15" s="137" t="s">
        <v>480</v>
      </c>
      <c r="E15" s="180" t="s">
        <v>516</v>
      </c>
      <c r="F15" s="181" t="s">
        <v>520</v>
      </c>
      <c r="G15" s="181"/>
      <c r="H15" s="137"/>
      <c r="I15" s="137"/>
      <c r="J15" s="186"/>
      <c r="K15" s="191"/>
      <c r="L15" s="192" t="s">
        <v>483</v>
      </c>
      <c r="M15" s="107"/>
      <c r="N15" s="193" t="s">
        <v>102</v>
      </c>
      <c r="O15" s="89">
        <f t="shared" si="0"/>
        <v>0</v>
      </c>
      <c r="P15" s="137"/>
      <c r="Q15" s="137"/>
      <c r="R15" s="137"/>
    </row>
    <row r="16" spans="1:18" s="121" customFormat="1">
      <c r="A16" s="134"/>
      <c r="B16" s="134"/>
      <c r="C16" s="135" t="s">
        <v>32</v>
      </c>
      <c r="D16" s="137" t="s">
        <v>480</v>
      </c>
      <c r="E16" s="180" t="s">
        <v>521</v>
      </c>
      <c r="F16" s="181" t="s">
        <v>522</v>
      </c>
      <c r="G16" s="137"/>
      <c r="H16" s="137"/>
      <c r="I16" s="137"/>
      <c r="J16" s="186"/>
      <c r="K16" s="191"/>
      <c r="L16" s="192" t="s">
        <v>317</v>
      </c>
      <c r="M16" s="107"/>
      <c r="N16" s="193" t="s">
        <v>102</v>
      </c>
      <c r="O16" s="89">
        <f t="shared" si="0"/>
        <v>0</v>
      </c>
      <c r="P16" s="137"/>
      <c r="Q16" s="137"/>
      <c r="R16" s="137"/>
    </row>
    <row r="17" spans="1:18" s="121" customFormat="1">
      <c r="A17" s="134"/>
      <c r="B17" s="134"/>
      <c r="C17" s="135" t="s">
        <v>32</v>
      </c>
      <c r="D17" s="137" t="s">
        <v>480</v>
      </c>
      <c r="E17" s="180" t="s">
        <v>521</v>
      </c>
      <c r="F17" s="181" t="s">
        <v>523</v>
      </c>
      <c r="G17" s="137"/>
      <c r="H17" s="137"/>
      <c r="I17" s="137"/>
      <c r="J17" s="186"/>
      <c r="K17" s="191"/>
      <c r="L17" s="192" t="s">
        <v>317</v>
      </c>
      <c r="M17" s="107"/>
      <c r="N17" s="193" t="s">
        <v>102</v>
      </c>
      <c r="O17" s="89">
        <f t="shared" si="0"/>
        <v>0</v>
      </c>
      <c r="P17" s="137"/>
      <c r="Q17" s="137"/>
      <c r="R17" s="137"/>
    </row>
    <row r="18" spans="1:18" s="121" customFormat="1">
      <c r="A18" s="134"/>
      <c r="B18" s="134"/>
      <c r="C18" s="135" t="s">
        <v>32</v>
      </c>
      <c r="D18" s="137" t="s">
        <v>480</v>
      </c>
      <c r="E18" s="180" t="s">
        <v>521</v>
      </c>
      <c r="F18" s="181" t="s">
        <v>524</v>
      </c>
      <c r="G18" s="137"/>
      <c r="H18" s="137"/>
      <c r="I18" s="137"/>
      <c r="J18" s="186"/>
      <c r="K18" s="191"/>
      <c r="L18" s="192" t="s">
        <v>317</v>
      </c>
      <c r="M18" s="107"/>
      <c r="N18" s="193" t="s">
        <v>102</v>
      </c>
      <c r="O18" s="89">
        <f t="shared" si="0"/>
        <v>0</v>
      </c>
      <c r="P18" s="137"/>
      <c r="Q18" s="137"/>
      <c r="R18" s="137"/>
    </row>
    <row r="19" spans="1:18" s="121" customFormat="1">
      <c r="A19" s="134"/>
      <c r="B19" s="134"/>
      <c r="C19" s="135" t="s">
        <v>32</v>
      </c>
      <c r="D19" s="137" t="s">
        <v>480</v>
      </c>
      <c r="E19" s="180" t="s">
        <v>521</v>
      </c>
      <c r="F19" s="181" t="s">
        <v>525</v>
      </c>
      <c r="G19" s="137"/>
      <c r="H19" s="137"/>
      <c r="I19" s="137"/>
      <c r="J19" s="186"/>
      <c r="K19" s="191"/>
      <c r="L19" s="192" t="s">
        <v>317</v>
      </c>
      <c r="M19" s="107"/>
      <c r="N19" s="193" t="s">
        <v>102</v>
      </c>
      <c r="O19" s="89">
        <f t="shared" si="0"/>
        <v>0</v>
      </c>
      <c r="P19" s="137"/>
      <c r="Q19" s="137"/>
      <c r="R19" s="137"/>
    </row>
    <row r="20" spans="1:18" s="121" customFormat="1">
      <c r="A20" s="134"/>
      <c r="B20" s="134"/>
      <c r="C20" s="135" t="s">
        <v>32</v>
      </c>
      <c r="D20" s="137" t="s">
        <v>480</v>
      </c>
      <c r="E20" s="180" t="s">
        <v>521</v>
      </c>
      <c r="F20" s="181" t="s">
        <v>526</v>
      </c>
      <c r="G20" s="137"/>
      <c r="H20" s="137"/>
      <c r="I20" s="137"/>
      <c r="J20" s="186"/>
      <c r="K20" s="191"/>
      <c r="L20" s="192" t="s">
        <v>317</v>
      </c>
      <c r="M20" s="107"/>
      <c r="N20" s="193" t="s">
        <v>102</v>
      </c>
      <c r="O20" s="89">
        <f t="shared" si="0"/>
        <v>0</v>
      </c>
      <c r="P20" s="137"/>
      <c r="Q20" s="137"/>
      <c r="R20" s="137"/>
    </row>
    <row r="21" spans="1:18" s="121" customFormat="1">
      <c r="A21" s="134"/>
      <c r="B21" s="134"/>
      <c r="C21" s="135" t="s">
        <v>32</v>
      </c>
      <c r="D21" s="137" t="s">
        <v>480</v>
      </c>
      <c r="E21" s="180" t="s">
        <v>527</v>
      </c>
      <c r="F21" s="181" t="s">
        <v>528</v>
      </c>
      <c r="G21" s="181"/>
      <c r="H21" s="137"/>
      <c r="I21" s="137"/>
      <c r="J21" s="186"/>
      <c r="K21" s="191"/>
      <c r="L21" s="192" t="s">
        <v>317</v>
      </c>
      <c r="M21" s="107"/>
      <c r="N21" s="193" t="s">
        <v>102</v>
      </c>
      <c r="O21" s="89">
        <f t="shared" si="0"/>
        <v>0</v>
      </c>
      <c r="P21" s="137"/>
      <c r="Q21" s="137"/>
      <c r="R21" s="137"/>
    </row>
    <row r="22" spans="1:18" s="121" customFormat="1">
      <c r="A22" s="134"/>
      <c r="B22" s="134"/>
      <c r="C22" s="135" t="s">
        <v>32</v>
      </c>
      <c r="D22" s="137" t="s">
        <v>480</v>
      </c>
      <c r="E22" s="180" t="s">
        <v>527</v>
      </c>
      <c r="F22" s="181" t="s">
        <v>529</v>
      </c>
      <c r="G22" s="181"/>
      <c r="H22" s="137"/>
      <c r="I22" s="137"/>
      <c r="J22" s="186"/>
      <c r="K22" s="191"/>
      <c r="L22" s="192" t="s">
        <v>317</v>
      </c>
      <c r="M22" s="107"/>
      <c r="N22" s="193" t="s">
        <v>102</v>
      </c>
      <c r="O22" s="89">
        <f t="shared" si="0"/>
        <v>0</v>
      </c>
      <c r="P22" s="137"/>
      <c r="Q22" s="137"/>
      <c r="R22" s="137"/>
    </row>
    <row r="23" spans="1:18" s="121" customFormat="1">
      <c r="A23" s="134"/>
      <c r="B23" s="134"/>
      <c r="C23" s="135" t="s">
        <v>32</v>
      </c>
      <c r="D23" s="137" t="s">
        <v>480</v>
      </c>
      <c r="E23" s="180" t="s">
        <v>527</v>
      </c>
      <c r="F23" s="181" t="s">
        <v>530</v>
      </c>
      <c r="G23" s="181"/>
      <c r="H23" s="137"/>
      <c r="I23" s="137"/>
      <c r="J23" s="186"/>
      <c r="K23" s="191"/>
      <c r="L23" s="192" t="s">
        <v>317</v>
      </c>
      <c r="M23" s="107"/>
      <c r="N23" s="193" t="s">
        <v>102</v>
      </c>
      <c r="O23" s="89">
        <f t="shared" si="0"/>
        <v>0</v>
      </c>
      <c r="P23" s="137"/>
      <c r="Q23" s="137"/>
      <c r="R23" s="137"/>
    </row>
    <row r="24" spans="1:18" s="121" customFormat="1">
      <c r="A24" s="134"/>
      <c r="B24" s="134"/>
      <c r="C24" s="135" t="s">
        <v>32</v>
      </c>
      <c r="D24" s="137" t="s">
        <v>480</v>
      </c>
      <c r="E24" s="180" t="s">
        <v>527</v>
      </c>
      <c r="F24" s="181" t="s">
        <v>531</v>
      </c>
      <c r="G24" s="181"/>
      <c r="H24" s="137"/>
      <c r="I24" s="137"/>
      <c r="J24" s="186"/>
      <c r="K24" s="191"/>
      <c r="L24" s="192" t="s">
        <v>317</v>
      </c>
      <c r="M24" s="107"/>
      <c r="N24" s="193" t="s">
        <v>102</v>
      </c>
      <c r="O24" s="89">
        <f t="shared" si="0"/>
        <v>0</v>
      </c>
      <c r="P24" s="137"/>
      <c r="Q24" s="137"/>
      <c r="R24" s="137"/>
    </row>
    <row r="25" spans="1:18" s="121" customFormat="1">
      <c r="A25" s="134"/>
      <c r="B25" s="134"/>
      <c r="C25" s="135" t="s">
        <v>32</v>
      </c>
      <c r="D25" s="137" t="s">
        <v>480</v>
      </c>
      <c r="E25" s="180" t="s">
        <v>527</v>
      </c>
      <c r="F25" s="181" t="s">
        <v>532</v>
      </c>
      <c r="G25" s="181"/>
      <c r="H25" s="137"/>
      <c r="I25" s="137"/>
      <c r="J25" s="186"/>
      <c r="K25" s="191"/>
      <c r="L25" s="192" t="s">
        <v>317</v>
      </c>
      <c r="M25" s="107"/>
      <c r="N25" s="193" t="s">
        <v>102</v>
      </c>
      <c r="O25" s="89">
        <f t="shared" si="0"/>
        <v>0</v>
      </c>
      <c r="P25" s="137"/>
      <c r="Q25" s="137"/>
      <c r="R25" s="137"/>
    </row>
    <row r="26" spans="1:18" s="121" customFormat="1" ht="17.25" customHeight="1">
      <c r="A26" s="134"/>
      <c r="B26" s="134"/>
      <c r="C26" s="135" t="s">
        <v>32</v>
      </c>
      <c r="D26" s="137" t="s">
        <v>480</v>
      </c>
      <c r="E26" s="180" t="s">
        <v>533</v>
      </c>
      <c r="F26" s="93"/>
      <c r="G26" s="137"/>
      <c r="H26" s="137"/>
      <c r="I26" s="137"/>
      <c r="J26" s="186"/>
      <c r="K26" s="191"/>
      <c r="L26" s="192" t="s">
        <v>317</v>
      </c>
      <c r="M26" s="107"/>
      <c r="N26" s="193" t="s">
        <v>102</v>
      </c>
      <c r="O26" s="89">
        <f t="shared" si="0"/>
        <v>0</v>
      </c>
      <c r="P26" s="137"/>
      <c r="Q26" s="137"/>
      <c r="R26" s="137"/>
    </row>
    <row r="27" spans="1:18" s="121" customFormat="1">
      <c r="A27" s="134"/>
      <c r="B27" s="134"/>
      <c r="C27" s="135" t="s">
        <v>32</v>
      </c>
      <c r="D27" s="137" t="s">
        <v>480</v>
      </c>
      <c r="E27" s="180" t="s">
        <v>534</v>
      </c>
      <c r="F27" s="93" t="s">
        <v>535</v>
      </c>
      <c r="G27" s="137"/>
      <c r="H27" s="137"/>
      <c r="I27" s="137"/>
      <c r="J27" s="186"/>
      <c r="K27" s="191"/>
      <c r="L27" s="192" t="s">
        <v>292</v>
      </c>
      <c r="M27" s="107"/>
      <c r="N27" s="193" t="s">
        <v>102</v>
      </c>
      <c r="O27" s="89">
        <f t="shared" si="0"/>
        <v>0</v>
      </c>
      <c r="P27" s="137"/>
      <c r="Q27" s="137"/>
      <c r="R27" s="137"/>
    </row>
    <row r="28" spans="1:18" s="121" customFormat="1">
      <c r="A28" s="134"/>
      <c r="B28" s="134"/>
      <c r="C28" s="135" t="s">
        <v>32</v>
      </c>
      <c r="D28" s="137" t="s">
        <v>480</v>
      </c>
      <c r="E28" s="180" t="s">
        <v>534</v>
      </c>
      <c r="F28" s="137" t="s">
        <v>536</v>
      </c>
      <c r="G28" s="137"/>
      <c r="H28" s="137"/>
      <c r="I28" s="137"/>
      <c r="J28" s="186"/>
      <c r="K28" s="191"/>
      <c r="L28" s="192" t="s">
        <v>292</v>
      </c>
      <c r="M28" s="107"/>
      <c r="N28" s="193" t="s">
        <v>102</v>
      </c>
      <c r="O28" s="89">
        <f t="shared" si="0"/>
        <v>0</v>
      </c>
      <c r="P28" s="137"/>
      <c r="Q28" s="137"/>
      <c r="R28" s="137"/>
    </row>
    <row r="29" spans="1:18" s="121" customFormat="1">
      <c r="A29" s="134"/>
      <c r="B29" s="134"/>
      <c r="C29" s="135" t="s">
        <v>32</v>
      </c>
      <c r="D29" s="137" t="s">
        <v>480</v>
      </c>
      <c r="E29" s="180" t="s">
        <v>534</v>
      </c>
      <c r="F29" s="181" t="s">
        <v>537</v>
      </c>
      <c r="G29" s="137"/>
      <c r="H29" s="137"/>
      <c r="I29" s="137"/>
      <c r="J29" s="186"/>
      <c r="K29" s="191"/>
      <c r="L29" s="192" t="s">
        <v>292</v>
      </c>
      <c r="M29" s="107"/>
      <c r="N29" s="193" t="s">
        <v>102</v>
      </c>
      <c r="O29" s="89">
        <f t="shared" si="0"/>
        <v>0</v>
      </c>
      <c r="P29" s="137"/>
      <c r="Q29" s="137"/>
      <c r="R29" s="137"/>
    </row>
    <row r="30" spans="1:18" s="121" customFormat="1">
      <c r="A30" s="134"/>
      <c r="B30" s="134"/>
      <c r="C30" s="135" t="s">
        <v>32</v>
      </c>
      <c r="D30" s="137" t="s">
        <v>480</v>
      </c>
      <c r="E30" s="180" t="s">
        <v>534</v>
      </c>
      <c r="F30" s="181" t="s">
        <v>538</v>
      </c>
      <c r="G30" s="137"/>
      <c r="H30" s="137"/>
      <c r="I30" s="137"/>
      <c r="J30" s="186"/>
      <c r="K30" s="191"/>
      <c r="L30" s="192" t="s">
        <v>292</v>
      </c>
      <c r="M30" s="107"/>
      <c r="N30" s="193" t="s">
        <v>102</v>
      </c>
      <c r="O30" s="89">
        <f t="shared" si="0"/>
        <v>0</v>
      </c>
      <c r="P30" s="137"/>
      <c r="Q30" s="137"/>
      <c r="R30" s="137"/>
    </row>
    <row r="31" spans="1:18" s="121" customFormat="1">
      <c r="A31" s="134"/>
      <c r="B31" s="134"/>
      <c r="C31" s="135" t="s">
        <v>32</v>
      </c>
      <c r="D31" s="137" t="s">
        <v>480</v>
      </c>
      <c r="E31" s="180" t="s">
        <v>534</v>
      </c>
      <c r="F31" s="181" t="s">
        <v>539</v>
      </c>
      <c r="G31" s="137"/>
      <c r="H31" s="137"/>
      <c r="I31" s="137"/>
      <c r="J31" s="186"/>
      <c r="K31" s="191"/>
      <c r="L31" s="192" t="s">
        <v>292</v>
      </c>
      <c r="M31" s="107"/>
      <c r="N31" s="193" t="s">
        <v>102</v>
      </c>
      <c r="O31" s="89">
        <f t="shared" si="0"/>
        <v>0</v>
      </c>
      <c r="P31" s="137"/>
      <c r="Q31" s="137"/>
      <c r="R31" s="137"/>
    </row>
    <row r="32" spans="1:18" s="121" customFormat="1">
      <c r="A32" s="134"/>
      <c r="B32" s="134"/>
      <c r="C32" s="135" t="s">
        <v>32</v>
      </c>
      <c r="D32" s="137" t="s">
        <v>480</v>
      </c>
      <c r="E32" s="180" t="s">
        <v>540</v>
      </c>
      <c r="F32" s="181" t="s">
        <v>541</v>
      </c>
      <c r="G32" s="181"/>
      <c r="H32" s="137"/>
      <c r="I32" s="137"/>
      <c r="J32" s="186"/>
      <c r="K32" s="191"/>
      <c r="L32" s="192" t="s">
        <v>317</v>
      </c>
      <c r="M32" s="107"/>
      <c r="N32" s="193" t="s">
        <v>102</v>
      </c>
      <c r="O32" s="89">
        <f t="shared" si="0"/>
        <v>0</v>
      </c>
      <c r="P32" s="137"/>
      <c r="Q32" s="137"/>
      <c r="R32" s="137"/>
    </row>
    <row r="33" spans="1:18" s="121" customFormat="1">
      <c r="A33" s="134"/>
      <c r="B33" s="134"/>
      <c r="C33" s="135" t="s">
        <v>32</v>
      </c>
      <c r="D33" s="137" t="s">
        <v>480</v>
      </c>
      <c r="E33" s="180" t="s">
        <v>540</v>
      </c>
      <c r="F33" s="181" t="s">
        <v>542</v>
      </c>
      <c r="G33" s="181"/>
      <c r="H33" s="137"/>
      <c r="I33" s="137"/>
      <c r="J33" s="186"/>
      <c r="K33" s="191"/>
      <c r="L33" s="192" t="s">
        <v>317</v>
      </c>
      <c r="M33" s="107"/>
      <c r="N33" s="193" t="s">
        <v>102</v>
      </c>
      <c r="O33" s="89">
        <f t="shared" si="0"/>
        <v>0</v>
      </c>
      <c r="P33" s="137"/>
      <c r="Q33" s="137"/>
      <c r="R33" s="137"/>
    </row>
    <row r="34" spans="1:18" s="121" customFormat="1">
      <c r="A34" s="134"/>
      <c r="B34" s="134"/>
      <c r="C34" s="135" t="s">
        <v>32</v>
      </c>
      <c r="D34" s="137" t="s">
        <v>480</v>
      </c>
      <c r="E34" s="180" t="s">
        <v>540</v>
      </c>
      <c r="F34" s="181" t="s">
        <v>543</v>
      </c>
      <c r="G34" s="181"/>
      <c r="H34" s="137"/>
      <c r="I34" s="137"/>
      <c r="J34" s="186"/>
      <c r="K34" s="191"/>
      <c r="L34" s="192" t="s">
        <v>317</v>
      </c>
      <c r="M34" s="107"/>
      <c r="N34" s="193" t="s">
        <v>102</v>
      </c>
      <c r="O34" s="89">
        <f t="shared" si="0"/>
        <v>0</v>
      </c>
      <c r="P34" s="137"/>
      <c r="Q34" s="137"/>
      <c r="R34" s="137"/>
    </row>
    <row r="35" spans="1:18" s="121" customFormat="1">
      <c r="A35" s="134"/>
      <c r="B35" s="134"/>
      <c r="C35" s="135" t="s">
        <v>32</v>
      </c>
      <c r="D35" s="137" t="s">
        <v>480</v>
      </c>
      <c r="E35" s="180" t="s">
        <v>540</v>
      </c>
      <c r="F35" s="181" t="s">
        <v>544</v>
      </c>
      <c r="G35" s="181"/>
      <c r="H35" s="137"/>
      <c r="I35" s="137"/>
      <c r="J35" s="186"/>
      <c r="K35" s="191"/>
      <c r="L35" s="192" t="s">
        <v>317</v>
      </c>
      <c r="M35" s="107"/>
      <c r="N35" s="193" t="s">
        <v>102</v>
      </c>
      <c r="O35" s="89">
        <f t="shared" si="0"/>
        <v>0</v>
      </c>
      <c r="P35" s="137"/>
      <c r="Q35" s="137"/>
      <c r="R35" s="137"/>
    </row>
    <row r="36" spans="1:18" s="121" customFormat="1">
      <c r="A36" s="134"/>
      <c r="B36" s="134"/>
      <c r="C36" s="135" t="s">
        <v>32</v>
      </c>
      <c r="D36" s="137" t="s">
        <v>480</v>
      </c>
      <c r="E36" s="180" t="s">
        <v>540</v>
      </c>
      <c r="F36" s="181" t="s">
        <v>545</v>
      </c>
      <c r="G36" s="181"/>
      <c r="H36" s="137"/>
      <c r="I36" s="137"/>
      <c r="J36" s="186"/>
      <c r="K36" s="191"/>
      <c r="L36" s="192" t="s">
        <v>317</v>
      </c>
      <c r="M36" s="107"/>
      <c r="N36" s="193" t="s">
        <v>102</v>
      </c>
      <c r="O36" s="89">
        <f t="shared" si="0"/>
        <v>0</v>
      </c>
      <c r="P36" s="137"/>
      <c r="Q36" s="137"/>
      <c r="R36" s="137"/>
    </row>
    <row r="37" spans="1:18" s="121" customFormat="1">
      <c r="A37" s="134"/>
      <c r="B37" s="134"/>
      <c r="C37" s="135" t="s">
        <v>32</v>
      </c>
      <c r="D37" s="34" t="s">
        <v>480</v>
      </c>
      <c r="E37" s="34" t="s">
        <v>546</v>
      </c>
      <c r="F37" s="137"/>
      <c r="G37" s="137"/>
      <c r="H37" s="137"/>
      <c r="I37" s="137"/>
      <c r="J37" s="186"/>
      <c r="K37" s="191"/>
      <c r="L37" s="192" t="s">
        <v>292</v>
      </c>
      <c r="M37" s="107"/>
      <c r="N37" s="193" t="s">
        <v>102</v>
      </c>
      <c r="O37" s="89">
        <f t="shared" si="0"/>
        <v>0</v>
      </c>
      <c r="P37" s="137"/>
      <c r="Q37" s="137"/>
      <c r="R37" s="137"/>
    </row>
    <row r="38" spans="1:18" s="121" customFormat="1">
      <c r="A38" s="134"/>
      <c r="B38" s="134"/>
      <c r="C38" s="135" t="s">
        <v>32</v>
      </c>
      <c r="D38" s="34" t="s">
        <v>480</v>
      </c>
      <c r="E38" s="34" t="s">
        <v>547</v>
      </c>
      <c r="F38" s="137"/>
      <c r="G38" s="137"/>
      <c r="H38" s="137"/>
      <c r="I38" s="137"/>
      <c r="J38" s="186"/>
      <c r="K38" s="191"/>
      <c r="L38" s="192" t="s">
        <v>292</v>
      </c>
      <c r="M38" s="107"/>
      <c r="N38" s="193" t="s">
        <v>102</v>
      </c>
      <c r="O38" s="89">
        <f t="shared" si="0"/>
        <v>0</v>
      </c>
      <c r="P38" s="137"/>
      <c r="Q38" s="137"/>
      <c r="R38" s="137"/>
    </row>
    <row r="39" spans="1:18" s="121" customFormat="1">
      <c r="A39" s="134"/>
      <c r="B39" s="134"/>
      <c r="C39" s="135" t="s">
        <v>32</v>
      </c>
      <c r="D39" s="34" t="s">
        <v>480</v>
      </c>
      <c r="E39" s="34" t="s">
        <v>548</v>
      </c>
      <c r="F39" s="137"/>
      <c r="G39" s="137"/>
      <c r="H39" s="137"/>
      <c r="I39" s="137"/>
      <c r="J39" s="186"/>
      <c r="K39" s="191"/>
      <c r="L39" s="192" t="s">
        <v>292</v>
      </c>
      <c r="M39" s="107"/>
      <c r="N39" s="193" t="s">
        <v>102</v>
      </c>
      <c r="O39" s="89">
        <f t="shared" si="0"/>
        <v>0</v>
      </c>
      <c r="P39" s="137"/>
      <c r="Q39" s="137"/>
      <c r="R39" s="137"/>
    </row>
    <row r="40" spans="1:18" s="121" customFormat="1">
      <c r="A40" s="134"/>
      <c r="B40" s="134"/>
      <c r="C40" s="135" t="s">
        <v>32</v>
      </c>
      <c r="D40" s="34" t="s">
        <v>480</v>
      </c>
      <c r="E40" s="34" t="s">
        <v>549</v>
      </c>
      <c r="F40" s="137"/>
      <c r="G40" s="137"/>
      <c r="H40" s="137"/>
      <c r="I40" s="137"/>
      <c r="J40" s="186"/>
      <c r="K40" s="191"/>
      <c r="L40" s="192" t="s">
        <v>292</v>
      </c>
      <c r="M40" s="107"/>
      <c r="N40" s="193" t="s">
        <v>102</v>
      </c>
      <c r="O40" s="89">
        <f t="shared" si="0"/>
        <v>0</v>
      </c>
      <c r="P40" s="137"/>
      <c r="Q40" s="137"/>
      <c r="R40" s="137"/>
    </row>
    <row r="41" spans="1:18" s="121" customFormat="1">
      <c r="A41" s="134"/>
      <c r="B41" s="134"/>
      <c r="C41" s="135" t="s">
        <v>32</v>
      </c>
      <c r="D41" s="34" t="s">
        <v>480</v>
      </c>
      <c r="E41" s="34" t="s">
        <v>550</v>
      </c>
      <c r="F41" s="137"/>
      <c r="G41" s="137"/>
      <c r="H41" s="137"/>
      <c r="I41" s="137"/>
      <c r="J41" s="186"/>
      <c r="K41" s="191"/>
      <c r="L41" s="192" t="s">
        <v>292</v>
      </c>
      <c r="M41" s="107"/>
      <c r="N41" s="193" t="s">
        <v>102</v>
      </c>
      <c r="O41" s="89">
        <f t="shared" si="0"/>
        <v>0</v>
      </c>
      <c r="P41" s="137"/>
      <c r="Q41" s="137"/>
      <c r="R41" s="137"/>
    </row>
    <row r="42" spans="1:18" s="121" customFormat="1">
      <c r="A42" s="134"/>
      <c r="B42" s="134"/>
      <c r="C42" s="135" t="s">
        <v>32</v>
      </c>
      <c r="D42" s="34" t="s">
        <v>480</v>
      </c>
      <c r="E42" s="34" t="s">
        <v>551</v>
      </c>
      <c r="F42" s="137"/>
      <c r="G42" s="137"/>
      <c r="H42" s="137"/>
      <c r="I42" s="137"/>
      <c r="J42" s="186"/>
      <c r="K42" s="191"/>
      <c r="L42" s="192" t="s">
        <v>292</v>
      </c>
      <c r="M42" s="107"/>
      <c r="N42" s="193" t="s">
        <v>102</v>
      </c>
      <c r="O42" s="89">
        <f t="shared" si="0"/>
        <v>0</v>
      </c>
      <c r="P42" s="137"/>
      <c r="Q42" s="137"/>
      <c r="R42" s="137"/>
    </row>
    <row r="43" spans="1:18" s="121" customFormat="1">
      <c r="A43" s="134"/>
      <c r="B43" s="134"/>
      <c r="C43" s="135" t="s">
        <v>32</v>
      </c>
      <c r="D43" s="34" t="s">
        <v>480</v>
      </c>
      <c r="E43" s="34" t="s">
        <v>552</v>
      </c>
      <c r="F43" s="137"/>
      <c r="G43" s="137"/>
      <c r="H43" s="137"/>
      <c r="I43" s="137"/>
      <c r="J43" s="186"/>
      <c r="K43" s="191"/>
      <c r="L43" s="192" t="s">
        <v>292</v>
      </c>
      <c r="M43" s="107"/>
      <c r="N43" s="193" t="s">
        <v>102</v>
      </c>
      <c r="O43" s="89">
        <f t="shared" si="0"/>
        <v>0</v>
      </c>
      <c r="P43" s="137"/>
      <c r="Q43" s="137"/>
      <c r="R43" s="137"/>
    </row>
    <row r="44" spans="1:18" s="121" customFormat="1">
      <c r="A44" s="134"/>
      <c r="B44" s="134"/>
      <c r="C44" s="135" t="s">
        <v>32</v>
      </c>
      <c r="D44" s="34" t="s">
        <v>480</v>
      </c>
      <c r="E44" s="34" t="s">
        <v>553</v>
      </c>
      <c r="F44" s="137"/>
      <c r="G44" s="137"/>
      <c r="H44" s="137"/>
      <c r="I44" s="137"/>
      <c r="J44" s="186"/>
      <c r="K44" s="191"/>
      <c r="L44" s="192" t="s">
        <v>292</v>
      </c>
      <c r="M44" s="107"/>
      <c r="N44" s="193" t="s">
        <v>102</v>
      </c>
      <c r="O44" s="89">
        <f t="shared" si="0"/>
        <v>0</v>
      </c>
      <c r="P44" s="137"/>
      <c r="Q44" s="137"/>
      <c r="R44" s="137"/>
    </row>
    <row r="45" spans="1:18" s="121" customFormat="1">
      <c r="A45" s="134"/>
      <c r="B45" s="134"/>
      <c r="C45" s="135" t="s">
        <v>32</v>
      </c>
      <c r="D45" s="34" t="s">
        <v>480</v>
      </c>
      <c r="E45" s="34" t="s">
        <v>554</v>
      </c>
      <c r="F45" s="137"/>
      <c r="G45" s="137"/>
      <c r="H45" s="137"/>
      <c r="I45" s="137"/>
      <c r="J45" s="186"/>
      <c r="K45" s="191"/>
      <c r="L45" s="192" t="s">
        <v>292</v>
      </c>
      <c r="M45" s="107"/>
      <c r="N45" s="193" t="s">
        <v>102</v>
      </c>
      <c r="O45" s="89">
        <f t="shared" si="0"/>
        <v>0</v>
      </c>
      <c r="P45" s="137"/>
      <c r="Q45" s="137"/>
      <c r="R45" s="137"/>
    </row>
    <row r="46" spans="1:18" s="121" customFormat="1">
      <c r="A46" s="134"/>
      <c r="B46" s="134"/>
      <c r="C46" s="135" t="s">
        <v>32</v>
      </c>
      <c r="D46" s="34" t="s">
        <v>480</v>
      </c>
      <c r="E46" s="182" t="s">
        <v>555</v>
      </c>
      <c r="F46" s="182" t="s">
        <v>556</v>
      </c>
      <c r="G46" s="137"/>
      <c r="H46" s="137"/>
      <c r="I46" s="137"/>
      <c r="J46" s="186"/>
      <c r="K46" s="191"/>
      <c r="L46" s="192" t="s">
        <v>292</v>
      </c>
      <c r="M46" s="107"/>
      <c r="N46" s="193" t="s">
        <v>102</v>
      </c>
      <c r="O46" s="89">
        <f t="shared" si="0"/>
        <v>0</v>
      </c>
      <c r="P46" s="137"/>
      <c r="Q46" s="137"/>
      <c r="R46" s="137"/>
    </row>
    <row r="47" spans="1:18" s="121" customFormat="1">
      <c r="A47" s="134"/>
      <c r="B47" s="134"/>
      <c r="C47" s="135" t="s">
        <v>32</v>
      </c>
      <c r="D47" s="34" t="s">
        <v>480</v>
      </c>
      <c r="E47" s="34" t="s">
        <v>557</v>
      </c>
      <c r="F47" s="137"/>
      <c r="G47" s="137"/>
      <c r="H47" s="137"/>
      <c r="I47" s="137"/>
      <c r="J47" s="186"/>
      <c r="K47" s="191"/>
      <c r="L47" s="192" t="s">
        <v>292</v>
      </c>
      <c r="M47" s="107"/>
      <c r="N47" s="193" t="s">
        <v>102</v>
      </c>
      <c r="O47" s="89">
        <f t="shared" si="0"/>
        <v>0</v>
      </c>
      <c r="P47" s="137"/>
      <c r="Q47" s="137"/>
      <c r="R47" s="137"/>
    </row>
    <row r="48" spans="1:18" s="121" customFormat="1">
      <c r="A48" s="134"/>
      <c r="B48" s="134"/>
      <c r="C48" s="135" t="s">
        <v>32</v>
      </c>
      <c r="D48" s="34" t="s">
        <v>480</v>
      </c>
      <c r="E48" s="34" t="s">
        <v>558</v>
      </c>
      <c r="F48" s="137"/>
      <c r="G48" s="137"/>
      <c r="H48" s="137"/>
      <c r="I48" s="137"/>
      <c r="J48" s="186"/>
      <c r="K48" s="191"/>
      <c r="L48" s="192" t="s">
        <v>292</v>
      </c>
      <c r="M48" s="107"/>
      <c r="N48" s="193" t="s">
        <v>102</v>
      </c>
      <c r="O48" s="89">
        <f t="shared" si="0"/>
        <v>0</v>
      </c>
      <c r="P48" s="137"/>
      <c r="Q48" s="137"/>
      <c r="R48" s="137"/>
    </row>
    <row r="49" spans="1:18" s="121" customFormat="1">
      <c r="A49" s="134"/>
      <c r="B49" s="134"/>
      <c r="C49" s="135" t="s">
        <v>32</v>
      </c>
      <c r="D49" s="34" t="s">
        <v>559</v>
      </c>
      <c r="E49" s="183" t="s">
        <v>560</v>
      </c>
      <c r="F49" s="183" t="s">
        <v>561</v>
      </c>
      <c r="G49" s="137"/>
      <c r="H49" s="24"/>
      <c r="I49" s="99"/>
      <c r="J49" s="106"/>
      <c r="K49" s="107"/>
      <c r="L49" s="194" t="s">
        <v>317</v>
      </c>
      <c r="M49" s="107"/>
      <c r="N49" s="195" t="s">
        <v>102</v>
      </c>
      <c r="O49" s="89">
        <f t="shared" si="0"/>
        <v>0</v>
      </c>
      <c r="P49" s="24"/>
      <c r="Q49" s="24"/>
      <c r="R49" s="137"/>
    </row>
    <row r="50" spans="1:18" s="121" customFormat="1">
      <c r="A50" s="134"/>
      <c r="B50" s="134"/>
      <c r="C50" s="135" t="s">
        <v>32</v>
      </c>
      <c r="D50" s="34" t="s">
        <v>559</v>
      </c>
      <c r="E50" s="183" t="s">
        <v>562</v>
      </c>
      <c r="F50" s="183" t="s">
        <v>563</v>
      </c>
      <c r="G50" s="137"/>
      <c r="H50" s="137"/>
      <c r="I50" s="137"/>
      <c r="J50" s="186"/>
      <c r="K50" s="107"/>
      <c r="L50" s="194" t="s">
        <v>317</v>
      </c>
      <c r="M50" s="107"/>
      <c r="N50" s="195" t="s">
        <v>102</v>
      </c>
      <c r="O50" s="89">
        <f t="shared" si="0"/>
        <v>0</v>
      </c>
      <c r="P50" s="137"/>
      <c r="Q50" s="137"/>
      <c r="R50" s="137"/>
    </row>
    <row r="51" spans="1:18" s="121" customFormat="1">
      <c r="A51" s="134"/>
      <c r="B51" s="134"/>
      <c r="C51" s="135" t="s">
        <v>32</v>
      </c>
      <c r="D51" s="34" t="s">
        <v>559</v>
      </c>
      <c r="E51" s="183" t="s">
        <v>562</v>
      </c>
      <c r="F51" s="183" t="s">
        <v>564</v>
      </c>
      <c r="G51" s="137"/>
      <c r="H51" s="137"/>
      <c r="I51" s="137"/>
      <c r="J51" s="186"/>
      <c r="K51" s="107"/>
      <c r="L51" s="194" t="s">
        <v>317</v>
      </c>
      <c r="M51" s="107"/>
      <c r="N51" s="195" t="s">
        <v>102</v>
      </c>
      <c r="O51" s="89">
        <f t="shared" si="0"/>
        <v>0</v>
      </c>
      <c r="P51" s="137"/>
      <c r="Q51" s="137"/>
      <c r="R51" s="137"/>
    </row>
    <row r="52" spans="1:18" s="121" customFormat="1">
      <c r="A52" s="134"/>
      <c r="B52" s="134"/>
      <c r="C52" s="135" t="s">
        <v>32</v>
      </c>
      <c r="D52" s="34" t="s">
        <v>559</v>
      </c>
      <c r="E52" s="183" t="s">
        <v>562</v>
      </c>
      <c r="F52" s="183" t="s">
        <v>565</v>
      </c>
      <c r="G52" s="137"/>
      <c r="H52" s="137"/>
      <c r="I52" s="137"/>
      <c r="J52" s="186"/>
      <c r="K52" s="107"/>
      <c r="L52" s="194" t="s">
        <v>317</v>
      </c>
      <c r="M52" s="107"/>
      <c r="N52" s="195" t="s">
        <v>102</v>
      </c>
      <c r="O52" s="89">
        <f t="shared" si="0"/>
        <v>0</v>
      </c>
      <c r="P52" s="137"/>
      <c r="Q52" s="137"/>
      <c r="R52" s="137"/>
    </row>
    <row r="53" spans="1:18" s="121" customFormat="1">
      <c r="A53" s="134"/>
      <c r="B53" s="134"/>
      <c r="C53" s="135" t="s">
        <v>32</v>
      </c>
      <c r="D53" s="34" t="s">
        <v>559</v>
      </c>
      <c r="E53" s="183" t="s">
        <v>562</v>
      </c>
      <c r="F53" s="183" t="s">
        <v>566</v>
      </c>
      <c r="G53" s="137"/>
      <c r="H53" s="137"/>
      <c r="I53" s="137"/>
      <c r="J53" s="186"/>
      <c r="K53" s="107"/>
      <c r="L53" s="194" t="s">
        <v>317</v>
      </c>
      <c r="M53" s="107"/>
      <c r="N53" s="195" t="s">
        <v>102</v>
      </c>
      <c r="O53" s="89">
        <f t="shared" si="0"/>
        <v>0</v>
      </c>
      <c r="P53" s="137"/>
      <c r="Q53" s="137"/>
      <c r="R53" s="137"/>
    </row>
    <row r="54" spans="1:18" s="121" customFormat="1">
      <c r="A54" s="134"/>
      <c r="B54" s="134"/>
      <c r="C54" s="135" t="s">
        <v>32</v>
      </c>
      <c r="D54" s="34" t="s">
        <v>559</v>
      </c>
      <c r="E54" s="183" t="s">
        <v>567</v>
      </c>
      <c r="F54" s="183" t="s">
        <v>568</v>
      </c>
      <c r="G54" s="137"/>
      <c r="H54" s="137"/>
      <c r="I54" s="137"/>
      <c r="J54" s="186"/>
      <c r="K54" s="191"/>
      <c r="L54" s="196" t="s">
        <v>569</v>
      </c>
      <c r="M54" s="107"/>
      <c r="N54" s="195" t="s">
        <v>102</v>
      </c>
      <c r="O54" s="89">
        <f t="shared" si="0"/>
        <v>0</v>
      </c>
      <c r="P54" s="137"/>
      <c r="Q54" s="137"/>
      <c r="R54" s="137"/>
    </row>
    <row r="55" spans="1:18" s="121" customFormat="1">
      <c r="A55" s="134"/>
      <c r="B55" s="134"/>
      <c r="C55" s="135" t="s">
        <v>32</v>
      </c>
      <c r="D55" s="34" t="str">
        <f>D54</f>
        <v>传输设备</v>
      </c>
      <c r="E55" s="183" t="s">
        <v>567</v>
      </c>
      <c r="F55" s="183" t="s">
        <v>570</v>
      </c>
      <c r="G55" s="137"/>
      <c r="H55" s="24"/>
      <c r="I55" s="99"/>
      <c r="J55" s="106"/>
      <c r="K55" s="107"/>
      <c r="L55" s="196" t="s">
        <v>569</v>
      </c>
      <c r="M55" s="107"/>
      <c r="N55" s="195" t="s">
        <v>102</v>
      </c>
      <c r="O55" s="89">
        <f t="shared" si="0"/>
        <v>0</v>
      </c>
      <c r="P55" s="24"/>
      <c r="Q55" s="24"/>
      <c r="R55" s="137"/>
    </row>
    <row r="56" spans="1:18" s="121" customFormat="1" ht="14.65" customHeight="1">
      <c r="A56" s="134"/>
      <c r="B56" s="134"/>
      <c r="C56" s="135" t="s">
        <v>32</v>
      </c>
      <c r="D56" s="34" t="s">
        <v>559</v>
      </c>
      <c r="E56" s="183" t="s">
        <v>571</v>
      </c>
      <c r="F56" s="93" t="s">
        <v>572</v>
      </c>
      <c r="G56" s="34"/>
      <c r="H56" s="24"/>
      <c r="I56" s="99"/>
      <c r="J56" s="106"/>
      <c r="K56" s="107"/>
      <c r="L56" s="192" t="s">
        <v>292</v>
      </c>
      <c r="M56" s="107"/>
      <c r="N56" s="193" t="s">
        <v>102</v>
      </c>
      <c r="O56" s="89">
        <f t="shared" si="0"/>
        <v>0</v>
      </c>
      <c r="P56" s="24"/>
      <c r="Q56" s="24"/>
      <c r="R56" s="137"/>
    </row>
    <row r="57" spans="1:18" s="121" customFormat="1">
      <c r="A57" s="134"/>
      <c r="B57" s="134"/>
      <c r="C57" s="135" t="s">
        <v>32</v>
      </c>
      <c r="D57" s="34" t="s">
        <v>559</v>
      </c>
      <c r="E57" s="183" t="s">
        <v>484</v>
      </c>
      <c r="F57" s="183" t="s">
        <v>573</v>
      </c>
      <c r="G57" s="137"/>
      <c r="H57" s="24"/>
      <c r="I57" s="99"/>
      <c r="J57" s="106"/>
      <c r="K57" s="107"/>
      <c r="L57" s="197" t="s">
        <v>317</v>
      </c>
      <c r="M57" s="107"/>
      <c r="N57" s="195" t="s">
        <v>102</v>
      </c>
      <c r="O57" s="89">
        <f t="shared" si="0"/>
        <v>0</v>
      </c>
      <c r="P57" s="24"/>
      <c r="Q57" s="24"/>
      <c r="R57" s="137"/>
    </row>
    <row r="58" spans="1:18" s="121" customFormat="1">
      <c r="A58" s="134"/>
      <c r="B58" s="134"/>
      <c r="C58" s="135" t="s">
        <v>32</v>
      </c>
      <c r="D58" s="34" t="str">
        <f>D57</f>
        <v>传输设备</v>
      </c>
      <c r="E58" s="183" t="s">
        <v>484</v>
      </c>
      <c r="F58" s="183" t="s">
        <v>574</v>
      </c>
      <c r="G58" s="137"/>
      <c r="H58" s="24"/>
      <c r="I58" s="99"/>
      <c r="J58" s="106"/>
      <c r="K58" s="107"/>
      <c r="L58" s="197" t="s">
        <v>317</v>
      </c>
      <c r="M58" s="107"/>
      <c r="N58" s="195" t="s">
        <v>102</v>
      </c>
      <c r="O58" s="89">
        <f t="shared" si="0"/>
        <v>0</v>
      </c>
      <c r="P58" s="24"/>
      <c r="Q58" s="24"/>
      <c r="R58" s="137"/>
    </row>
    <row r="59" spans="1:18" s="121" customFormat="1">
      <c r="A59" s="134"/>
      <c r="B59" s="134"/>
      <c r="C59" s="135" t="s">
        <v>32</v>
      </c>
      <c r="D59" s="34" t="s">
        <v>559</v>
      </c>
      <c r="E59" s="184" t="s">
        <v>575</v>
      </c>
      <c r="F59" s="183" t="s">
        <v>576</v>
      </c>
      <c r="G59" s="137"/>
      <c r="H59" s="24"/>
      <c r="I59" s="99"/>
      <c r="J59" s="106"/>
      <c r="K59" s="107"/>
      <c r="L59" s="194" t="s">
        <v>317</v>
      </c>
      <c r="M59" s="107"/>
      <c r="N59" s="195" t="s">
        <v>102</v>
      </c>
      <c r="O59" s="89">
        <f t="shared" si="0"/>
        <v>0</v>
      </c>
      <c r="P59" s="24"/>
      <c r="Q59" s="24"/>
      <c r="R59" s="137"/>
    </row>
    <row r="60" spans="1:18" s="121" customFormat="1">
      <c r="A60" s="134"/>
      <c r="B60" s="134"/>
      <c r="C60" s="135" t="s">
        <v>32</v>
      </c>
      <c r="D60" s="34" t="s">
        <v>559</v>
      </c>
      <c r="E60" s="184" t="s">
        <v>575</v>
      </c>
      <c r="F60" s="184" t="s">
        <v>577</v>
      </c>
      <c r="G60" s="137"/>
      <c r="H60" s="24"/>
      <c r="I60" s="99"/>
      <c r="J60" s="106"/>
      <c r="K60" s="107"/>
      <c r="L60" s="198" t="s">
        <v>292</v>
      </c>
      <c r="M60" s="107"/>
      <c r="N60" s="195" t="s">
        <v>102</v>
      </c>
      <c r="O60" s="89">
        <f t="shared" si="0"/>
        <v>0</v>
      </c>
      <c r="P60" s="24"/>
      <c r="Q60" s="24"/>
      <c r="R60" s="137"/>
    </row>
    <row r="61" spans="1:18" s="121" customFormat="1">
      <c r="A61" s="134"/>
      <c r="B61" s="134"/>
      <c r="C61" s="135" t="s">
        <v>32</v>
      </c>
      <c r="D61" s="34" t="s">
        <v>559</v>
      </c>
      <c r="E61" s="184" t="s">
        <v>578</v>
      </c>
      <c r="F61" s="184" t="s">
        <v>579</v>
      </c>
      <c r="G61" s="137"/>
      <c r="H61" s="24"/>
      <c r="I61" s="99"/>
      <c r="J61" s="106"/>
      <c r="K61" s="107"/>
      <c r="L61" s="194" t="s">
        <v>317</v>
      </c>
      <c r="M61" s="107"/>
      <c r="N61" s="195" t="s">
        <v>102</v>
      </c>
      <c r="O61" s="89">
        <f t="shared" si="0"/>
        <v>0</v>
      </c>
      <c r="P61" s="24"/>
      <c r="Q61" s="24"/>
      <c r="R61" s="137"/>
    </row>
    <row r="62" spans="1:18" s="121" customFormat="1">
      <c r="A62" s="134"/>
      <c r="B62" s="134"/>
      <c r="C62" s="135" t="s">
        <v>32</v>
      </c>
      <c r="D62" s="34" t="s">
        <v>559</v>
      </c>
      <c r="E62" s="184" t="s">
        <v>580</v>
      </c>
      <c r="F62" s="93"/>
      <c r="G62" s="137"/>
      <c r="H62" s="137"/>
      <c r="I62" s="137"/>
      <c r="J62" s="186"/>
      <c r="K62" s="191"/>
      <c r="L62" s="192" t="s">
        <v>581</v>
      </c>
      <c r="M62" s="107"/>
      <c r="N62" s="195" t="s">
        <v>102</v>
      </c>
      <c r="O62" s="89">
        <f t="shared" si="0"/>
        <v>0</v>
      </c>
      <c r="P62" s="137"/>
      <c r="Q62" s="137"/>
      <c r="R62" s="137"/>
    </row>
    <row r="63" spans="1:18" s="121" customFormat="1">
      <c r="A63" s="134"/>
      <c r="B63" s="134"/>
      <c r="C63" s="135" t="s">
        <v>32</v>
      </c>
      <c r="D63" s="34" t="s">
        <v>559</v>
      </c>
      <c r="E63" s="184" t="s">
        <v>582</v>
      </c>
      <c r="F63" s="93"/>
      <c r="G63" s="137"/>
      <c r="H63" s="137"/>
      <c r="I63" s="137"/>
      <c r="J63" s="186"/>
      <c r="K63" s="191"/>
      <c r="L63" s="192" t="s">
        <v>317</v>
      </c>
      <c r="M63" s="107"/>
      <c r="N63" s="195" t="s">
        <v>102</v>
      </c>
      <c r="O63" s="89">
        <f t="shared" si="0"/>
        <v>0</v>
      </c>
      <c r="P63" s="137"/>
      <c r="Q63" s="137"/>
      <c r="R63" s="137"/>
    </row>
    <row r="64" spans="1:18" s="121" customFormat="1">
      <c r="A64" s="134"/>
      <c r="B64" s="134"/>
      <c r="C64" s="135" t="s">
        <v>32</v>
      </c>
      <c r="D64" s="34" t="s">
        <v>559</v>
      </c>
      <c r="E64" s="184" t="s">
        <v>583</v>
      </c>
      <c r="F64" s="93"/>
      <c r="G64" s="137"/>
      <c r="H64" s="137"/>
      <c r="I64" s="137"/>
      <c r="J64" s="186"/>
      <c r="K64" s="191"/>
      <c r="L64" s="192" t="s">
        <v>317</v>
      </c>
      <c r="M64" s="107"/>
      <c r="N64" s="195" t="s">
        <v>102</v>
      </c>
      <c r="O64" s="89">
        <f t="shared" si="0"/>
        <v>0</v>
      </c>
      <c r="P64" s="137"/>
      <c r="Q64" s="137"/>
      <c r="R64" s="137"/>
    </row>
    <row r="65" spans="1:18" s="121" customFormat="1">
      <c r="A65" s="134"/>
      <c r="B65" s="134"/>
      <c r="C65" s="135" t="s">
        <v>32</v>
      </c>
      <c r="D65" s="34" t="s">
        <v>559</v>
      </c>
      <c r="E65" s="184" t="s">
        <v>584</v>
      </c>
      <c r="F65" s="93"/>
      <c r="G65" s="137"/>
      <c r="H65" s="137"/>
      <c r="I65" s="137"/>
      <c r="J65" s="186"/>
      <c r="K65" s="191"/>
      <c r="L65" s="192" t="s">
        <v>317</v>
      </c>
      <c r="M65" s="107"/>
      <c r="N65" s="195" t="s">
        <v>102</v>
      </c>
      <c r="O65" s="89">
        <f t="shared" si="0"/>
        <v>0</v>
      </c>
      <c r="P65" s="137"/>
      <c r="Q65" s="137"/>
      <c r="R65" s="137"/>
    </row>
    <row r="66" spans="1:18" s="121" customFormat="1">
      <c r="A66" s="134"/>
      <c r="B66" s="134"/>
      <c r="C66" s="135" t="s">
        <v>32</v>
      </c>
      <c r="D66" s="34" t="s">
        <v>559</v>
      </c>
      <c r="E66" s="184" t="s">
        <v>585</v>
      </c>
      <c r="F66" s="93"/>
      <c r="G66" s="137"/>
      <c r="H66" s="137"/>
      <c r="I66" s="137"/>
      <c r="J66" s="186"/>
      <c r="K66" s="191"/>
      <c r="L66" s="192" t="s">
        <v>317</v>
      </c>
      <c r="M66" s="107"/>
      <c r="N66" s="195" t="s">
        <v>102</v>
      </c>
      <c r="O66" s="89">
        <f t="shared" si="0"/>
        <v>0</v>
      </c>
      <c r="P66" s="137"/>
      <c r="Q66" s="137"/>
      <c r="R66" s="137"/>
    </row>
    <row r="67" spans="1:18" s="121" customFormat="1">
      <c r="A67" s="134"/>
      <c r="B67" s="134"/>
      <c r="C67" s="135" t="s">
        <v>32</v>
      </c>
      <c r="D67" s="34" t="s">
        <v>559</v>
      </c>
      <c r="E67" s="184" t="s">
        <v>586</v>
      </c>
      <c r="F67" s="93"/>
      <c r="G67" s="137"/>
      <c r="H67" s="137"/>
      <c r="I67" s="137"/>
      <c r="J67" s="186"/>
      <c r="K67" s="191"/>
      <c r="L67" s="192" t="s">
        <v>317</v>
      </c>
      <c r="M67" s="107"/>
      <c r="N67" s="195" t="s">
        <v>102</v>
      </c>
      <c r="O67" s="89">
        <f t="shared" si="0"/>
        <v>0</v>
      </c>
      <c r="P67" s="137"/>
      <c r="Q67" s="137"/>
      <c r="R67" s="137"/>
    </row>
    <row r="68" spans="1:18" s="121" customFormat="1">
      <c r="A68" s="134"/>
      <c r="B68" s="134"/>
      <c r="C68" s="135" t="s">
        <v>32</v>
      </c>
      <c r="D68" s="34" t="s">
        <v>559</v>
      </c>
      <c r="E68" s="34" t="s">
        <v>587</v>
      </c>
      <c r="F68" s="137"/>
      <c r="G68" s="137"/>
      <c r="H68" s="137"/>
      <c r="I68" s="137"/>
      <c r="J68" s="186"/>
      <c r="K68" s="191"/>
      <c r="L68" s="192" t="s">
        <v>292</v>
      </c>
      <c r="M68" s="107"/>
      <c r="N68" s="193" t="s">
        <v>102</v>
      </c>
      <c r="O68" s="89">
        <f t="shared" si="0"/>
        <v>0</v>
      </c>
      <c r="P68" s="137"/>
      <c r="Q68" s="137"/>
      <c r="R68" s="137"/>
    </row>
    <row r="69" spans="1:18" s="121" customFormat="1">
      <c r="A69" s="134"/>
      <c r="B69" s="134"/>
      <c r="C69" s="135" t="s">
        <v>32</v>
      </c>
      <c r="D69" s="34" t="s">
        <v>559</v>
      </c>
      <c r="E69" s="34" t="s">
        <v>588</v>
      </c>
      <c r="F69" s="137"/>
      <c r="G69" s="137"/>
      <c r="H69" s="137"/>
      <c r="I69" s="137"/>
      <c r="J69" s="186"/>
      <c r="K69" s="191"/>
      <c r="L69" s="192" t="s">
        <v>292</v>
      </c>
      <c r="M69" s="107"/>
      <c r="N69" s="193" t="s">
        <v>102</v>
      </c>
      <c r="O69" s="89">
        <f t="shared" ref="O69:O132" si="1">IF(M69=0,K69*J69,M69*K69*J69)</f>
        <v>0</v>
      </c>
      <c r="P69" s="137"/>
      <c r="Q69" s="137"/>
      <c r="R69" s="137"/>
    </row>
    <row r="70" spans="1:18" s="121" customFormat="1">
      <c r="A70" s="134"/>
      <c r="B70" s="134"/>
      <c r="C70" s="135" t="s">
        <v>32</v>
      </c>
      <c r="D70" s="34" t="s">
        <v>559</v>
      </c>
      <c r="E70" s="34" t="s">
        <v>589</v>
      </c>
      <c r="F70" s="137"/>
      <c r="G70" s="137"/>
      <c r="H70" s="137"/>
      <c r="I70" s="137"/>
      <c r="J70" s="186"/>
      <c r="K70" s="191"/>
      <c r="L70" s="192" t="s">
        <v>292</v>
      </c>
      <c r="M70" s="107"/>
      <c r="N70" s="193" t="s">
        <v>102</v>
      </c>
      <c r="O70" s="89">
        <f t="shared" si="1"/>
        <v>0</v>
      </c>
      <c r="P70" s="137"/>
      <c r="Q70" s="137"/>
      <c r="R70" s="137"/>
    </row>
    <row r="71" spans="1:18" s="121" customFormat="1">
      <c r="A71" s="134"/>
      <c r="B71" s="134"/>
      <c r="C71" s="135" t="s">
        <v>32</v>
      </c>
      <c r="D71" s="34" t="s">
        <v>559</v>
      </c>
      <c r="E71" s="182" t="s">
        <v>590</v>
      </c>
      <c r="F71" s="137" t="s">
        <v>591</v>
      </c>
      <c r="G71" s="137"/>
      <c r="H71" s="137"/>
      <c r="I71" s="137"/>
      <c r="J71" s="186"/>
      <c r="K71" s="200"/>
      <c r="L71" s="192" t="s">
        <v>292</v>
      </c>
      <c r="M71" s="107"/>
      <c r="N71" s="193" t="s">
        <v>102</v>
      </c>
      <c r="O71" s="89">
        <f t="shared" si="1"/>
        <v>0</v>
      </c>
      <c r="P71" s="137"/>
      <c r="Q71" s="137"/>
      <c r="R71" s="137"/>
    </row>
    <row r="72" spans="1:18" s="121" customFormat="1">
      <c r="A72" s="134"/>
      <c r="B72" s="134"/>
      <c r="C72" s="135" t="s">
        <v>32</v>
      </c>
      <c r="D72" s="34" t="s">
        <v>559</v>
      </c>
      <c r="E72" s="182" t="s">
        <v>592</v>
      </c>
      <c r="F72" s="137"/>
      <c r="G72" s="137"/>
      <c r="H72" s="137"/>
      <c r="I72" s="137"/>
      <c r="J72" s="186"/>
      <c r="K72" s="191"/>
      <c r="L72" s="192" t="s">
        <v>292</v>
      </c>
      <c r="M72" s="107"/>
      <c r="N72" s="193" t="s">
        <v>102</v>
      </c>
      <c r="O72" s="89">
        <f t="shared" si="1"/>
        <v>0</v>
      </c>
      <c r="P72" s="137"/>
      <c r="Q72" s="137"/>
      <c r="R72" s="137"/>
    </row>
    <row r="73" spans="1:18" s="121" customFormat="1">
      <c r="A73" s="134"/>
      <c r="B73" s="134"/>
      <c r="C73" s="135" t="s">
        <v>32</v>
      </c>
      <c r="D73" s="34" t="s">
        <v>559</v>
      </c>
      <c r="E73" s="182" t="s">
        <v>593</v>
      </c>
      <c r="F73" s="137" t="s">
        <v>594</v>
      </c>
      <c r="G73" s="137"/>
      <c r="H73" s="137"/>
      <c r="I73" s="137"/>
      <c r="J73" s="186"/>
      <c r="K73" s="200"/>
      <c r="L73" s="192" t="s">
        <v>292</v>
      </c>
      <c r="M73" s="107"/>
      <c r="N73" s="193" t="s">
        <v>102</v>
      </c>
      <c r="O73" s="89">
        <f t="shared" si="1"/>
        <v>0</v>
      </c>
      <c r="P73" s="137"/>
      <c r="Q73" s="137"/>
      <c r="R73" s="137"/>
    </row>
    <row r="74" spans="1:18" s="121" customFormat="1">
      <c r="A74" s="134"/>
      <c r="B74" s="134"/>
      <c r="C74" s="135" t="s">
        <v>32</v>
      </c>
      <c r="D74" s="34" t="s">
        <v>559</v>
      </c>
      <c r="E74" s="182" t="s">
        <v>595</v>
      </c>
      <c r="F74" s="182" t="s">
        <v>596</v>
      </c>
      <c r="G74" s="137"/>
      <c r="H74" s="137"/>
      <c r="I74" s="137"/>
      <c r="J74" s="186"/>
      <c r="K74" s="191"/>
      <c r="L74" s="192" t="s">
        <v>292</v>
      </c>
      <c r="M74" s="107"/>
      <c r="N74" s="193" t="s">
        <v>102</v>
      </c>
      <c r="O74" s="89">
        <f t="shared" si="1"/>
        <v>0</v>
      </c>
      <c r="P74" s="137"/>
      <c r="Q74" s="137"/>
      <c r="R74" s="137"/>
    </row>
    <row r="75" spans="1:18" s="121" customFormat="1">
      <c r="A75" s="134"/>
      <c r="B75" s="134"/>
      <c r="C75" s="135" t="s">
        <v>32</v>
      </c>
      <c r="D75" s="34" t="s">
        <v>559</v>
      </c>
      <c r="E75" s="182" t="s">
        <v>595</v>
      </c>
      <c r="F75" s="182" t="s">
        <v>597</v>
      </c>
      <c r="G75" s="137"/>
      <c r="H75" s="137"/>
      <c r="I75" s="137"/>
      <c r="J75" s="186"/>
      <c r="K75" s="191"/>
      <c r="L75" s="192" t="s">
        <v>292</v>
      </c>
      <c r="M75" s="107"/>
      <c r="N75" s="193" t="s">
        <v>102</v>
      </c>
      <c r="O75" s="89">
        <f t="shared" si="1"/>
        <v>0</v>
      </c>
      <c r="P75" s="137"/>
      <c r="Q75" s="137"/>
      <c r="R75" s="137"/>
    </row>
    <row r="76" spans="1:18" s="121" customFormat="1">
      <c r="A76" s="134"/>
      <c r="B76" s="134"/>
      <c r="C76" s="135" t="s">
        <v>32</v>
      </c>
      <c r="D76" s="34" t="s">
        <v>559</v>
      </c>
      <c r="E76" s="182" t="s">
        <v>598</v>
      </c>
      <c r="F76" s="137"/>
      <c r="G76" s="137"/>
      <c r="H76" s="137"/>
      <c r="I76" s="137"/>
      <c r="J76" s="186"/>
      <c r="K76" s="191"/>
      <c r="L76" s="192" t="s">
        <v>292</v>
      </c>
      <c r="M76" s="107"/>
      <c r="N76" s="193" t="s">
        <v>102</v>
      </c>
      <c r="O76" s="89">
        <f t="shared" si="1"/>
        <v>0</v>
      </c>
      <c r="P76" s="137"/>
      <c r="Q76" s="137"/>
      <c r="R76" s="137"/>
    </row>
    <row r="77" spans="1:18" s="121" customFormat="1">
      <c r="A77" s="134"/>
      <c r="B77" s="134"/>
      <c r="C77" s="135" t="s">
        <v>32</v>
      </c>
      <c r="D77" s="34" t="s">
        <v>559</v>
      </c>
      <c r="E77" s="182" t="s">
        <v>599</v>
      </c>
      <c r="F77" s="137"/>
      <c r="G77" s="137"/>
      <c r="H77" s="137"/>
      <c r="I77" s="137"/>
      <c r="J77" s="186"/>
      <c r="K77" s="191"/>
      <c r="L77" s="192" t="s">
        <v>292</v>
      </c>
      <c r="M77" s="107"/>
      <c r="N77" s="193" t="s">
        <v>102</v>
      </c>
      <c r="O77" s="89">
        <f t="shared" si="1"/>
        <v>0</v>
      </c>
      <c r="P77" s="137"/>
      <c r="Q77" s="137"/>
      <c r="R77" s="137"/>
    </row>
    <row r="78" spans="1:18" s="121" customFormat="1">
      <c r="A78" s="134"/>
      <c r="B78" s="134"/>
      <c r="C78" s="135" t="s">
        <v>32</v>
      </c>
      <c r="D78" s="34" t="s">
        <v>559</v>
      </c>
      <c r="E78" s="182" t="s">
        <v>600</v>
      </c>
      <c r="F78" s="137"/>
      <c r="G78" s="137"/>
      <c r="H78" s="137"/>
      <c r="I78" s="137"/>
      <c r="J78" s="186"/>
      <c r="K78" s="191"/>
      <c r="L78" s="192" t="s">
        <v>292</v>
      </c>
      <c r="M78" s="107"/>
      <c r="N78" s="193" t="s">
        <v>102</v>
      </c>
      <c r="O78" s="89">
        <f t="shared" si="1"/>
        <v>0</v>
      </c>
      <c r="P78" s="137"/>
      <c r="Q78" s="137"/>
      <c r="R78" s="137"/>
    </row>
    <row r="79" spans="1:18" s="121" customFormat="1" ht="14.65" customHeight="1">
      <c r="A79" s="134"/>
      <c r="B79" s="134"/>
      <c r="C79" s="135" t="s">
        <v>32</v>
      </c>
      <c r="D79" s="34" t="s">
        <v>601</v>
      </c>
      <c r="E79" s="93" t="s">
        <v>602</v>
      </c>
      <c r="F79" s="34" t="s">
        <v>603</v>
      </c>
      <c r="G79" s="137"/>
      <c r="H79" s="24"/>
      <c r="I79" s="99"/>
      <c r="J79" s="106"/>
      <c r="K79" s="107"/>
      <c r="L79" s="192" t="s">
        <v>292</v>
      </c>
      <c r="M79" s="107"/>
      <c r="N79" s="193" t="s">
        <v>102</v>
      </c>
      <c r="O79" s="89">
        <f t="shared" si="1"/>
        <v>0</v>
      </c>
      <c r="P79" s="24"/>
      <c r="Q79" s="24"/>
      <c r="R79" s="137"/>
    </row>
    <row r="80" spans="1:18" s="121" customFormat="1" ht="14.65" customHeight="1">
      <c r="A80" s="134"/>
      <c r="B80" s="134"/>
      <c r="C80" s="135" t="s">
        <v>32</v>
      </c>
      <c r="D80" s="34" t="s">
        <v>601</v>
      </c>
      <c r="E80" s="93" t="s">
        <v>602</v>
      </c>
      <c r="F80" s="34" t="s">
        <v>604</v>
      </c>
      <c r="G80" s="137"/>
      <c r="H80" s="24"/>
      <c r="I80" s="99"/>
      <c r="J80" s="106"/>
      <c r="K80" s="107"/>
      <c r="L80" s="192" t="s">
        <v>292</v>
      </c>
      <c r="M80" s="107"/>
      <c r="N80" s="193" t="s">
        <v>102</v>
      </c>
      <c r="O80" s="89">
        <f t="shared" si="1"/>
        <v>0</v>
      </c>
      <c r="P80" s="24"/>
      <c r="Q80" s="24"/>
      <c r="R80" s="137"/>
    </row>
    <row r="81" spans="1:18" s="121" customFormat="1" ht="14.65" customHeight="1">
      <c r="A81" s="134"/>
      <c r="B81" s="134"/>
      <c r="C81" s="135" t="s">
        <v>32</v>
      </c>
      <c r="D81" s="34" t="s">
        <v>601</v>
      </c>
      <c r="E81" s="93" t="s">
        <v>602</v>
      </c>
      <c r="F81" s="34" t="s">
        <v>605</v>
      </c>
      <c r="G81" s="137"/>
      <c r="H81" s="24"/>
      <c r="I81" s="99"/>
      <c r="J81" s="106"/>
      <c r="K81" s="107"/>
      <c r="L81" s="192" t="s">
        <v>292</v>
      </c>
      <c r="M81" s="107"/>
      <c r="N81" s="193" t="s">
        <v>102</v>
      </c>
      <c r="O81" s="89">
        <f t="shared" si="1"/>
        <v>0</v>
      </c>
      <c r="P81" s="24"/>
      <c r="Q81" s="24"/>
      <c r="R81" s="137"/>
    </row>
    <row r="82" spans="1:18" s="121" customFormat="1">
      <c r="A82" s="134"/>
      <c r="B82" s="134"/>
      <c r="C82" s="135" t="s">
        <v>32</v>
      </c>
      <c r="D82" s="34" t="s">
        <v>601</v>
      </c>
      <c r="E82" s="183" t="s">
        <v>606</v>
      </c>
      <c r="F82" s="183" t="s">
        <v>607</v>
      </c>
      <c r="G82" s="137"/>
      <c r="H82" s="137"/>
      <c r="I82" s="137"/>
      <c r="J82" s="186"/>
      <c r="K82" s="191"/>
      <c r="L82" s="196" t="s">
        <v>483</v>
      </c>
      <c r="M82" s="107"/>
      <c r="N82" s="195" t="s">
        <v>102</v>
      </c>
      <c r="O82" s="89">
        <f t="shared" si="1"/>
        <v>0</v>
      </c>
      <c r="P82" s="137"/>
      <c r="Q82" s="137"/>
      <c r="R82" s="137"/>
    </row>
    <row r="83" spans="1:18" s="121" customFormat="1">
      <c r="A83" s="134"/>
      <c r="B83" s="134"/>
      <c r="C83" s="135" t="s">
        <v>32</v>
      </c>
      <c r="D83" s="34" t="str">
        <f>D82</f>
        <v>摄像设备</v>
      </c>
      <c r="E83" s="183" t="str">
        <f>E82</f>
        <v>EFP讯道摄像机</v>
      </c>
      <c r="F83" s="183" t="s">
        <v>608</v>
      </c>
      <c r="G83" s="137"/>
      <c r="H83" s="137"/>
      <c r="I83" s="137"/>
      <c r="J83" s="186"/>
      <c r="K83" s="191"/>
      <c r="L83" s="194" t="s">
        <v>503</v>
      </c>
      <c r="M83" s="107"/>
      <c r="N83" s="195" t="s">
        <v>102</v>
      </c>
      <c r="O83" s="89">
        <f t="shared" si="1"/>
        <v>0</v>
      </c>
      <c r="P83" s="137"/>
      <c r="Q83" s="137"/>
      <c r="R83" s="137"/>
    </row>
    <row r="84" spans="1:18" s="121" customFormat="1">
      <c r="A84" s="134"/>
      <c r="B84" s="134"/>
      <c r="C84" s="135" t="s">
        <v>32</v>
      </c>
      <c r="D84" s="34" t="str">
        <f>D83</f>
        <v>摄像设备</v>
      </c>
      <c r="E84" s="183" t="str">
        <f>E83</f>
        <v>EFP讯道摄像机</v>
      </c>
      <c r="F84" s="199" t="s">
        <v>609</v>
      </c>
      <c r="G84" s="137"/>
      <c r="H84" s="137"/>
      <c r="I84" s="137"/>
      <c r="J84" s="186"/>
      <c r="K84" s="191"/>
      <c r="L84" s="196" t="s">
        <v>483</v>
      </c>
      <c r="M84" s="107"/>
      <c r="N84" s="195" t="s">
        <v>102</v>
      </c>
      <c r="O84" s="89">
        <f t="shared" si="1"/>
        <v>0</v>
      </c>
      <c r="P84" s="137"/>
      <c r="Q84" s="137"/>
      <c r="R84" s="137"/>
    </row>
    <row r="85" spans="1:18" s="121" customFormat="1">
      <c r="A85" s="134"/>
      <c r="B85" s="134"/>
      <c r="C85" s="135" t="s">
        <v>32</v>
      </c>
      <c r="D85" s="34" t="s">
        <v>601</v>
      </c>
      <c r="E85" s="183" t="s">
        <v>606</v>
      </c>
      <c r="F85" s="183" t="s">
        <v>610</v>
      </c>
      <c r="G85" s="137"/>
      <c r="H85" s="137"/>
      <c r="I85" s="137"/>
      <c r="J85" s="186"/>
      <c r="K85" s="191"/>
      <c r="L85" s="196" t="s">
        <v>483</v>
      </c>
      <c r="M85" s="107"/>
      <c r="N85" s="195" t="s">
        <v>102</v>
      </c>
      <c r="O85" s="89">
        <f t="shared" si="1"/>
        <v>0</v>
      </c>
      <c r="P85" s="137"/>
      <c r="Q85" s="137"/>
      <c r="R85" s="137"/>
    </row>
    <row r="86" spans="1:18" s="121" customFormat="1">
      <c r="A86" s="134"/>
      <c r="B86" s="134"/>
      <c r="C86" s="135" t="s">
        <v>32</v>
      </c>
      <c r="D86" s="34" t="str">
        <f>D85</f>
        <v>摄像设备</v>
      </c>
      <c r="E86" s="183" t="str">
        <f>E85</f>
        <v>EFP讯道摄像机</v>
      </c>
      <c r="F86" s="199" t="s">
        <v>611</v>
      </c>
      <c r="G86" s="137"/>
      <c r="H86" s="137"/>
      <c r="I86" s="137"/>
      <c r="J86" s="186"/>
      <c r="K86" s="191"/>
      <c r="L86" s="196" t="s">
        <v>483</v>
      </c>
      <c r="M86" s="107"/>
      <c r="N86" s="195" t="s">
        <v>102</v>
      </c>
      <c r="O86" s="89">
        <f t="shared" si="1"/>
        <v>0</v>
      </c>
      <c r="P86" s="137"/>
      <c r="Q86" s="137"/>
      <c r="R86" s="137"/>
    </row>
    <row r="87" spans="1:18" s="121" customFormat="1">
      <c r="A87" s="134"/>
      <c r="B87" s="134"/>
      <c r="C87" s="135" t="s">
        <v>32</v>
      </c>
      <c r="D87" s="34" t="str">
        <f>D84</f>
        <v>摄像设备</v>
      </c>
      <c r="E87" s="183" t="s">
        <v>612</v>
      </c>
      <c r="F87" s="183"/>
      <c r="G87" s="137"/>
      <c r="H87" s="137"/>
      <c r="I87" s="137"/>
      <c r="J87" s="186"/>
      <c r="K87" s="191"/>
      <c r="L87" s="194" t="s">
        <v>317</v>
      </c>
      <c r="M87" s="107"/>
      <c r="N87" s="195" t="s">
        <v>102</v>
      </c>
      <c r="O87" s="89">
        <f t="shared" si="1"/>
        <v>0</v>
      </c>
      <c r="P87" s="137"/>
      <c r="Q87" s="137"/>
      <c r="R87" s="137"/>
    </row>
    <row r="88" spans="1:18" s="121" customFormat="1">
      <c r="A88" s="134"/>
      <c r="B88" s="134"/>
      <c r="C88" s="135" t="s">
        <v>32</v>
      </c>
      <c r="D88" s="34" t="s">
        <v>601</v>
      </c>
      <c r="E88" s="34" t="s">
        <v>613</v>
      </c>
      <c r="F88" s="137"/>
      <c r="G88" s="137"/>
      <c r="H88" s="137"/>
      <c r="I88" s="137"/>
      <c r="J88" s="186"/>
      <c r="K88" s="191"/>
      <c r="L88" s="192" t="s">
        <v>292</v>
      </c>
      <c r="M88" s="107"/>
      <c r="N88" s="193" t="s">
        <v>102</v>
      </c>
      <c r="O88" s="89">
        <f t="shared" si="1"/>
        <v>0</v>
      </c>
      <c r="P88" s="137"/>
      <c r="Q88" s="137"/>
      <c r="R88" s="137"/>
    </row>
    <row r="89" spans="1:18" s="121" customFormat="1">
      <c r="A89" s="134"/>
      <c r="B89" s="134"/>
      <c r="C89" s="135" t="s">
        <v>32</v>
      </c>
      <c r="D89" s="34" t="s">
        <v>601</v>
      </c>
      <c r="E89" s="34" t="s">
        <v>614</v>
      </c>
      <c r="F89" s="137" t="s">
        <v>615</v>
      </c>
      <c r="G89" s="137"/>
      <c r="H89" s="137"/>
      <c r="I89" s="137"/>
      <c r="J89" s="186"/>
      <c r="K89" s="191"/>
      <c r="L89" s="192" t="s">
        <v>292</v>
      </c>
      <c r="M89" s="107"/>
      <c r="N89" s="193" t="s">
        <v>102</v>
      </c>
      <c r="O89" s="89">
        <f t="shared" si="1"/>
        <v>0</v>
      </c>
      <c r="P89" s="137"/>
      <c r="Q89" s="137"/>
      <c r="R89" s="137"/>
    </row>
    <row r="90" spans="1:18" s="121" customFormat="1">
      <c r="A90" s="134"/>
      <c r="B90" s="134"/>
      <c r="C90" s="135" t="s">
        <v>32</v>
      </c>
      <c r="D90" s="34" t="s">
        <v>601</v>
      </c>
      <c r="E90" s="183" t="s">
        <v>616</v>
      </c>
      <c r="F90" s="183" t="s">
        <v>617</v>
      </c>
      <c r="G90" s="137"/>
      <c r="H90" s="24"/>
      <c r="I90" s="99"/>
      <c r="J90" s="106"/>
      <c r="K90" s="107"/>
      <c r="L90" s="196" t="s">
        <v>618</v>
      </c>
      <c r="M90" s="107"/>
      <c r="N90" s="195" t="s">
        <v>102</v>
      </c>
      <c r="O90" s="89">
        <f t="shared" si="1"/>
        <v>0</v>
      </c>
      <c r="P90" s="24"/>
      <c r="Q90" s="24"/>
      <c r="R90" s="137"/>
    </row>
    <row r="91" spans="1:18" s="121" customFormat="1">
      <c r="A91" s="134"/>
      <c r="B91" s="134"/>
      <c r="C91" s="135" t="s">
        <v>32</v>
      </c>
      <c r="D91" s="34" t="str">
        <f t="shared" ref="D91:E96" si="2">D90</f>
        <v>摄像设备</v>
      </c>
      <c r="E91" s="183" t="str">
        <f t="shared" si="2"/>
        <v>footage摄像机镜头</v>
      </c>
      <c r="F91" s="183" t="s">
        <v>619</v>
      </c>
      <c r="G91" s="137"/>
      <c r="H91" s="24"/>
      <c r="I91" s="99"/>
      <c r="J91" s="106"/>
      <c r="K91" s="107"/>
      <c r="L91" s="196" t="s">
        <v>618</v>
      </c>
      <c r="M91" s="107"/>
      <c r="N91" s="195" t="s">
        <v>102</v>
      </c>
      <c r="O91" s="89">
        <f t="shared" si="1"/>
        <v>0</v>
      </c>
      <c r="P91" s="24"/>
      <c r="Q91" s="24"/>
      <c r="R91" s="137"/>
    </row>
    <row r="92" spans="1:18" s="121" customFormat="1">
      <c r="A92" s="134"/>
      <c r="B92" s="134"/>
      <c r="C92" s="135" t="s">
        <v>32</v>
      </c>
      <c r="D92" s="34" t="str">
        <f t="shared" si="2"/>
        <v>摄像设备</v>
      </c>
      <c r="E92" s="183" t="str">
        <f t="shared" si="2"/>
        <v>footage摄像机镜头</v>
      </c>
      <c r="F92" s="183" t="s">
        <v>620</v>
      </c>
      <c r="G92" s="137"/>
      <c r="H92" s="24"/>
      <c r="I92" s="99"/>
      <c r="J92" s="106"/>
      <c r="K92" s="107"/>
      <c r="L92" s="196" t="s">
        <v>618</v>
      </c>
      <c r="M92" s="107"/>
      <c r="N92" s="195" t="s">
        <v>102</v>
      </c>
      <c r="O92" s="89">
        <f t="shared" si="1"/>
        <v>0</v>
      </c>
      <c r="P92" s="24"/>
      <c r="Q92" s="24"/>
      <c r="R92" s="137"/>
    </row>
    <row r="93" spans="1:18" s="121" customFormat="1">
      <c r="A93" s="134"/>
      <c r="B93" s="134"/>
      <c r="C93" s="135" t="s">
        <v>32</v>
      </c>
      <c r="D93" s="34" t="str">
        <f t="shared" si="2"/>
        <v>摄像设备</v>
      </c>
      <c r="E93" s="183" t="str">
        <f t="shared" si="2"/>
        <v>footage摄像机镜头</v>
      </c>
      <c r="F93" s="183" t="s">
        <v>621</v>
      </c>
      <c r="G93" s="137"/>
      <c r="H93" s="24"/>
      <c r="I93" s="99"/>
      <c r="J93" s="106"/>
      <c r="K93" s="107"/>
      <c r="L93" s="196" t="s">
        <v>618</v>
      </c>
      <c r="M93" s="107"/>
      <c r="N93" s="195" t="s">
        <v>102</v>
      </c>
      <c r="O93" s="89">
        <f t="shared" si="1"/>
        <v>0</v>
      </c>
      <c r="P93" s="24"/>
      <c r="Q93" s="24"/>
      <c r="R93" s="137"/>
    </row>
    <row r="94" spans="1:18" s="121" customFormat="1">
      <c r="A94" s="134"/>
      <c r="B94" s="134"/>
      <c r="C94" s="135" t="s">
        <v>32</v>
      </c>
      <c r="D94" s="34" t="str">
        <f t="shared" si="2"/>
        <v>摄像设备</v>
      </c>
      <c r="E94" s="183" t="str">
        <f t="shared" si="2"/>
        <v>footage摄像机镜头</v>
      </c>
      <c r="F94" s="183" t="s">
        <v>622</v>
      </c>
      <c r="G94" s="137"/>
      <c r="H94" s="24"/>
      <c r="I94" s="99"/>
      <c r="J94" s="106"/>
      <c r="K94" s="107"/>
      <c r="L94" s="196" t="s">
        <v>618</v>
      </c>
      <c r="M94" s="107"/>
      <c r="N94" s="195" t="s">
        <v>102</v>
      </c>
      <c r="O94" s="89">
        <f t="shared" si="1"/>
        <v>0</v>
      </c>
      <c r="P94" s="24"/>
      <c r="Q94" s="24"/>
      <c r="R94" s="137"/>
    </row>
    <row r="95" spans="1:18" s="121" customFormat="1">
      <c r="A95" s="134"/>
      <c r="B95" s="134"/>
      <c r="C95" s="135" t="s">
        <v>32</v>
      </c>
      <c r="D95" s="34" t="str">
        <f t="shared" si="2"/>
        <v>摄像设备</v>
      </c>
      <c r="E95" s="183" t="str">
        <f t="shared" si="2"/>
        <v>footage摄像机镜头</v>
      </c>
      <c r="F95" s="183" t="s">
        <v>623</v>
      </c>
      <c r="G95" s="137"/>
      <c r="H95" s="24"/>
      <c r="I95" s="99"/>
      <c r="J95" s="106"/>
      <c r="K95" s="107"/>
      <c r="L95" s="196" t="s">
        <v>618</v>
      </c>
      <c r="M95" s="107"/>
      <c r="N95" s="195" t="s">
        <v>102</v>
      </c>
      <c r="O95" s="89">
        <f t="shared" si="1"/>
        <v>0</v>
      </c>
      <c r="P95" s="24"/>
      <c r="Q95" s="24"/>
      <c r="R95" s="137"/>
    </row>
    <row r="96" spans="1:18" s="121" customFormat="1">
      <c r="A96" s="134"/>
      <c r="B96" s="134"/>
      <c r="C96" s="135" t="s">
        <v>32</v>
      </c>
      <c r="D96" s="34" t="str">
        <f t="shared" si="2"/>
        <v>摄像设备</v>
      </c>
      <c r="E96" s="183" t="str">
        <f t="shared" si="2"/>
        <v>footage摄像机镜头</v>
      </c>
      <c r="F96" s="183" t="s">
        <v>624</v>
      </c>
      <c r="G96" s="137"/>
      <c r="H96" s="24"/>
      <c r="I96" s="99"/>
      <c r="J96" s="106"/>
      <c r="K96" s="107"/>
      <c r="L96" s="196" t="s">
        <v>618</v>
      </c>
      <c r="M96" s="107"/>
      <c r="N96" s="195" t="s">
        <v>102</v>
      </c>
      <c r="O96" s="89">
        <f t="shared" si="1"/>
        <v>0</v>
      </c>
      <c r="P96" s="24"/>
      <c r="Q96" s="24"/>
      <c r="R96" s="137"/>
    </row>
    <row r="97" spans="1:18" s="121" customFormat="1" ht="14.65" customHeight="1">
      <c r="A97" s="134"/>
      <c r="B97" s="134"/>
      <c r="C97" s="135" t="s">
        <v>32</v>
      </c>
      <c r="D97" s="34" t="s">
        <v>601</v>
      </c>
      <c r="E97" s="93" t="s">
        <v>625</v>
      </c>
      <c r="F97" s="34" t="s">
        <v>492</v>
      </c>
      <c r="G97" s="137"/>
      <c r="H97" s="24"/>
      <c r="I97" s="99"/>
      <c r="J97" s="106"/>
      <c r="K97" s="107"/>
      <c r="L97" s="192" t="s">
        <v>292</v>
      </c>
      <c r="M97" s="107"/>
      <c r="N97" s="193" t="s">
        <v>102</v>
      </c>
      <c r="O97" s="89">
        <f t="shared" si="1"/>
        <v>0</v>
      </c>
      <c r="P97" s="24"/>
      <c r="Q97" s="24"/>
      <c r="R97" s="137"/>
    </row>
    <row r="98" spans="1:18" s="121" customFormat="1" ht="14.65" customHeight="1">
      <c r="A98" s="134"/>
      <c r="B98" s="134"/>
      <c r="C98" s="135" t="s">
        <v>32</v>
      </c>
      <c r="D98" s="34" t="s">
        <v>601</v>
      </c>
      <c r="E98" s="93" t="s">
        <v>625</v>
      </c>
      <c r="F98" s="93" t="s">
        <v>493</v>
      </c>
      <c r="G98" s="137"/>
      <c r="H98" s="24"/>
      <c r="I98" s="99"/>
      <c r="J98" s="106"/>
      <c r="K98" s="107"/>
      <c r="L98" s="192" t="s">
        <v>292</v>
      </c>
      <c r="M98" s="107"/>
      <c r="N98" s="193" t="s">
        <v>102</v>
      </c>
      <c r="O98" s="89">
        <f t="shared" si="1"/>
        <v>0</v>
      </c>
      <c r="P98" s="24"/>
      <c r="Q98" s="24"/>
      <c r="R98" s="137"/>
    </row>
    <row r="99" spans="1:18" s="121" customFormat="1" ht="14.65" customHeight="1">
      <c r="A99" s="134"/>
      <c r="B99" s="134"/>
      <c r="C99" s="135" t="s">
        <v>32</v>
      </c>
      <c r="D99" s="34" t="s">
        <v>601</v>
      </c>
      <c r="E99" s="93" t="s">
        <v>625</v>
      </c>
      <c r="F99" s="93" t="s">
        <v>494</v>
      </c>
      <c r="G99" s="93"/>
      <c r="H99" s="24"/>
      <c r="I99" s="99"/>
      <c r="J99" s="106"/>
      <c r="K99" s="107"/>
      <c r="L99" s="192" t="s">
        <v>292</v>
      </c>
      <c r="M99" s="107"/>
      <c r="N99" s="193" t="s">
        <v>102</v>
      </c>
      <c r="O99" s="89">
        <f t="shared" si="1"/>
        <v>0</v>
      </c>
      <c r="P99" s="24"/>
      <c r="Q99" s="24"/>
      <c r="R99" s="137"/>
    </row>
    <row r="100" spans="1:18" s="121" customFormat="1" ht="14.65" customHeight="1">
      <c r="A100" s="134"/>
      <c r="B100" s="134"/>
      <c r="C100" s="135" t="s">
        <v>32</v>
      </c>
      <c r="D100" s="34" t="s">
        <v>601</v>
      </c>
      <c r="E100" s="93" t="s">
        <v>625</v>
      </c>
      <c r="F100" s="93" t="s">
        <v>495</v>
      </c>
      <c r="G100" s="93"/>
      <c r="H100" s="24"/>
      <c r="I100" s="99"/>
      <c r="J100" s="106"/>
      <c r="K100" s="107"/>
      <c r="L100" s="192" t="s">
        <v>292</v>
      </c>
      <c r="M100" s="107"/>
      <c r="N100" s="193" t="s">
        <v>102</v>
      </c>
      <c r="O100" s="89">
        <f t="shared" si="1"/>
        <v>0</v>
      </c>
      <c r="P100" s="24"/>
      <c r="Q100" s="24"/>
      <c r="R100" s="137"/>
    </row>
    <row r="101" spans="1:18" s="121" customFormat="1" ht="14.65" customHeight="1">
      <c r="A101" s="134"/>
      <c r="B101" s="134"/>
      <c r="C101" s="135" t="s">
        <v>32</v>
      </c>
      <c r="D101" s="34" t="s">
        <v>601</v>
      </c>
      <c r="E101" s="93" t="s">
        <v>625</v>
      </c>
      <c r="F101" s="93" t="s">
        <v>496</v>
      </c>
      <c r="G101" s="93"/>
      <c r="H101" s="24"/>
      <c r="I101" s="99"/>
      <c r="J101" s="106"/>
      <c r="K101" s="107"/>
      <c r="L101" s="192" t="s">
        <v>292</v>
      </c>
      <c r="M101" s="107"/>
      <c r="N101" s="193" t="s">
        <v>102</v>
      </c>
      <c r="O101" s="89">
        <f t="shared" si="1"/>
        <v>0</v>
      </c>
      <c r="P101" s="24"/>
      <c r="Q101" s="24"/>
      <c r="R101" s="137"/>
    </row>
    <row r="102" spans="1:18" s="121" customFormat="1" ht="14.65" customHeight="1">
      <c r="A102" s="134"/>
      <c r="B102" s="134"/>
      <c r="C102" s="135" t="s">
        <v>32</v>
      </c>
      <c r="D102" s="34" t="s">
        <v>601</v>
      </c>
      <c r="E102" s="93" t="s">
        <v>625</v>
      </c>
      <c r="F102" s="93" t="s">
        <v>497</v>
      </c>
      <c r="G102" s="93"/>
      <c r="H102" s="24"/>
      <c r="I102" s="99"/>
      <c r="J102" s="106"/>
      <c r="K102" s="107"/>
      <c r="L102" s="192" t="s">
        <v>292</v>
      </c>
      <c r="M102" s="107"/>
      <c r="N102" s="193" t="s">
        <v>102</v>
      </c>
      <c r="O102" s="89">
        <f t="shared" si="1"/>
        <v>0</v>
      </c>
      <c r="P102" s="24"/>
      <c r="Q102" s="24"/>
      <c r="R102" s="137"/>
    </row>
    <row r="103" spans="1:18" s="121" customFormat="1" ht="14.65" customHeight="1">
      <c r="A103" s="134"/>
      <c r="B103" s="134"/>
      <c r="C103" s="135" t="s">
        <v>32</v>
      </c>
      <c r="D103" s="34" t="s">
        <v>601</v>
      </c>
      <c r="E103" s="93" t="s">
        <v>625</v>
      </c>
      <c r="F103" s="93" t="s">
        <v>498</v>
      </c>
      <c r="G103" s="93"/>
      <c r="H103" s="24"/>
      <c r="I103" s="99"/>
      <c r="J103" s="106"/>
      <c r="K103" s="107"/>
      <c r="L103" s="192" t="s">
        <v>292</v>
      </c>
      <c r="M103" s="107"/>
      <c r="N103" s="193" t="s">
        <v>102</v>
      </c>
      <c r="O103" s="89">
        <f t="shared" si="1"/>
        <v>0</v>
      </c>
      <c r="P103" s="24"/>
      <c r="Q103" s="24"/>
      <c r="R103" s="137"/>
    </row>
    <row r="104" spans="1:18" s="121" customFormat="1" ht="14.65" customHeight="1">
      <c r="A104" s="134"/>
      <c r="B104" s="134"/>
      <c r="C104" s="135" t="s">
        <v>32</v>
      </c>
      <c r="D104" s="34" t="s">
        <v>601</v>
      </c>
      <c r="E104" s="93" t="s">
        <v>625</v>
      </c>
      <c r="F104" s="93" t="s">
        <v>499</v>
      </c>
      <c r="G104" s="93"/>
      <c r="H104" s="24"/>
      <c r="I104" s="99"/>
      <c r="J104" s="106"/>
      <c r="K104" s="107"/>
      <c r="L104" s="192" t="s">
        <v>292</v>
      </c>
      <c r="M104" s="107"/>
      <c r="N104" s="193" t="s">
        <v>102</v>
      </c>
      <c r="O104" s="89">
        <f t="shared" si="1"/>
        <v>0</v>
      </c>
      <c r="P104" s="24"/>
      <c r="Q104" s="24"/>
      <c r="R104" s="137"/>
    </row>
    <row r="105" spans="1:18" s="121" customFormat="1">
      <c r="A105" s="134"/>
      <c r="B105" s="134"/>
      <c r="C105" s="135" t="s">
        <v>32</v>
      </c>
      <c r="D105" s="34" t="s">
        <v>601</v>
      </c>
      <c r="E105" s="93" t="s">
        <v>625</v>
      </c>
      <c r="F105" s="34" t="s">
        <v>626</v>
      </c>
      <c r="G105" s="137"/>
      <c r="H105" s="137"/>
      <c r="I105" s="137"/>
      <c r="J105" s="186"/>
      <c r="K105" s="191"/>
      <c r="L105" s="192" t="s">
        <v>292</v>
      </c>
      <c r="M105" s="107"/>
      <c r="N105" s="193" t="s">
        <v>102</v>
      </c>
      <c r="O105" s="89">
        <f t="shared" si="1"/>
        <v>0</v>
      </c>
      <c r="P105" s="137"/>
      <c r="Q105" s="137"/>
      <c r="R105" s="137"/>
    </row>
    <row r="106" spans="1:18" s="121" customFormat="1" ht="14.65" customHeight="1">
      <c r="A106" s="134"/>
      <c r="B106" s="134"/>
      <c r="C106" s="135" t="s">
        <v>32</v>
      </c>
      <c r="D106" s="34" t="s">
        <v>601</v>
      </c>
      <c r="E106" s="93" t="s">
        <v>627</v>
      </c>
      <c r="F106" s="93" t="s">
        <v>628</v>
      </c>
      <c r="G106" s="93"/>
      <c r="H106" s="24"/>
      <c r="I106" s="99"/>
      <c r="J106" s="106"/>
      <c r="K106" s="107"/>
      <c r="L106" s="192" t="s">
        <v>292</v>
      </c>
      <c r="M106" s="107"/>
      <c r="N106" s="193" t="s">
        <v>102</v>
      </c>
      <c r="O106" s="89">
        <f t="shared" si="1"/>
        <v>0</v>
      </c>
      <c r="P106" s="24"/>
      <c r="Q106" s="24"/>
      <c r="R106" s="137"/>
    </row>
    <row r="107" spans="1:18" s="121" customFormat="1" ht="14.65" customHeight="1">
      <c r="A107" s="134"/>
      <c r="B107" s="134"/>
      <c r="C107" s="135" t="s">
        <v>32</v>
      </c>
      <c r="D107" s="34" t="s">
        <v>601</v>
      </c>
      <c r="E107" s="93" t="s">
        <v>627</v>
      </c>
      <c r="F107" s="93" t="s">
        <v>629</v>
      </c>
      <c r="G107" s="93"/>
      <c r="H107" s="24"/>
      <c r="I107" s="99"/>
      <c r="J107" s="106"/>
      <c r="K107" s="107"/>
      <c r="L107" s="192" t="s">
        <v>292</v>
      </c>
      <c r="M107" s="107"/>
      <c r="N107" s="193" t="s">
        <v>102</v>
      </c>
      <c r="O107" s="89">
        <f t="shared" si="1"/>
        <v>0</v>
      </c>
      <c r="P107" s="24"/>
      <c r="Q107" s="24"/>
      <c r="R107" s="137"/>
    </row>
    <row r="108" spans="1:18" s="121" customFormat="1" ht="14.65" customHeight="1">
      <c r="A108" s="134"/>
      <c r="B108" s="134"/>
      <c r="C108" s="135" t="s">
        <v>32</v>
      </c>
      <c r="D108" s="34" t="s">
        <v>601</v>
      </c>
      <c r="E108" s="93" t="s">
        <v>627</v>
      </c>
      <c r="F108" s="93" t="s">
        <v>630</v>
      </c>
      <c r="G108" s="93"/>
      <c r="H108" s="24"/>
      <c r="I108" s="99"/>
      <c r="J108" s="106"/>
      <c r="K108" s="107"/>
      <c r="L108" s="192" t="s">
        <v>292</v>
      </c>
      <c r="M108" s="107"/>
      <c r="N108" s="193" t="s">
        <v>102</v>
      </c>
      <c r="O108" s="89">
        <f t="shared" si="1"/>
        <v>0</v>
      </c>
      <c r="P108" s="24"/>
      <c r="Q108" s="24"/>
      <c r="R108" s="137"/>
    </row>
    <row r="109" spans="1:18" s="121" customFormat="1" ht="14.65" customHeight="1">
      <c r="A109" s="134"/>
      <c r="B109" s="134"/>
      <c r="C109" s="135" t="s">
        <v>32</v>
      </c>
      <c r="D109" s="34" t="s">
        <v>601</v>
      </c>
      <c r="E109" s="34" t="s">
        <v>631</v>
      </c>
      <c r="F109" s="34" t="s">
        <v>632</v>
      </c>
      <c r="G109" s="137"/>
      <c r="H109" s="34"/>
      <c r="I109" s="99"/>
      <c r="J109" s="106"/>
      <c r="K109" s="107"/>
      <c r="L109" s="192" t="s">
        <v>292</v>
      </c>
      <c r="M109" s="107"/>
      <c r="N109" s="193" t="s">
        <v>102</v>
      </c>
      <c r="O109" s="89">
        <f t="shared" si="1"/>
        <v>0</v>
      </c>
      <c r="P109" s="24"/>
      <c r="Q109" s="24"/>
      <c r="R109" s="137"/>
    </row>
    <row r="110" spans="1:18" s="121" customFormat="1" ht="14.65" customHeight="1">
      <c r="A110" s="134"/>
      <c r="B110" s="134"/>
      <c r="C110" s="135" t="s">
        <v>32</v>
      </c>
      <c r="D110" s="34" t="s">
        <v>601</v>
      </c>
      <c r="E110" s="34" t="s">
        <v>631</v>
      </c>
      <c r="F110" s="34" t="s">
        <v>633</v>
      </c>
      <c r="G110" s="137"/>
      <c r="H110" s="34"/>
      <c r="I110" s="99"/>
      <c r="J110" s="106"/>
      <c r="K110" s="107"/>
      <c r="L110" s="192" t="s">
        <v>292</v>
      </c>
      <c r="M110" s="107"/>
      <c r="N110" s="193" t="s">
        <v>102</v>
      </c>
      <c r="O110" s="89">
        <f t="shared" si="1"/>
        <v>0</v>
      </c>
      <c r="P110" s="24"/>
      <c r="Q110" s="24"/>
      <c r="R110" s="137"/>
    </row>
    <row r="111" spans="1:18" s="121" customFormat="1">
      <c r="A111" s="134"/>
      <c r="B111" s="134"/>
      <c r="C111" s="135" t="s">
        <v>32</v>
      </c>
      <c r="D111" s="34" t="str">
        <f>D84</f>
        <v>摄像设备</v>
      </c>
      <c r="E111" s="34" t="s">
        <v>634</v>
      </c>
      <c r="F111" s="137" t="s">
        <v>635</v>
      </c>
      <c r="G111" s="137"/>
      <c r="H111" s="137"/>
      <c r="I111" s="137"/>
      <c r="J111" s="186"/>
      <c r="K111" s="191"/>
      <c r="L111" s="192" t="s">
        <v>292</v>
      </c>
      <c r="M111" s="107"/>
      <c r="N111" s="193" t="s">
        <v>102</v>
      </c>
      <c r="O111" s="89">
        <f t="shared" si="1"/>
        <v>0</v>
      </c>
      <c r="P111" s="137"/>
      <c r="Q111" s="137"/>
      <c r="R111" s="137"/>
    </row>
    <row r="112" spans="1:18" s="121" customFormat="1">
      <c r="A112" s="134"/>
      <c r="B112" s="134"/>
      <c r="C112" s="135" t="s">
        <v>32</v>
      </c>
      <c r="D112" s="34" t="str">
        <f>D86</f>
        <v>摄像设备</v>
      </c>
      <c r="E112" s="183" t="s">
        <v>634</v>
      </c>
      <c r="F112" s="181" t="s">
        <v>636</v>
      </c>
      <c r="G112" s="137"/>
      <c r="H112" s="137"/>
      <c r="I112" s="137"/>
      <c r="J112" s="186"/>
      <c r="K112" s="191"/>
      <c r="L112" s="192" t="s">
        <v>317</v>
      </c>
      <c r="M112" s="107"/>
      <c r="N112" s="193" t="s">
        <v>102</v>
      </c>
      <c r="O112" s="89">
        <f t="shared" si="1"/>
        <v>0</v>
      </c>
      <c r="P112" s="137"/>
      <c r="Q112" s="137"/>
      <c r="R112" s="137"/>
    </row>
    <row r="113" spans="1:18" s="121" customFormat="1">
      <c r="A113" s="134"/>
      <c r="B113" s="134"/>
      <c r="C113" s="135" t="s">
        <v>32</v>
      </c>
      <c r="D113" s="34" t="str">
        <f>D87</f>
        <v>摄像设备</v>
      </c>
      <c r="E113" s="183" t="s">
        <v>634</v>
      </c>
      <c r="F113" s="199" t="s">
        <v>637</v>
      </c>
      <c r="G113" s="137"/>
      <c r="H113" s="137"/>
      <c r="I113" s="137"/>
      <c r="J113" s="186"/>
      <c r="K113" s="191"/>
      <c r="L113" s="196" t="s">
        <v>483</v>
      </c>
      <c r="M113" s="107"/>
      <c r="N113" s="195" t="s">
        <v>102</v>
      </c>
      <c r="O113" s="89">
        <f t="shared" si="1"/>
        <v>0</v>
      </c>
      <c r="P113" s="137"/>
      <c r="Q113" s="137"/>
      <c r="R113" s="137"/>
    </row>
    <row r="114" spans="1:18" s="121" customFormat="1">
      <c r="A114" s="134"/>
      <c r="B114" s="134"/>
      <c r="C114" s="135" t="s">
        <v>32</v>
      </c>
      <c r="D114" s="34" t="str">
        <f>D113</f>
        <v>摄像设备</v>
      </c>
      <c r="E114" s="183" t="s">
        <v>634</v>
      </c>
      <c r="F114" s="199" t="s">
        <v>638</v>
      </c>
      <c r="G114" s="137"/>
      <c r="H114" s="137"/>
      <c r="I114" s="137"/>
      <c r="J114" s="186"/>
      <c r="K114" s="191"/>
      <c r="L114" s="196" t="s">
        <v>483</v>
      </c>
      <c r="M114" s="107"/>
      <c r="N114" s="195" t="s">
        <v>102</v>
      </c>
      <c r="O114" s="89">
        <f t="shared" si="1"/>
        <v>0</v>
      </c>
      <c r="P114" s="137"/>
      <c r="Q114" s="137"/>
      <c r="R114" s="137"/>
    </row>
    <row r="115" spans="1:18" s="121" customFormat="1">
      <c r="A115" s="134"/>
      <c r="B115" s="134"/>
      <c r="C115" s="135" t="s">
        <v>32</v>
      </c>
      <c r="D115" s="34" t="str">
        <f>D114</f>
        <v>摄像设备</v>
      </c>
      <c r="E115" s="183" t="s">
        <v>639</v>
      </c>
      <c r="F115" s="199" t="s">
        <v>640</v>
      </c>
      <c r="G115" s="137"/>
      <c r="H115" s="137"/>
      <c r="I115" s="137"/>
      <c r="J115" s="186"/>
      <c r="K115" s="191"/>
      <c r="L115" s="196" t="s">
        <v>317</v>
      </c>
      <c r="M115" s="107"/>
      <c r="N115" s="195" t="s">
        <v>102</v>
      </c>
      <c r="O115" s="89">
        <f t="shared" si="1"/>
        <v>0</v>
      </c>
      <c r="P115" s="137"/>
      <c r="Q115" s="137"/>
      <c r="R115" s="137"/>
    </row>
    <row r="116" spans="1:18" s="121" customFormat="1">
      <c r="A116" s="134"/>
      <c r="B116" s="134"/>
      <c r="C116" s="135" t="s">
        <v>32</v>
      </c>
      <c r="D116" s="34" t="s">
        <v>601</v>
      </c>
      <c r="E116" s="181" t="s">
        <v>641</v>
      </c>
      <c r="F116" s="181" t="s">
        <v>642</v>
      </c>
      <c r="G116" s="181"/>
      <c r="H116" s="137"/>
      <c r="I116" s="137"/>
      <c r="J116" s="186"/>
      <c r="K116" s="191"/>
      <c r="L116" s="192" t="s">
        <v>292</v>
      </c>
      <c r="M116" s="107"/>
      <c r="N116" s="193" t="s">
        <v>102</v>
      </c>
      <c r="O116" s="89">
        <f t="shared" si="1"/>
        <v>0</v>
      </c>
      <c r="P116" s="137"/>
      <c r="Q116" s="137"/>
      <c r="R116" s="137"/>
    </row>
    <row r="117" spans="1:18" s="121" customFormat="1">
      <c r="A117" s="134"/>
      <c r="B117" s="134"/>
      <c r="C117" s="135" t="s">
        <v>32</v>
      </c>
      <c r="D117" s="34" t="s">
        <v>601</v>
      </c>
      <c r="E117" s="181" t="s">
        <v>643</v>
      </c>
      <c r="F117" s="181" t="s">
        <v>644</v>
      </c>
      <c r="G117" s="181"/>
      <c r="H117" s="137"/>
      <c r="I117" s="137"/>
      <c r="J117" s="186"/>
      <c r="K117" s="191"/>
      <c r="L117" s="192" t="s">
        <v>292</v>
      </c>
      <c r="M117" s="107"/>
      <c r="N117" s="193" t="s">
        <v>102</v>
      </c>
      <c r="O117" s="89">
        <f t="shared" si="1"/>
        <v>0</v>
      </c>
      <c r="P117" s="137"/>
      <c r="Q117" s="137"/>
      <c r="R117" s="137"/>
    </row>
    <row r="118" spans="1:18" s="121" customFormat="1">
      <c r="A118" s="134"/>
      <c r="B118" s="134"/>
      <c r="C118" s="135" t="s">
        <v>32</v>
      </c>
      <c r="D118" s="34" t="s">
        <v>601</v>
      </c>
      <c r="E118" s="181" t="s">
        <v>645</v>
      </c>
      <c r="F118" s="181" t="s">
        <v>646</v>
      </c>
      <c r="G118" s="181"/>
      <c r="H118" s="137"/>
      <c r="I118" s="137"/>
      <c r="J118" s="186"/>
      <c r="K118" s="191"/>
      <c r="L118" s="192" t="s">
        <v>292</v>
      </c>
      <c r="M118" s="107"/>
      <c r="N118" s="193" t="s">
        <v>102</v>
      </c>
      <c r="O118" s="89">
        <f t="shared" si="1"/>
        <v>0</v>
      </c>
      <c r="P118" s="137"/>
      <c r="Q118" s="137"/>
      <c r="R118" s="137"/>
    </row>
    <row r="119" spans="1:18" s="121" customFormat="1">
      <c r="A119" s="134"/>
      <c r="B119" s="134"/>
      <c r="C119" s="135" t="s">
        <v>32</v>
      </c>
      <c r="D119" s="136" t="s">
        <v>601</v>
      </c>
      <c r="E119" s="180" t="s">
        <v>647</v>
      </c>
      <c r="F119" s="181" t="s">
        <v>648</v>
      </c>
      <c r="G119" s="181"/>
      <c r="H119" s="137"/>
      <c r="I119" s="137"/>
      <c r="J119" s="186"/>
      <c r="K119" s="191"/>
      <c r="L119" s="192" t="s">
        <v>292</v>
      </c>
      <c r="M119" s="107"/>
      <c r="N119" s="193" t="s">
        <v>102</v>
      </c>
      <c r="O119" s="89">
        <f t="shared" si="1"/>
        <v>0</v>
      </c>
      <c r="P119" s="137"/>
      <c r="Q119" s="137"/>
      <c r="R119" s="137"/>
    </row>
    <row r="120" spans="1:18" s="121" customFormat="1">
      <c r="A120" s="134"/>
      <c r="B120" s="134"/>
      <c r="C120" s="135" t="s">
        <v>32</v>
      </c>
      <c r="D120" s="136" t="s">
        <v>601</v>
      </c>
      <c r="E120" s="180" t="s">
        <v>647</v>
      </c>
      <c r="F120" s="181" t="s">
        <v>649</v>
      </c>
      <c r="G120" s="181"/>
      <c r="H120" s="137"/>
      <c r="I120" s="137"/>
      <c r="J120" s="186"/>
      <c r="K120" s="191"/>
      <c r="L120" s="192" t="s">
        <v>292</v>
      </c>
      <c r="M120" s="107"/>
      <c r="N120" s="193" t="s">
        <v>102</v>
      </c>
      <c r="O120" s="89">
        <f t="shared" si="1"/>
        <v>0</v>
      </c>
      <c r="P120" s="137"/>
      <c r="Q120" s="137"/>
      <c r="R120" s="137"/>
    </row>
    <row r="121" spans="1:18" s="121" customFormat="1">
      <c r="A121" s="134"/>
      <c r="B121" s="134"/>
      <c r="C121" s="135" t="s">
        <v>32</v>
      </c>
      <c r="D121" s="136" t="s">
        <v>601</v>
      </c>
      <c r="E121" s="180" t="s">
        <v>647</v>
      </c>
      <c r="F121" s="181" t="s">
        <v>650</v>
      </c>
      <c r="G121" s="181"/>
      <c r="H121" s="137"/>
      <c r="I121" s="137"/>
      <c r="J121" s="186"/>
      <c r="K121" s="191"/>
      <c r="L121" s="192" t="s">
        <v>292</v>
      </c>
      <c r="M121" s="107"/>
      <c r="N121" s="193" t="s">
        <v>102</v>
      </c>
      <c r="O121" s="89">
        <f t="shared" si="1"/>
        <v>0</v>
      </c>
      <c r="P121" s="137"/>
      <c r="Q121" s="137"/>
      <c r="R121" s="137"/>
    </row>
    <row r="122" spans="1:18" s="121" customFormat="1" ht="14.65" customHeight="1">
      <c r="A122" s="134"/>
      <c r="B122" s="134"/>
      <c r="C122" s="135" t="s">
        <v>32</v>
      </c>
      <c r="D122" s="34" t="s">
        <v>601</v>
      </c>
      <c r="E122" s="93" t="s">
        <v>485</v>
      </c>
      <c r="F122" s="34"/>
      <c r="G122" s="137"/>
      <c r="H122" s="24"/>
      <c r="I122" s="99"/>
      <c r="J122" s="106"/>
      <c r="K122" s="107"/>
      <c r="L122" s="192" t="s">
        <v>292</v>
      </c>
      <c r="M122" s="107"/>
      <c r="N122" s="193" t="s">
        <v>102</v>
      </c>
      <c r="O122" s="89">
        <f t="shared" si="1"/>
        <v>0</v>
      </c>
      <c r="P122" s="24"/>
      <c r="Q122" s="24"/>
      <c r="R122" s="137"/>
    </row>
    <row r="123" spans="1:18" s="121" customFormat="1" ht="14.65" customHeight="1">
      <c r="A123" s="134"/>
      <c r="B123" s="134"/>
      <c r="C123" s="135" t="s">
        <v>32</v>
      </c>
      <c r="D123" s="34" t="s">
        <v>601</v>
      </c>
      <c r="E123" s="93" t="s">
        <v>486</v>
      </c>
      <c r="F123" s="34"/>
      <c r="G123" s="137"/>
      <c r="H123" s="24"/>
      <c r="I123" s="99"/>
      <c r="J123" s="106"/>
      <c r="K123" s="107"/>
      <c r="L123" s="192" t="s">
        <v>292</v>
      </c>
      <c r="M123" s="107"/>
      <c r="N123" s="193" t="s">
        <v>102</v>
      </c>
      <c r="O123" s="89">
        <f t="shared" si="1"/>
        <v>0</v>
      </c>
      <c r="P123" s="24"/>
      <c r="Q123" s="24"/>
      <c r="R123" s="137"/>
    </row>
    <row r="124" spans="1:18" s="121" customFormat="1" ht="15" customHeight="1">
      <c r="A124" s="134"/>
      <c r="B124" s="134"/>
      <c r="C124" s="135" t="s">
        <v>32</v>
      </c>
      <c r="D124" s="34" t="str">
        <f>D115</f>
        <v>摄像设备</v>
      </c>
      <c r="E124" s="199" t="s">
        <v>490</v>
      </c>
      <c r="F124" s="199" t="s">
        <v>651</v>
      </c>
      <c r="G124" s="137"/>
      <c r="H124" s="24"/>
      <c r="I124" s="99"/>
      <c r="J124" s="106"/>
      <c r="K124" s="107"/>
      <c r="L124" s="194" t="s">
        <v>618</v>
      </c>
      <c r="M124" s="107"/>
      <c r="N124" s="195" t="s">
        <v>102</v>
      </c>
      <c r="O124" s="89">
        <f t="shared" si="1"/>
        <v>0</v>
      </c>
      <c r="P124" s="24"/>
      <c r="Q124" s="24"/>
      <c r="R124" s="137"/>
    </row>
    <row r="125" spans="1:18" s="121" customFormat="1">
      <c r="A125" s="134"/>
      <c r="B125" s="134"/>
      <c r="C125" s="135" t="s">
        <v>32</v>
      </c>
      <c r="D125" s="34" t="s">
        <v>601</v>
      </c>
      <c r="E125" s="34" t="s">
        <v>652</v>
      </c>
      <c r="F125" s="137" t="s">
        <v>653</v>
      </c>
      <c r="G125" s="137"/>
      <c r="H125" s="137"/>
      <c r="I125" s="137"/>
      <c r="J125" s="186"/>
      <c r="K125" s="191"/>
      <c r="L125" s="192" t="s">
        <v>317</v>
      </c>
      <c r="M125" s="107"/>
      <c r="N125" s="193" t="s">
        <v>102</v>
      </c>
      <c r="O125" s="89">
        <f t="shared" si="1"/>
        <v>0</v>
      </c>
      <c r="P125" s="137"/>
      <c r="Q125" s="137"/>
      <c r="R125" s="137"/>
    </row>
    <row r="126" spans="1:18" s="121" customFormat="1">
      <c r="A126" s="134"/>
      <c r="B126" s="134"/>
      <c r="C126" s="135" t="s">
        <v>32</v>
      </c>
      <c r="D126" s="34" t="s">
        <v>601</v>
      </c>
      <c r="E126" s="34" t="s">
        <v>654</v>
      </c>
      <c r="F126" s="34"/>
      <c r="G126" s="137"/>
      <c r="H126" s="137"/>
      <c r="I126" s="137"/>
      <c r="J126" s="186"/>
      <c r="K126" s="191"/>
      <c r="L126" s="192" t="s">
        <v>292</v>
      </c>
      <c r="M126" s="107"/>
      <c r="N126" s="193" t="s">
        <v>102</v>
      </c>
      <c r="O126" s="89">
        <f t="shared" si="1"/>
        <v>0</v>
      </c>
      <c r="P126" s="137"/>
      <c r="Q126" s="137"/>
      <c r="R126" s="137"/>
    </row>
    <row r="127" spans="1:18" s="121" customFormat="1" ht="14.65" customHeight="1">
      <c r="A127" s="134"/>
      <c r="B127" s="134"/>
      <c r="C127" s="135" t="s">
        <v>32</v>
      </c>
      <c r="D127" s="34" t="s">
        <v>601</v>
      </c>
      <c r="E127" s="93" t="s">
        <v>487</v>
      </c>
      <c r="F127" s="34"/>
      <c r="G127" s="137"/>
      <c r="H127" s="24"/>
      <c r="I127" s="99"/>
      <c r="J127" s="106"/>
      <c r="K127" s="107"/>
      <c r="L127" s="192" t="s">
        <v>292</v>
      </c>
      <c r="M127" s="107"/>
      <c r="N127" s="193" t="s">
        <v>102</v>
      </c>
      <c r="O127" s="89">
        <f t="shared" si="1"/>
        <v>0</v>
      </c>
      <c r="P127" s="24"/>
      <c r="Q127" s="24"/>
      <c r="R127" s="137"/>
    </row>
    <row r="128" spans="1:18" s="121" customFormat="1" ht="14.65" customHeight="1">
      <c r="A128" s="134"/>
      <c r="B128" s="134"/>
      <c r="C128" s="135" t="s">
        <v>32</v>
      </c>
      <c r="D128" s="34" t="s">
        <v>601</v>
      </c>
      <c r="E128" s="93" t="s">
        <v>488</v>
      </c>
      <c r="F128" s="34"/>
      <c r="G128" s="137"/>
      <c r="H128" s="24"/>
      <c r="I128" s="99"/>
      <c r="J128" s="106"/>
      <c r="K128" s="107"/>
      <c r="L128" s="192" t="s">
        <v>292</v>
      </c>
      <c r="M128" s="107"/>
      <c r="N128" s="193" t="s">
        <v>102</v>
      </c>
      <c r="O128" s="89">
        <f t="shared" si="1"/>
        <v>0</v>
      </c>
      <c r="P128" s="24"/>
      <c r="Q128" s="24"/>
      <c r="R128" s="137"/>
    </row>
    <row r="129" spans="1:18" s="121" customFormat="1" ht="14.65" customHeight="1">
      <c r="A129" s="134"/>
      <c r="B129" s="134"/>
      <c r="C129" s="135" t="s">
        <v>32</v>
      </c>
      <c r="D129" s="34" t="s">
        <v>601</v>
      </c>
      <c r="E129" s="93" t="s">
        <v>489</v>
      </c>
      <c r="F129" s="34" t="s">
        <v>635</v>
      </c>
      <c r="G129" s="137"/>
      <c r="H129" s="24"/>
      <c r="I129" s="99"/>
      <c r="J129" s="106"/>
      <c r="K129" s="107"/>
      <c r="L129" s="192" t="s">
        <v>292</v>
      </c>
      <c r="M129" s="107"/>
      <c r="N129" s="193" t="s">
        <v>102</v>
      </c>
      <c r="O129" s="89">
        <f t="shared" si="1"/>
        <v>0</v>
      </c>
      <c r="P129" s="24"/>
      <c r="Q129" s="24"/>
      <c r="R129" s="137"/>
    </row>
    <row r="130" spans="1:18" s="121" customFormat="1">
      <c r="A130" s="134"/>
      <c r="B130" s="134"/>
      <c r="C130" s="135" t="s">
        <v>32</v>
      </c>
      <c r="D130" s="34" t="s">
        <v>601</v>
      </c>
      <c r="E130" s="93" t="s">
        <v>489</v>
      </c>
      <c r="F130" s="34" t="s">
        <v>655</v>
      </c>
      <c r="G130" s="137"/>
      <c r="H130" s="137"/>
      <c r="I130" s="137"/>
      <c r="J130" s="186"/>
      <c r="K130" s="191"/>
      <c r="L130" s="192" t="s">
        <v>292</v>
      </c>
      <c r="M130" s="107"/>
      <c r="N130" s="193" t="s">
        <v>102</v>
      </c>
      <c r="O130" s="89">
        <f t="shared" si="1"/>
        <v>0</v>
      </c>
      <c r="P130" s="137"/>
      <c r="Q130" s="137"/>
      <c r="R130" s="137"/>
    </row>
    <row r="131" spans="1:18" s="121" customFormat="1">
      <c r="A131" s="134"/>
      <c r="B131" s="134"/>
      <c r="C131" s="135" t="s">
        <v>32</v>
      </c>
      <c r="D131" s="34" t="s">
        <v>601</v>
      </c>
      <c r="E131" s="34" t="s">
        <v>656</v>
      </c>
      <c r="F131" s="137"/>
      <c r="G131" s="137"/>
      <c r="H131" s="137"/>
      <c r="I131" s="137"/>
      <c r="J131" s="186"/>
      <c r="K131" s="191"/>
      <c r="L131" s="192" t="s">
        <v>292</v>
      </c>
      <c r="M131" s="107"/>
      <c r="N131" s="193" t="s">
        <v>102</v>
      </c>
      <c r="O131" s="89">
        <f t="shared" si="1"/>
        <v>0</v>
      </c>
      <c r="P131" s="137"/>
      <c r="Q131" s="137"/>
      <c r="R131" s="137"/>
    </row>
    <row r="132" spans="1:18" s="121" customFormat="1">
      <c r="A132" s="134"/>
      <c r="B132" s="134"/>
      <c r="C132" s="135" t="s">
        <v>32</v>
      </c>
      <c r="D132" s="34" t="s">
        <v>601</v>
      </c>
      <c r="E132" s="34" t="s">
        <v>491</v>
      </c>
      <c r="F132" s="137"/>
      <c r="G132" s="137"/>
      <c r="H132" s="137"/>
      <c r="I132" s="137"/>
      <c r="J132" s="186"/>
      <c r="K132" s="191"/>
      <c r="L132" s="192" t="s">
        <v>292</v>
      </c>
      <c r="M132" s="107"/>
      <c r="N132" s="193" t="s">
        <v>102</v>
      </c>
      <c r="O132" s="89">
        <f t="shared" si="1"/>
        <v>0</v>
      </c>
      <c r="P132" s="137"/>
      <c r="Q132" s="137"/>
      <c r="R132" s="137"/>
    </row>
    <row r="133" spans="1:18" s="121" customFormat="1">
      <c r="A133" s="134"/>
      <c r="B133" s="134"/>
      <c r="C133" s="135" t="s">
        <v>32</v>
      </c>
      <c r="D133" s="34" t="s">
        <v>601</v>
      </c>
      <c r="E133" s="34" t="s">
        <v>657</v>
      </c>
      <c r="F133" s="137" t="s">
        <v>658</v>
      </c>
      <c r="G133" s="137"/>
      <c r="H133" s="137"/>
      <c r="I133" s="137"/>
      <c r="J133" s="186"/>
      <c r="K133" s="191"/>
      <c r="L133" s="192" t="s">
        <v>292</v>
      </c>
      <c r="M133" s="107"/>
      <c r="N133" s="193" t="s">
        <v>102</v>
      </c>
      <c r="O133" s="89">
        <f t="shared" ref="O133:O196" si="3">IF(M133=0,K133*J133,M133*K133*J133)</f>
        <v>0</v>
      </c>
      <c r="P133" s="137"/>
      <c r="Q133" s="137"/>
      <c r="R133" s="137"/>
    </row>
    <row r="134" spans="1:18" s="121" customFormat="1" ht="14.65" customHeight="1">
      <c r="A134" s="134"/>
      <c r="B134" s="134"/>
      <c r="C134" s="135" t="s">
        <v>32</v>
      </c>
      <c r="D134" s="34" t="s">
        <v>601</v>
      </c>
      <c r="E134" s="93" t="s">
        <v>659</v>
      </c>
      <c r="F134" s="34"/>
      <c r="G134" s="137"/>
      <c r="H134" s="24"/>
      <c r="I134" s="99"/>
      <c r="J134" s="106"/>
      <c r="K134" s="107"/>
      <c r="L134" s="192" t="s">
        <v>142</v>
      </c>
      <c r="M134" s="107"/>
      <c r="N134" s="193" t="s">
        <v>102</v>
      </c>
      <c r="O134" s="89">
        <f t="shared" si="3"/>
        <v>0</v>
      </c>
      <c r="P134" s="24"/>
      <c r="Q134" s="24"/>
      <c r="R134" s="137"/>
    </row>
    <row r="135" spans="1:18" s="121" customFormat="1">
      <c r="A135" s="134"/>
      <c r="B135" s="134"/>
      <c r="C135" s="135" t="s">
        <v>32</v>
      </c>
      <c r="D135" s="34" t="s">
        <v>601</v>
      </c>
      <c r="E135" s="34" t="s">
        <v>660</v>
      </c>
      <c r="F135" s="34" t="s">
        <v>661</v>
      </c>
      <c r="G135" s="137"/>
      <c r="H135" s="137"/>
      <c r="I135" s="137"/>
      <c r="J135" s="186"/>
      <c r="K135" s="191"/>
      <c r="L135" s="192" t="s">
        <v>292</v>
      </c>
      <c r="M135" s="107"/>
      <c r="N135" s="193" t="s">
        <v>102</v>
      </c>
      <c r="O135" s="89">
        <f t="shared" si="3"/>
        <v>0</v>
      </c>
      <c r="P135" s="137"/>
      <c r="Q135" s="137"/>
      <c r="R135" s="137"/>
    </row>
    <row r="136" spans="1:18" s="121" customFormat="1">
      <c r="A136" s="134"/>
      <c r="B136" s="134"/>
      <c r="C136" s="135" t="s">
        <v>32</v>
      </c>
      <c r="D136" s="34" t="s">
        <v>601</v>
      </c>
      <c r="E136" s="34" t="s">
        <v>662</v>
      </c>
      <c r="F136" s="34"/>
      <c r="G136" s="137"/>
      <c r="H136" s="137"/>
      <c r="I136" s="137"/>
      <c r="J136" s="186"/>
      <c r="K136" s="191"/>
      <c r="L136" s="192" t="s">
        <v>292</v>
      </c>
      <c r="M136" s="107"/>
      <c r="N136" s="193" t="s">
        <v>102</v>
      </c>
      <c r="O136" s="89">
        <f t="shared" si="3"/>
        <v>0</v>
      </c>
      <c r="P136" s="137"/>
      <c r="Q136" s="137"/>
      <c r="R136" s="137"/>
    </row>
    <row r="137" spans="1:18" s="121" customFormat="1">
      <c r="A137" s="134"/>
      <c r="B137" s="134"/>
      <c r="C137" s="135" t="s">
        <v>32</v>
      </c>
      <c r="D137" s="34" t="s">
        <v>601</v>
      </c>
      <c r="E137" s="34" t="s">
        <v>663</v>
      </c>
      <c r="F137" s="34" t="s">
        <v>664</v>
      </c>
      <c r="G137" s="137"/>
      <c r="H137" s="137"/>
      <c r="I137" s="137"/>
      <c r="J137" s="186"/>
      <c r="K137" s="191"/>
      <c r="L137" s="192" t="s">
        <v>292</v>
      </c>
      <c r="M137" s="107"/>
      <c r="N137" s="193" t="s">
        <v>102</v>
      </c>
      <c r="O137" s="89">
        <f t="shared" si="3"/>
        <v>0</v>
      </c>
      <c r="P137" s="137"/>
      <c r="Q137" s="137"/>
      <c r="R137" s="137"/>
    </row>
    <row r="138" spans="1:18" s="121" customFormat="1">
      <c r="A138" s="134"/>
      <c r="B138" s="134"/>
      <c r="C138" s="135" t="s">
        <v>32</v>
      </c>
      <c r="D138" s="34" t="s">
        <v>500</v>
      </c>
      <c r="E138" s="34" t="s">
        <v>665</v>
      </c>
      <c r="F138" s="34"/>
      <c r="G138" s="137"/>
      <c r="H138" s="137"/>
      <c r="I138" s="137"/>
      <c r="J138" s="186"/>
      <c r="K138" s="191"/>
      <c r="L138" s="192" t="s">
        <v>292</v>
      </c>
      <c r="M138" s="107"/>
      <c r="N138" s="193" t="s">
        <v>102</v>
      </c>
      <c r="O138" s="89">
        <f t="shared" si="3"/>
        <v>0</v>
      </c>
      <c r="P138" s="137"/>
      <c r="Q138" s="137"/>
      <c r="R138" s="137"/>
    </row>
    <row r="139" spans="1:18" s="121" customFormat="1">
      <c r="A139" s="134"/>
      <c r="B139" s="134"/>
      <c r="C139" s="135" t="s">
        <v>32</v>
      </c>
      <c r="D139" s="34" t="s">
        <v>500</v>
      </c>
      <c r="E139" s="34" t="s">
        <v>666</v>
      </c>
      <c r="F139" s="34"/>
      <c r="G139" s="137"/>
      <c r="H139" s="137"/>
      <c r="I139" s="137"/>
      <c r="J139" s="186"/>
      <c r="K139" s="191"/>
      <c r="L139" s="192" t="s">
        <v>292</v>
      </c>
      <c r="M139" s="107"/>
      <c r="N139" s="193" t="s">
        <v>102</v>
      </c>
      <c r="O139" s="89">
        <f t="shared" si="3"/>
        <v>0</v>
      </c>
      <c r="P139" s="137"/>
      <c r="Q139" s="137"/>
      <c r="R139" s="137"/>
    </row>
    <row r="140" spans="1:18" s="121" customFormat="1">
      <c r="A140" s="134"/>
      <c r="B140" s="134"/>
      <c r="C140" s="135" t="s">
        <v>32</v>
      </c>
      <c r="D140" s="34" t="s">
        <v>667</v>
      </c>
      <c r="E140" s="183" t="s">
        <v>668</v>
      </c>
      <c r="F140" s="183" t="s">
        <v>669</v>
      </c>
      <c r="G140" s="137"/>
      <c r="H140" s="24"/>
      <c r="I140" s="99"/>
      <c r="J140" s="106"/>
      <c r="K140" s="107"/>
      <c r="L140" s="198" t="s">
        <v>317</v>
      </c>
      <c r="M140" s="107"/>
      <c r="N140" s="195" t="s">
        <v>102</v>
      </c>
      <c r="O140" s="89">
        <f t="shared" si="3"/>
        <v>0</v>
      </c>
      <c r="P140" s="24"/>
      <c r="Q140" s="24"/>
      <c r="R140" s="137"/>
    </row>
    <row r="141" spans="1:18" s="121" customFormat="1">
      <c r="A141" s="134"/>
      <c r="B141" s="134"/>
      <c r="C141" s="135" t="s">
        <v>32</v>
      </c>
      <c r="D141" s="34" t="s">
        <v>667</v>
      </c>
      <c r="E141" s="183" t="s">
        <v>670</v>
      </c>
      <c r="F141" s="183" t="s">
        <v>671</v>
      </c>
      <c r="G141" s="137"/>
      <c r="H141" s="24"/>
      <c r="I141" s="99"/>
      <c r="J141" s="106"/>
      <c r="K141" s="107"/>
      <c r="L141" s="198" t="s">
        <v>317</v>
      </c>
      <c r="M141" s="107"/>
      <c r="N141" s="195" t="s">
        <v>102</v>
      </c>
      <c r="O141" s="89">
        <f t="shared" si="3"/>
        <v>0</v>
      </c>
      <c r="P141" s="24"/>
      <c r="Q141" s="24"/>
      <c r="R141" s="137"/>
    </row>
    <row r="142" spans="1:18" s="121" customFormat="1">
      <c r="A142" s="134"/>
      <c r="B142" s="134"/>
      <c r="C142" s="135" t="s">
        <v>32</v>
      </c>
      <c r="D142" s="34" t="s">
        <v>667</v>
      </c>
      <c r="E142" s="183" t="s">
        <v>672</v>
      </c>
      <c r="F142" s="201" t="s">
        <v>673</v>
      </c>
      <c r="G142" s="137"/>
      <c r="H142" s="24"/>
      <c r="I142" s="99"/>
      <c r="J142" s="106"/>
      <c r="K142" s="107"/>
      <c r="L142" s="198" t="s">
        <v>317</v>
      </c>
      <c r="M142" s="107"/>
      <c r="N142" s="195" t="s">
        <v>102</v>
      </c>
      <c r="O142" s="89">
        <f t="shared" si="3"/>
        <v>0</v>
      </c>
      <c r="P142" s="24"/>
      <c r="Q142" s="24"/>
      <c r="R142" s="137"/>
    </row>
    <row r="143" spans="1:18" s="121" customFormat="1">
      <c r="A143" s="134"/>
      <c r="B143" s="134"/>
      <c r="C143" s="135" t="s">
        <v>32</v>
      </c>
      <c r="D143" s="34" t="s">
        <v>667</v>
      </c>
      <c r="E143" s="183" t="s">
        <v>672</v>
      </c>
      <c r="F143" s="201" t="s">
        <v>674</v>
      </c>
      <c r="G143" s="137"/>
      <c r="H143" s="24"/>
      <c r="I143" s="99"/>
      <c r="J143" s="106"/>
      <c r="K143" s="107"/>
      <c r="L143" s="198" t="s">
        <v>317</v>
      </c>
      <c r="M143" s="107"/>
      <c r="N143" s="195" t="s">
        <v>102</v>
      </c>
      <c r="O143" s="89">
        <f t="shared" si="3"/>
        <v>0</v>
      </c>
      <c r="P143" s="24"/>
      <c r="Q143" s="24"/>
      <c r="R143" s="137"/>
    </row>
    <row r="144" spans="1:18" s="121" customFormat="1">
      <c r="A144" s="134"/>
      <c r="B144" s="134"/>
      <c r="C144" s="135" t="s">
        <v>32</v>
      </c>
      <c r="D144" s="34" t="s">
        <v>667</v>
      </c>
      <c r="E144" s="183" t="s">
        <v>672</v>
      </c>
      <c r="F144" s="201" t="s">
        <v>675</v>
      </c>
      <c r="G144" s="137"/>
      <c r="H144" s="24"/>
      <c r="I144" s="99"/>
      <c r="J144" s="106"/>
      <c r="K144" s="107"/>
      <c r="L144" s="198" t="s">
        <v>317</v>
      </c>
      <c r="M144" s="107"/>
      <c r="N144" s="195" t="s">
        <v>102</v>
      </c>
      <c r="O144" s="89">
        <f t="shared" si="3"/>
        <v>0</v>
      </c>
      <c r="P144" s="24"/>
      <c r="Q144" s="24"/>
      <c r="R144" s="137"/>
    </row>
    <row r="145" spans="1:18" s="121" customFormat="1">
      <c r="A145" s="134"/>
      <c r="B145" s="134"/>
      <c r="C145" s="135" t="s">
        <v>32</v>
      </c>
      <c r="D145" s="34" t="s">
        <v>667</v>
      </c>
      <c r="E145" s="183" t="s">
        <v>676</v>
      </c>
      <c r="F145" s="201" t="s">
        <v>677</v>
      </c>
      <c r="G145" s="137"/>
      <c r="H145" s="24"/>
      <c r="I145" s="99"/>
      <c r="J145" s="106"/>
      <c r="K145" s="107"/>
      <c r="L145" s="198" t="s">
        <v>317</v>
      </c>
      <c r="M145" s="107"/>
      <c r="N145" s="195" t="s">
        <v>102</v>
      </c>
      <c r="O145" s="89">
        <f t="shared" si="3"/>
        <v>0</v>
      </c>
      <c r="P145" s="24"/>
      <c r="Q145" s="24"/>
      <c r="R145" s="137"/>
    </row>
    <row r="146" spans="1:18" s="121" customFormat="1">
      <c r="A146" s="134"/>
      <c r="B146" s="134"/>
      <c r="C146" s="135" t="s">
        <v>32</v>
      </c>
      <c r="D146" s="34" t="s">
        <v>667</v>
      </c>
      <c r="E146" s="183" t="s">
        <v>676</v>
      </c>
      <c r="F146" s="202" t="s">
        <v>678</v>
      </c>
      <c r="G146" s="137"/>
      <c r="H146" s="24"/>
      <c r="I146" s="99"/>
      <c r="J146" s="106"/>
      <c r="K146" s="107"/>
      <c r="L146" s="198" t="s">
        <v>317</v>
      </c>
      <c r="M146" s="107"/>
      <c r="N146" s="195" t="s">
        <v>102</v>
      </c>
      <c r="O146" s="89">
        <f t="shared" si="3"/>
        <v>0</v>
      </c>
      <c r="P146" s="24"/>
      <c r="Q146" s="24"/>
      <c r="R146" s="137"/>
    </row>
    <row r="147" spans="1:18" s="121" customFormat="1">
      <c r="A147" s="134"/>
      <c r="B147" s="134"/>
      <c r="C147" s="135" t="s">
        <v>32</v>
      </c>
      <c r="D147" s="34" t="s">
        <v>667</v>
      </c>
      <c r="E147" s="34" t="s">
        <v>679</v>
      </c>
      <c r="F147" s="34"/>
      <c r="G147" s="137"/>
      <c r="H147" s="137"/>
      <c r="I147" s="137"/>
      <c r="J147" s="186"/>
      <c r="K147" s="191"/>
      <c r="L147" s="192" t="s">
        <v>292</v>
      </c>
      <c r="M147" s="107"/>
      <c r="N147" s="193" t="s">
        <v>102</v>
      </c>
      <c r="O147" s="89">
        <f t="shared" si="3"/>
        <v>0</v>
      </c>
      <c r="P147" s="137"/>
      <c r="Q147" s="137"/>
      <c r="R147" s="137"/>
    </row>
    <row r="148" spans="1:18" s="121" customFormat="1">
      <c r="A148" s="134"/>
      <c r="B148" s="134"/>
      <c r="C148" s="135" t="s">
        <v>32</v>
      </c>
      <c r="D148" s="34" t="s">
        <v>667</v>
      </c>
      <c r="E148" s="34" t="s">
        <v>680</v>
      </c>
      <c r="F148" s="34" t="s">
        <v>681</v>
      </c>
      <c r="G148" s="137"/>
      <c r="H148" s="137"/>
      <c r="I148" s="137"/>
      <c r="J148" s="186"/>
      <c r="K148" s="191"/>
      <c r="L148" s="192" t="s">
        <v>292</v>
      </c>
      <c r="M148" s="107"/>
      <c r="N148" s="193" t="s">
        <v>102</v>
      </c>
      <c r="O148" s="89">
        <f t="shared" si="3"/>
        <v>0</v>
      </c>
      <c r="P148" s="137"/>
      <c r="Q148" s="137"/>
      <c r="R148" s="137"/>
    </row>
    <row r="149" spans="1:18" s="121" customFormat="1">
      <c r="A149" s="134"/>
      <c r="B149" s="134"/>
      <c r="C149" s="135" t="s">
        <v>32</v>
      </c>
      <c r="D149" s="34" t="s">
        <v>667</v>
      </c>
      <c r="E149" s="34" t="s">
        <v>682</v>
      </c>
      <c r="F149" s="34" t="s">
        <v>683</v>
      </c>
      <c r="G149" s="137"/>
      <c r="H149" s="137"/>
      <c r="I149" s="137"/>
      <c r="J149" s="186"/>
      <c r="K149" s="191"/>
      <c r="L149" s="192" t="s">
        <v>292</v>
      </c>
      <c r="M149" s="107"/>
      <c r="N149" s="193" t="s">
        <v>102</v>
      </c>
      <c r="O149" s="89">
        <f t="shared" si="3"/>
        <v>0</v>
      </c>
      <c r="P149" s="137"/>
      <c r="Q149" s="137"/>
      <c r="R149" s="137"/>
    </row>
    <row r="150" spans="1:18" s="121" customFormat="1">
      <c r="A150" s="134"/>
      <c r="B150" s="134"/>
      <c r="C150" s="135" t="s">
        <v>32</v>
      </c>
      <c r="D150" s="34" t="s">
        <v>667</v>
      </c>
      <c r="E150" s="182" t="s">
        <v>684</v>
      </c>
      <c r="F150" s="34" t="s">
        <v>685</v>
      </c>
      <c r="G150" s="137"/>
      <c r="H150" s="137"/>
      <c r="I150" s="137"/>
      <c r="J150" s="186"/>
      <c r="K150" s="191"/>
      <c r="L150" s="192" t="s">
        <v>292</v>
      </c>
      <c r="M150" s="107"/>
      <c r="N150" s="193" t="s">
        <v>102</v>
      </c>
      <c r="O150" s="89">
        <f t="shared" si="3"/>
        <v>0</v>
      </c>
      <c r="P150" s="137"/>
      <c r="Q150" s="137"/>
      <c r="R150" s="137"/>
    </row>
    <row r="151" spans="1:18" s="121" customFormat="1">
      <c r="A151" s="134"/>
      <c r="B151" s="134"/>
      <c r="C151" s="135" t="s">
        <v>32</v>
      </c>
      <c r="D151" s="34" t="s">
        <v>667</v>
      </c>
      <c r="E151" s="182" t="s">
        <v>686</v>
      </c>
      <c r="F151" s="137"/>
      <c r="G151" s="137"/>
      <c r="H151" s="137"/>
      <c r="I151" s="137"/>
      <c r="J151" s="186"/>
      <c r="K151" s="200"/>
      <c r="L151" s="192" t="s">
        <v>292</v>
      </c>
      <c r="M151" s="107"/>
      <c r="N151" s="193" t="s">
        <v>102</v>
      </c>
      <c r="O151" s="89">
        <f t="shared" si="3"/>
        <v>0</v>
      </c>
      <c r="P151" s="137"/>
      <c r="Q151" s="137"/>
      <c r="R151" s="137"/>
    </row>
    <row r="152" spans="1:18" s="121" customFormat="1">
      <c r="A152" s="134"/>
      <c r="B152" s="134"/>
      <c r="C152" s="135" t="s">
        <v>32</v>
      </c>
      <c r="D152" s="34" t="s">
        <v>667</v>
      </c>
      <c r="E152" s="34" t="s">
        <v>687</v>
      </c>
      <c r="F152" s="34"/>
      <c r="G152" s="137"/>
      <c r="H152" s="137"/>
      <c r="I152" s="137"/>
      <c r="J152" s="186"/>
      <c r="K152" s="191"/>
      <c r="L152" s="192" t="s">
        <v>292</v>
      </c>
      <c r="M152" s="107"/>
      <c r="N152" s="193" t="s">
        <v>102</v>
      </c>
      <c r="O152" s="89">
        <f t="shared" si="3"/>
        <v>0</v>
      </c>
      <c r="P152" s="137"/>
      <c r="Q152" s="137"/>
      <c r="R152" s="137"/>
    </row>
    <row r="153" spans="1:18" s="121" customFormat="1">
      <c r="A153" s="134"/>
      <c r="B153" s="134"/>
      <c r="C153" s="135" t="s">
        <v>32</v>
      </c>
      <c r="D153" s="34" t="s">
        <v>667</v>
      </c>
      <c r="E153" s="180" t="s">
        <v>688</v>
      </c>
      <c r="F153" s="93" t="s">
        <v>689</v>
      </c>
      <c r="G153" s="137"/>
      <c r="H153" s="137"/>
      <c r="I153" s="137"/>
      <c r="J153" s="186"/>
      <c r="K153" s="191"/>
      <c r="L153" s="192" t="s">
        <v>292</v>
      </c>
      <c r="M153" s="107"/>
      <c r="N153" s="193" t="s">
        <v>102</v>
      </c>
      <c r="O153" s="89">
        <f t="shared" si="3"/>
        <v>0</v>
      </c>
      <c r="P153" s="137"/>
      <c r="Q153" s="137"/>
      <c r="R153" s="137"/>
    </row>
    <row r="154" spans="1:18" s="121" customFormat="1">
      <c r="A154" s="134"/>
      <c r="B154" s="134"/>
      <c r="C154" s="135" t="s">
        <v>32</v>
      </c>
      <c r="D154" s="34" t="s">
        <v>667</v>
      </c>
      <c r="E154" s="180" t="s">
        <v>690</v>
      </c>
      <c r="F154" s="93"/>
      <c r="G154" s="137"/>
      <c r="H154" s="137"/>
      <c r="I154" s="137"/>
      <c r="J154" s="186"/>
      <c r="K154" s="191"/>
      <c r="L154" s="192" t="s">
        <v>292</v>
      </c>
      <c r="M154" s="107"/>
      <c r="N154" s="193" t="s">
        <v>102</v>
      </c>
      <c r="O154" s="89">
        <f t="shared" si="3"/>
        <v>0</v>
      </c>
      <c r="P154" s="137"/>
      <c r="Q154" s="137"/>
      <c r="R154" s="137"/>
    </row>
    <row r="155" spans="1:18" s="121" customFormat="1">
      <c r="A155" s="134"/>
      <c r="B155" s="134"/>
      <c r="C155" s="135" t="s">
        <v>32</v>
      </c>
      <c r="D155" s="34" t="s">
        <v>667</v>
      </c>
      <c r="E155" s="180" t="s">
        <v>691</v>
      </c>
      <c r="F155" s="93"/>
      <c r="G155" s="137"/>
      <c r="H155" s="137"/>
      <c r="I155" s="137"/>
      <c r="J155" s="186"/>
      <c r="K155" s="191"/>
      <c r="L155" s="192" t="s">
        <v>292</v>
      </c>
      <c r="M155" s="107"/>
      <c r="N155" s="193" t="s">
        <v>102</v>
      </c>
      <c r="O155" s="89">
        <f t="shared" si="3"/>
        <v>0</v>
      </c>
      <c r="P155" s="137"/>
      <c r="Q155" s="137"/>
      <c r="R155" s="137"/>
    </row>
    <row r="156" spans="1:18" s="121" customFormat="1">
      <c r="A156" s="134"/>
      <c r="B156" s="134"/>
      <c r="C156" s="135" t="s">
        <v>32</v>
      </c>
      <c r="D156" s="34" t="s">
        <v>667</v>
      </c>
      <c r="E156" s="180" t="s">
        <v>692</v>
      </c>
      <c r="F156" s="93"/>
      <c r="G156" s="137"/>
      <c r="H156" s="137"/>
      <c r="I156" s="137"/>
      <c r="J156" s="186"/>
      <c r="K156" s="191"/>
      <c r="L156" s="192" t="s">
        <v>292</v>
      </c>
      <c r="M156" s="107"/>
      <c r="N156" s="193" t="s">
        <v>102</v>
      </c>
      <c r="O156" s="89">
        <f t="shared" si="3"/>
        <v>0</v>
      </c>
      <c r="P156" s="137"/>
      <c r="Q156" s="137"/>
      <c r="R156" s="137"/>
    </row>
    <row r="157" spans="1:18" s="121" customFormat="1">
      <c r="A157" s="134"/>
      <c r="B157" s="134"/>
      <c r="C157" s="135" t="s">
        <v>32</v>
      </c>
      <c r="D157" s="34" t="s">
        <v>667</v>
      </c>
      <c r="E157" s="180" t="s">
        <v>693</v>
      </c>
      <c r="F157" s="93"/>
      <c r="G157" s="137"/>
      <c r="H157" s="137"/>
      <c r="I157" s="137"/>
      <c r="J157" s="186"/>
      <c r="K157" s="191"/>
      <c r="L157" s="192" t="s">
        <v>292</v>
      </c>
      <c r="M157" s="107"/>
      <c r="N157" s="193" t="s">
        <v>102</v>
      </c>
      <c r="O157" s="89">
        <f t="shared" si="3"/>
        <v>0</v>
      </c>
      <c r="P157" s="137"/>
      <c r="Q157" s="137"/>
      <c r="R157" s="137"/>
    </row>
    <row r="158" spans="1:18" s="121" customFormat="1">
      <c r="A158" s="134"/>
      <c r="B158" s="134"/>
      <c r="C158" s="135" t="s">
        <v>32</v>
      </c>
      <c r="D158" s="34" t="s">
        <v>694</v>
      </c>
      <c r="E158" s="183" t="s">
        <v>695</v>
      </c>
      <c r="F158" s="183" t="s">
        <v>696</v>
      </c>
      <c r="G158" s="137"/>
      <c r="H158" s="24"/>
      <c r="I158" s="99"/>
      <c r="J158" s="106"/>
      <c r="K158" s="107"/>
      <c r="L158" s="194" t="s">
        <v>317</v>
      </c>
      <c r="M158" s="107"/>
      <c r="N158" s="195" t="s">
        <v>102</v>
      </c>
      <c r="O158" s="89">
        <f t="shared" si="3"/>
        <v>0</v>
      </c>
      <c r="P158" s="24"/>
      <c r="Q158" s="24"/>
      <c r="R158" s="137"/>
    </row>
    <row r="159" spans="1:18" s="121" customFormat="1">
      <c r="A159" s="134"/>
      <c r="B159" s="134"/>
      <c r="C159" s="135" t="s">
        <v>32</v>
      </c>
      <c r="D159" s="34" t="s">
        <v>694</v>
      </c>
      <c r="E159" s="183" t="str">
        <f>E158</f>
        <v>Play游戏解决方案</v>
      </c>
      <c r="F159" s="183" t="s">
        <v>697</v>
      </c>
      <c r="G159" s="137"/>
      <c r="H159" s="24"/>
      <c r="I159" s="99"/>
      <c r="J159" s="106"/>
      <c r="K159" s="107"/>
      <c r="L159" s="194" t="s">
        <v>317</v>
      </c>
      <c r="M159" s="107"/>
      <c r="N159" s="195" t="s">
        <v>102</v>
      </c>
      <c r="O159" s="89">
        <f t="shared" si="3"/>
        <v>0</v>
      </c>
      <c r="P159" s="24"/>
      <c r="Q159" s="24"/>
      <c r="R159" s="137"/>
    </row>
    <row r="160" spans="1:18" s="121" customFormat="1">
      <c r="A160" s="134"/>
      <c r="B160" s="134"/>
      <c r="C160" s="135" t="s">
        <v>32</v>
      </c>
      <c r="D160" s="34" t="s">
        <v>694</v>
      </c>
      <c r="E160" s="34" t="s">
        <v>698</v>
      </c>
      <c r="F160" s="137"/>
      <c r="G160" s="137"/>
      <c r="H160" s="137"/>
      <c r="I160" s="137"/>
      <c r="J160" s="186"/>
      <c r="K160" s="191"/>
      <c r="L160" s="192" t="s">
        <v>292</v>
      </c>
      <c r="M160" s="107"/>
      <c r="N160" s="193" t="s">
        <v>102</v>
      </c>
      <c r="O160" s="89">
        <f t="shared" si="3"/>
        <v>0</v>
      </c>
      <c r="P160" s="137"/>
      <c r="Q160" s="137"/>
      <c r="R160" s="137"/>
    </row>
    <row r="161" spans="1:18" s="121" customFormat="1" ht="14.65">
      <c r="A161" s="134"/>
      <c r="B161" s="134"/>
      <c r="C161" s="135" t="s">
        <v>32</v>
      </c>
      <c r="D161" s="34" t="s">
        <v>694</v>
      </c>
      <c r="E161" s="34" t="s">
        <v>699</v>
      </c>
      <c r="F161" s="203"/>
      <c r="G161" s="137"/>
      <c r="H161" s="137"/>
      <c r="I161" s="137"/>
      <c r="J161" s="186"/>
      <c r="K161" s="191"/>
      <c r="L161" s="192" t="s">
        <v>292</v>
      </c>
      <c r="M161" s="107"/>
      <c r="N161" s="193" t="s">
        <v>102</v>
      </c>
      <c r="O161" s="89">
        <f t="shared" si="3"/>
        <v>0</v>
      </c>
      <c r="P161" s="137"/>
      <c r="Q161" s="137"/>
      <c r="R161" s="137"/>
    </row>
    <row r="162" spans="1:18" s="121" customFormat="1">
      <c r="A162" s="134"/>
      <c r="B162" s="134"/>
      <c r="C162" s="135" t="s">
        <v>32</v>
      </c>
      <c r="D162" s="34" t="s">
        <v>694</v>
      </c>
      <c r="E162" s="34" t="s">
        <v>700</v>
      </c>
      <c r="F162" s="137"/>
      <c r="G162" s="137"/>
      <c r="H162" s="137"/>
      <c r="I162" s="137"/>
      <c r="J162" s="186"/>
      <c r="K162" s="191"/>
      <c r="L162" s="192" t="s">
        <v>292</v>
      </c>
      <c r="M162" s="107"/>
      <c r="N162" s="193" t="s">
        <v>102</v>
      </c>
      <c r="O162" s="89">
        <f t="shared" si="3"/>
        <v>0</v>
      </c>
      <c r="P162" s="137"/>
      <c r="Q162" s="137"/>
      <c r="R162" s="137"/>
    </row>
    <row r="163" spans="1:18" s="121" customFormat="1">
      <c r="A163" s="134"/>
      <c r="B163" s="134"/>
      <c r="C163" s="135" t="s">
        <v>32</v>
      </c>
      <c r="D163" s="34" t="s">
        <v>694</v>
      </c>
      <c r="E163" s="34" t="s">
        <v>701</v>
      </c>
      <c r="F163" s="137"/>
      <c r="G163" s="137"/>
      <c r="H163" s="137"/>
      <c r="I163" s="137"/>
      <c r="J163" s="186"/>
      <c r="K163" s="191"/>
      <c r="L163" s="192" t="s">
        <v>292</v>
      </c>
      <c r="M163" s="107"/>
      <c r="N163" s="193" t="s">
        <v>102</v>
      </c>
      <c r="O163" s="89">
        <f t="shared" si="3"/>
        <v>0</v>
      </c>
      <c r="P163" s="137"/>
      <c r="Q163" s="137"/>
      <c r="R163" s="137"/>
    </row>
    <row r="164" spans="1:18" s="121" customFormat="1">
      <c r="A164" s="134"/>
      <c r="B164" s="134"/>
      <c r="C164" s="135" t="s">
        <v>32</v>
      </c>
      <c r="D164" s="34" t="s">
        <v>694</v>
      </c>
      <c r="E164" s="34" t="s">
        <v>702</v>
      </c>
      <c r="F164" s="137"/>
      <c r="G164" s="137"/>
      <c r="H164" s="137"/>
      <c r="I164" s="137"/>
      <c r="J164" s="186"/>
      <c r="K164" s="191"/>
      <c r="L164" s="192" t="s">
        <v>292</v>
      </c>
      <c r="M164" s="107"/>
      <c r="N164" s="193" t="s">
        <v>102</v>
      </c>
      <c r="O164" s="89">
        <f t="shared" si="3"/>
        <v>0</v>
      </c>
      <c r="P164" s="137"/>
      <c r="Q164" s="137"/>
      <c r="R164" s="137"/>
    </row>
    <row r="165" spans="1:18" s="121" customFormat="1" ht="14.65" customHeight="1">
      <c r="A165" s="134"/>
      <c r="B165" s="134"/>
      <c r="C165" s="135" t="s">
        <v>32</v>
      </c>
      <c r="D165" s="34" t="s">
        <v>694</v>
      </c>
      <c r="E165" s="34" t="s">
        <v>703</v>
      </c>
      <c r="F165" s="93"/>
      <c r="G165" s="93"/>
      <c r="H165" s="24"/>
      <c r="I165" s="99"/>
      <c r="J165" s="106"/>
      <c r="K165" s="107"/>
      <c r="L165" s="192" t="s">
        <v>292</v>
      </c>
      <c r="M165" s="107"/>
      <c r="N165" s="193" t="s">
        <v>102</v>
      </c>
      <c r="O165" s="89">
        <f t="shared" si="3"/>
        <v>0</v>
      </c>
      <c r="P165" s="24"/>
      <c r="Q165" s="24"/>
      <c r="R165" s="137"/>
    </row>
    <row r="166" spans="1:18" s="121" customFormat="1" ht="14.65" customHeight="1">
      <c r="A166" s="134"/>
      <c r="B166" s="134"/>
      <c r="C166" s="135" t="s">
        <v>32</v>
      </c>
      <c r="D166" s="34" t="s">
        <v>694</v>
      </c>
      <c r="E166" s="93" t="s">
        <v>704</v>
      </c>
      <c r="F166" s="93"/>
      <c r="G166" s="93"/>
      <c r="H166" s="24"/>
      <c r="I166" s="99"/>
      <c r="J166" s="106"/>
      <c r="K166" s="107"/>
      <c r="L166" s="192" t="s">
        <v>705</v>
      </c>
      <c r="M166" s="107"/>
      <c r="N166" s="193" t="s">
        <v>102</v>
      </c>
      <c r="O166" s="89">
        <f t="shared" si="3"/>
        <v>0</v>
      </c>
      <c r="P166" s="24"/>
      <c r="Q166" s="24"/>
      <c r="R166" s="137"/>
    </row>
    <row r="167" spans="1:18" s="121" customFormat="1" ht="14.65" customHeight="1">
      <c r="A167" s="134"/>
      <c r="B167" s="134"/>
      <c r="C167" s="135" t="s">
        <v>32</v>
      </c>
      <c r="D167" s="34" t="s">
        <v>694</v>
      </c>
      <c r="E167" s="93" t="s">
        <v>706</v>
      </c>
      <c r="F167" s="93"/>
      <c r="G167" s="93"/>
      <c r="H167" s="24"/>
      <c r="I167" s="99"/>
      <c r="J167" s="106"/>
      <c r="K167" s="107"/>
      <c r="L167" s="192" t="s">
        <v>705</v>
      </c>
      <c r="M167" s="107"/>
      <c r="N167" s="193" t="s">
        <v>102</v>
      </c>
      <c r="O167" s="89">
        <f t="shared" si="3"/>
        <v>0</v>
      </c>
      <c r="P167" s="24"/>
      <c r="Q167" s="24"/>
      <c r="R167" s="137"/>
    </row>
    <row r="168" spans="1:18" s="121" customFormat="1" ht="14.65" customHeight="1">
      <c r="A168" s="134"/>
      <c r="B168" s="134"/>
      <c r="C168" s="135" t="s">
        <v>32</v>
      </c>
      <c r="D168" s="34" t="s">
        <v>694</v>
      </c>
      <c r="E168" s="93" t="s">
        <v>707</v>
      </c>
      <c r="F168" s="93"/>
      <c r="G168" s="93"/>
      <c r="H168" s="24"/>
      <c r="I168" s="99"/>
      <c r="J168" s="106"/>
      <c r="K168" s="107"/>
      <c r="L168" s="192" t="s">
        <v>705</v>
      </c>
      <c r="M168" s="107"/>
      <c r="N168" s="193" t="s">
        <v>102</v>
      </c>
      <c r="O168" s="89">
        <f t="shared" si="3"/>
        <v>0</v>
      </c>
      <c r="P168" s="24"/>
      <c r="Q168" s="24"/>
      <c r="R168" s="137"/>
    </row>
    <row r="169" spans="1:18" s="121" customFormat="1" ht="14.65" customHeight="1">
      <c r="A169" s="134"/>
      <c r="B169" s="134"/>
      <c r="C169" s="135" t="s">
        <v>32</v>
      </c>
      <c r="D169" s="34" t="s">
        <v>694</v>
      </c>
      <c r="E169" s="93" t="s">
        <v>708</v>
      </c>
      <c r="F169" s="93"/>
      <c r="G169" s="93"/>
      <c r="H169" s="24"/>
      <c r="I169" s="99"/>
      <c r="J169" s="106"/>
      <c r="K169" s="107"/>
      <c r="L169" s="192" t="s">
        <v>705</v>
      </c>
      <c r="M169" s="107"/>
      <c r="N169" s="193" t="s">
        <v>102</v>
      </c>
      <c r="O169" s="89">
        <f t="shared" si="3"/>
        <v>0</v>
      </c>
      <c r="P169" s="24"/>
      <c r="Q169" s="24"/>
      <c r="R169" s="137"/>
    </row>
    <row r="170" spans="1:18" s="121" customFormat="1" ht="14.65" customHeight="1">
      <c r="A170" s="134"/>
      <c r="B170" s="134"/>
      <c r="C170" s="135" t="s">
        <v>32</v>
      </c>
      <c r="D170" s="34" t="s">
        <v>694</v>
      </c>
      <c r="E170" s="93" t="s">
        <v>709</v>
      </c>
      <c r="F170" s="93"/>
      <c r="G170" s="93"/>
      <c r="H170" s="24"/>
      <c r="I170" s="99"/>
      <c r="J170" s="106"/>
      <c r="K170" s="107"/>
      <c r="L170" s="192" t="s">
        <v>483</v>
      </c>
      <c r="M170" s="107"/>
      <c r="N170" s="193" t="s">
        <v>102</v>
      </c>
      <c r="O170" s="89">
        <f t="shared" si="3"/>
        <v>0</v>
      </c>
      <c r="P170" s="24"/>
      <c r="Q170" s="24"/>
      <c r="R170" s="137"/>
    </row>
    <row r="171" spans="1:18" s="121" customFormat="1" ht="14.65" customHeight="1">
      <c r="A171" s="134"/>
      <c r="B171" s="134"/>
      <c r="C171" s="135" t="s">
        <v>32</v>
      </c>
      <c r="D171" s="34" t="s">
        <v>694</v>
      </c>
      <c r="E171" s="34" t="s">
        <v>710</v>
      </c>
      <c r="F171" s="34"/>
      <c r="G171" s="137"/>
      <c r="H171" s="24"/>
      <c r="I171" s="99"/>
      <c r="J171" s="106"/>
      <c r="K171" s="107"/>
      <c r="L171" s="192" t="s">
        <v>483</v>
      </c>
      <c r="M171" s="107"/>
      <c r="N171" s="193" t="s">
        <v>102</v>
      </c>
      <c r="O171" s="89">
        <f t="shared" si="3"/>
        <v>0</v>
      </c>
      <c r="P171" s="24"/>
      <c r="Q171" s="24"/>
      <c r="R171" s="137"/>
    </row>
    <row r="172" spans="1:18" s="121" customFormat="1">
      <c r="A172" s="134"/>
      <c r="B172" s="134"/>
      <c r="C172" s="135" t="s">
        <v>32</v>
      </c>
      <c r="D172" s="34" t="s">
        <v>694</v>
      </c>
      <c r="E172" s="182" t="s">
        <v>711</v>
      </c>
      <c r="F172" s="136"/>
      <c r="G172" s="137"/>
      <c r="H172" s="137"/>
      <c r="I172" s="137"/>
      <c r="J172" s="186"/>
      <c r="K172" s="191"/>
      <c r="L172" s="205" t="s">
        <v>88</v>
      </c>
      <c r="M172" s="107"/>
      <c r="N172" s="195" t="s">
        <v>102</v>
      </c>
      <c r="O172" s="89">
        <f t="shared" si="3"/>
        <v>0</v>
      </c>
      <c r="P172" s="137"/>
      <c r="Q172" s="137"/>
      <c r="R172" s="137"/>
    </row>
    <row r="173" spans="1:18" s="121" customFormat="1">
      <c r="A173" s="134"/>
      <c r="B173" s="134"/>
      <c r="C173" s="135" t="s">
        <v>32</v>
      </c>
      <c r="D173" s="34" t="s">
        <v>712</v>
      </c>
      <c r="E173" s="34" t="s">
        <v>713</v>
      </c>
      <c r="F173" s="137"/>
      <c r="G173" s="137"/>
      <c r="H173" s="137"/>
      <c r="I173" s="137"/>
      <c r="J173" s="186"/>
      <c r="K173" s="191"/>
      <c r="L173" s="205" t="s">
        <v>292</v>
      </c>
      <c r="M173" s="107"/>
      <c r="N173" s="195" t="s">
        <v>102</v>
      </c>
      <c r="O173" s="89">
        <f t="shared" si="3"/>
        <v>0</v>
      </c>
      <c r="P173" s="137"/>
      <c r="Q173" s="137"/>
      <c r="R173" s="137"/>
    </row>
    <row r="174" spans="1:18" s="121" customFormat="1">
      <c r="A174" s="134"/>
      <c r="B174" s="134"/>
      <c r="C174" s="135" t="s">
        <v>32</v>
      </c>
      <c r="D174" s="34" t="s">
        <v>712</v>
      </c>
      <c r="E174" s="34" t="s">
        <v>714</v>
      </c>
      <c r="F174" s="137"/>
      <c r="G174" s="137"/>
      <c r="H174" s="137"/>
      <c r="I174" s="137"/>
      <c r="J174" s="186"/>
      <c r="K174" s="191"/>
      <c r="L174" s="205" t="s">
        <v>292</v>
      </c>
      <c r="M174" s="107"/>
      <c r="N174" s="195" t="s">
        <v>102</v>
      </c>
      <c r="O174" s="89">
        <f t="shared" si="3"/>
        <v>0</v>
      </c>
      <c r="P174" s="137"/>
      <c r="Q174" s="137"/>
      <c r="R174" s="137"/>
    </row>
    <row r="175" spans="1:18" s="121" customFormat="1">
      <c r="A175" s="134"/>
      <c r="B175" s="134"/>
      <c r="C175" s="135" t="s">
        <v>32</v>
      </c>
      <c r="D175" s="34" t="s">
        <v>712</v>
      </c>
      <c r="E175" s="34" t="s">
        <v>715</v>
      </c>
      <c r="F175" s="137"/>
      <c r="G175" s="137"/>
      <c r="H175" s="137"/>
      <c r="I175" s="137"/>
      <c r="J175" s="186"/>
      <c r="K175" s="191"/>
      <c r="L175" s="205" t="s">
        <v>292</v>
      </c>
      <c r="M175" s="107"/>
      <c r="N175" s="195" t="s">
        <v>102</v>
      </c>
      <c r="O175" s="89">
        <f t="shared" si="3"/>
        <v>0</v>
      </c>
      <c r="P175" s="137"/>
      <c r="Q175" s="137"/>
      <c r="R175" s="137"/>
    </row>
    <row r="176" spans="1:18" s="121" customFormat="1">
      <c r="A176" s="134"/>
      <c r="B176" s="134"/>
      <c r="C176" s="135" t="s">
        <v>32</v>
      </c>
      <c r="D176" s="34" t="s">
        <v>712</v>
      </c>
      <c r="E176" s="34" t="s">
        <v>716</v>
      </c>
      <c r="F176" s="137"/>
      <c r="G176" s="137"/>
      <c r="H176" s="137"/>
      <c r="I176" s="137"/>
      <c r="J176" s="186"/>
      <c r="K176" s="191"/>
      <c r="L176" s="205" t="s">
        <v>292</v>
      </c>
      <c r="M176" s="107"/>
      <c r="N176" s="195" t="s">
        <v>102</v>
      </c>
      <c r="O176" s="89">
        <f t="shared" si="3"/>
        <v>0</v>
      </c>
      <c r="P176" s="137"/>
      <c r="Q176" s="137"/>
      <c r="R176" s="137"/>
    </row>
    <row r="177" spans="1:18" s="121" customFormat="1">
      <c r="A177" s="134"/>
      <c r="B177" s="134"/>
      <c r="C177" s="135" t="s">
        <v>32</v>
      </c>
      <c r="D177" s="34" t="s">
        <v>717</v>
      </c>
      <c r="E177" s="184" t="s">
        <v>718</v>
      </c>
      <c r="F177" s="93"/>
      <c r="G177" s="137"/>
      <c r="H177" s="137"/>
      <c r="I177" s="137"/>
      <c r="J177" s="186"/>
      <c r="K177" s="191"/>
      <c r="L177" s="192" t="s">
        <v>317</v>
      </c>
      <c r="M177" s="107"/>
      <c r="N177" s="195" t="s">
        <v>102</v>
      </c>
      <c r="O177" s="89">
        <f t="shared" si="3"/>
        <v>0</v>
      </c>
      <c r="P177" s="137"/>
      <c r="Q177" s="137"/>
      <c r="R177" s="137"/>
    </row>
    <row r="178" spans="1:18" s="121" customFormat="1">
      <c r="A178" s="134"/>
      <c r="B178" s="134"/>
      <c r="C178" s="135" t="s">
        <v>32</v>
      </c>
      <c r="D178" s="34" t="s">
        <v>717</v>
      </c>
      <c r="E178" s="184" t="s">
        <v>719</v>
      </c>
      <c r="F178" s="93"/>
      <c r="G178" s="137"/>
      <c r="H178" s="137"/>
      <c r="I178" s="137"/>
      <c r="J178" s="186"/>
      <c r="K178" s="191"/>
      <c r="L178" s="192" t="s">
        <v>317</v>
      </c>
      <c r="M178" s="107"/>
      <c r="N178" s="195" t="s">
        <v>102</v>
      </c>
      <c r="O178" s="89">
        <f t="shared" si="3"/>
        <v>0</v>
      </c>
      <c r="P178" s="137"/>
      <c r="Q178" s="137"/>
      <c r="R178" s="137"/>
    </row>
    <row r="179" spans="1:18" s="121" customFormat="1">
      <c r="A179" s="134"/>
      <c r="B179" s="134"/>
      <c r="C179" s="135" t="s">
        <v>32</v>
      </c>
      <c r="D179" s="34" t="s">
        <v>717</v>
      </c>
      <c r="E179" s="184" t="s">
        <v>720</v>
      </c>
      <c r="F179" s="93"/>
      <c r="G179" s="137"/>
      <c r="H179" s="137"/>
      <c r="I179" s="137"/>
      <c r="J179" s="186"/>
      <c r="K179" s="191"/>
      <c r="L179" s="192" t="s">
        <v>317</v>
      </c>
      <c r="M179" s="107"/>
      <c r="N179" s="195" t="s">
        <v>102</v>
      </c>
      <c r="O179" s="89">
        <f t="shared" si="3"/>
        <v>0</v>
      </c>
      <c r="P179" s="137"/>
      <c r="Q179" s="137"/>
      <c r="R179" s="137"/>
    </row>
    <row r="180" spans="1:18" s="121" customFormat="1">
      <c r="A180" s="134"/>
      <c r="B180" s="134"/>
      <c r="C180" s="93" t="s">
        <v>32</v>
      </c>
      <c r="D180" s="136" t="s">
        <v>721</v>
      </c>
      <c r="E180" s="180" t="s">
        <v>722</v>
      </c>
      <c r="F180" s="93"/>
      <c r="G180" s="137"/>
      <c r="H180" s="137"/>
      <c r="I180" s="137"/>
      <c r="J180" s="206"/>
      <c r="K180" s="107"/>
      <c r="L180" s="192" t="s">
        <v>292</v>
      </c>
      <c r="M180" s="107"/>
      <c r="N180" s="193" t="s">
        <v>102</v>
      </c>
      <c r="O180" s="89">
        <f t="shared" si="3"/>
        <v>0</v>
      </c>
      <c r="P180" s="137"/>
      <c r="Q180" s="137"/>
      <c r="R180" s="137"/>
    </row>
    <row r="181" spans="1:18" s="121" customFormat="1">
      <c r="A181" s="134"/>
      <c r="B181" s="134"/>
      <c r="C181" s="135" t="s">
        <v>32</v>
      </c>
      <c r="D181" s="34" t="s">
        <v>723</v>
      </c>
      <c r="E181" s="180" t="s">
        <v>724</v>
      </c>
      <c r="F181" s="183" t="s">
        <v>725</v>
      </c>
      <c r="G181" s="137"/>
      <c r="H181" s="24"/>
      <c r="I181" s="99"/>
      <c r="J181" s="106"/>
      <c r="K181" s="107"/>
      <c r="L181" s="194" t="s">
        <v>317</v>
      </c>
      <c r="M181" s="107"/>
      <c r="N181" s="195" t="s">
        <v>102</v>
      </c>
      <c r="O181" s="89">
        <f t="shared" si="3"/>
        <v>0</v>
      </c>
      <c r="P181" s="24"/>
      <c r="Q181" s="24"/>
      <c r="R181" s="137"/>
    </row>
    <row r="182" spans="1:18" s="121" customFormat="1">
      <c r="A182" s="134"/>
      <c r="B182" s="134"/>
      <c r="C182" s="135" t="s">
        <v>32</v>
      </c>
      <c r="D182" s="34" t="s">
        <v>723</v>
      </c>
      <c r="E182" s="183" t="s">
        <v>726</v>
      </c>
      <c r="F182" s="183"/>
      <c r="G182" s="137"/>
      <c r="H182" s="24"/>
      <c r="I182" s="99"/>
      <c r="J182" s="106"/>
      <c r="K182" s="107"/>
      <c r="L182" s="194" t="s">
        <v>317</v>
      </c>
      <c r="M182" s="107"/>
      <c r="N182" s="195" t="s">
        <v>102</v>
      </c>
      <c r="O182" s="89">
        <f t="shared" si="3"/>
        <v>0</v>
      </c>
      <c r="P182" s="24"/>
      <c r="Q182" s="24"/>
      <c r="R182" s="137"/>
    </row>
    <row r="183" spans="1:18" s="121" customFormat="1">
      <c r="A183" s="134"/>
      <c r="B183" s="134"/>
      <c r="C183" s="135" t="s">
        <v>32</v>
      </c>
      <c r="D183" s="136" t="s">
        <v>437</v>
      </c>
      <c r="E183" s="204" t="s">
        <v>727</v>
      </c>
      <c r="F183" s="93"/>
      <c r="G183" s="137"/>
      <c r="H183" s="137"/>
      <c r="I183" s="137"/>
      <c r="J183" s="186"/>
      <c r="K183" s="191"/>
      <c r="L183" s="205" t="s">
        <v>88</v>
      </c>
      <c r="M183" s="107"/>
      <c r="N183" s="193" t="s">
        <v>102</v>
      </c>
      <c r="O183" s="89">
        <f t="shared" si="3"/>
        <v>0</v>
      </c>
      <c r="P183" s="137"/>
      <c r="Q183" s="137"/>
      <c r="R183" s="137"/>
    </row>
    <row r="184" spans="1:18" s="121" customFormat="1">
      <c r="A184" s="134"/>
      <c r="B184" s="134"/>
      <c r="C184" s="135" t="s">
        <v>32</v>
      </c>
      <c r="D184" s="136" t="s">
        <v>437</v>
      </c>
      <c r="E184" s="182" t="s">
        <v>728</v>
      </c>
      <c r="F184" s="34"/>
      <c r="G184" s="137"/>
      <c r="H184" s="137"/>
      <c r="I184" s="137"/>
      <c r="J184" s="186"/>
      <c r="K184" s="191"/>
      <c r="L184" s="192" t="s">
        <v>317</v>
      </c>
      <c r="M184" s="107"/>
      <c r="N184" s="195" t="s">
        <v>102</v>
      </c>
      <c r="O184" s="89">
        <f t="shared" si="3"/>
        <v>0</v>
      </c>
      <c r="P184" s="137"/>
      <c r="Q184" s="137"/>
      <c r="R184" s="137"/>
    </row>
    <row r="185" spans="1:18" s="121" customFormat="1">
      <c r="A185" s="134"/>
      <c r="B185" s="134"/>
      <c r="C185" s="135" t="s">
        <v>32</v>
      </c>
      <c r="D185" s="136" t="s">
        <v>437</v>
      </c>
      <c r="E185" s="182" t="s">
        <v>729</v>
      </c>
      <c r="F185" s="34"/>
      <c r="G185" s="137"/>
      <c r="H185" s="137"/>
      <c r="I185" s="137"/>
      <c r="J185" s="186"/>
      <c r="K185" s="191"/>
      <c r="L185" s="192" t="s">
        <v>317</v>
      </c>
      <c r="M185" s="107"/>
      <c r="N185" s="195" t="s">
        <v>102</v>
      </c>
      <c r="O185" s="89">
        <f t="shared" si="3"/>
        <v>0</v>
      </c>
      <c r="P185" s="137"/>
      <c r="Q185" s="137"/>
      <c r="R185" s="137"/>
    </row>
    <row r="186" spans="1:18" s="121" customFormat="1">
      <c r="A186" s="134"/>
      <c r="B186" s="134"/>
      <c r="C186" s="135" t="s">
        <v>32</v>
      </c>
      <c r="D186" s="136" t="s">
        <v>437</v>
      </c>
      <c r="E186" s="204" t="s">
        <v>730</v>
      </c>
      <c r="F186" s="93"/>
      <c r="G186" s="137"/>
      <c r="H186" s="137"/>
      <c r="I186" s="137"/>
      <c r="J186" s="186"/>
      <c r="K186" s="191"/>
      <c r="L186" s="205" t="s">
        <v>317</v>
      </c>
      <c r="M186" s="107"/>
      <c r="N186" s="193" t="s">
        <v>102</v>
      </c>
      <c r="O186" s="89">
        <f t="shared" si="3"/>
        <v>0</v>
      </c>
      <c r="P186" s="137"/>
      <c r="Q186" s="137"/>
      <c r="R186" s="137"/>
    </row>
    <row r="187" spans="1:18" s="121" customFormat="1">
      <c r="A187" s="134"/>
      <c r="B187" s="134"/>
      <c r="C187" s="135" t="s">
        <v>32</v>
      </c>
      <c r="D187" s="136" t="s">
        <v>437</v>
      </c>
      <c r="E187" s="182" t="s">
        <v>731</v>
      </c>
      <c r="F187" s="34"/>
      <c r="G187" s="137"/>
      <c r="H187" s="137"/>
      <c r="I187" s="137"/>
      <c r="J187" s="186"/>
      <c r="K187" s="191"/>
      <c r="L187" s="192" t="s">
        <v>317</v>
      </c>
      <c r="M187" s="107"/>
      <c r="N187" s="195" t="s">
        <v>102</v>
      </c>
      <c r="O187" s="89">
        <f t="shared" si="3"/>
        <v>0</v>
      </c>
      <c r="P187" s="137"/>
      <c r="Q187" s="137"/>
      <c r="R187" s="137"/>
    </row>
    <row r="188" spans="1:18" s="121" customFormat="1">
      <c r="A188" s="134"/>
      <c r="B188" s="134"/>
      <c r="C188" s="135" t="s">
        <v>32</v>
      </c>
      <c r="D188" s="136" t="s">
        <v>437</v>
      </c>
      <c r="E188" s="204" t="s">
        <v>732</v>
      </c>
      <c r="F188" s="93"/>
      <c r="G188" s="137"/>
      <c r="H188" s="137"/>
      <c r="I188" s="137"/>
      <c r="J188" s="186"/>
      <c r="K188" s="191"/>
      <c r="L188" s="205" t="s">
        <v>317</v>
      </c>
      <c r="M188" s="107"/>
      <c r="N188" s="193" t="s">
        <v>102</v>
      </c>
      <c r="O188" s="89">
        <f t="shared" si="3"/>
        <v>0</v>
      </c>
      <c r="P188" s="137"/>
      <c r="Q188" s="137"/>
      <c r="R188" s="137"/>
    </row>
    <row r="189" spans="1:18" s="121" customFormat="1">
      <c r="A189" s="134"/>
      <c r="B189" s="134"/>
      <c r="C189" s="135" t="s">
        <v>32</v>
      </c>
      <c r="D189" s="136" t="s">
        <v>437</v>
      </c>
      <c r="E189" s="204" t="s">
        <v>733</v>
      </c>
      <c r="F189" s="93"/>
      <c r="G189" s="137"/>
      <c r="H189" s="137"/>
      <c r="I189" s="137"/>
      <c r="J189" s="186"/>
      <c r="K189" s="191"/>
      <c r="L189" s="205" t="s">
        <v>88</v>
      </c>
      <c r="M189" s="107"/>
      <c r="N189" s="193" t="s">
        <v>102</v>
      </c>
      <c r="O189" s="89">
        <f t="shared" si="3"/>
        <v>0</v>
      </c>
      <c r="P189" s="137"/>
      <c r="Q189" s="137"/>
      <c r="R189" s="137"/>
    </row>
    <row r="190" spans="1:18" s="121" customFormat="1">
      <c r="A190" s="134"/>
      <c r="B190" s="134"/>
      <c r="C190" s="135" t="s">
        <v>32</v>
      </c>
      <c r="D190" s="136" t="s">
        <v>437</v>
      </c>
      <c r="E190" s="204" t="s">
        <v>734</v>
      </c>
      <c r="F190" s="93"/>
      <c r="G190" s="137"/>
      <c r="H190" s="137"/>
      <c r="I190" s="137"/>
      <c r="J190" s="186"/>
      <c r="K190" s="191"/>
      <c r="L190" s="205" t="s">
        <v>88</v>
      </c>
      <c r="M190" s="107"/>
      <c r="N190" s="193" t="s">
        <v>102</v>
      </c>
      <c r="O190" s="89">
        <f t="shared" si="3"/>
        <v>0</v>
      </c>
      <c r="P190" s="137"/>
      <c r="Q190" s="137"/>
      <c r="R190" s="137"/>
    </row>
    <row r="191" spans="1:18" s="121" customFormat="1">
      <c r="A191" s="134"/>
      <c r="B191" s="134"/>
      <c r="C191" s="135" t="s">
        <v>32</v>
      </c>
      <c r="D191" s="136" t="s">
        <v>437</v>
      </c>
      <c r="E191" s="204" t="s">
        <v>735</v>
      </c>
      <c r="F191" s="93"/>
      <c r="G191" s="137"/>
      <c r="H191" s="137"/>
      <c r="I191" s="137"/>
      <c r="J191" s="186"/>
      <c r="K191" s="191"/>
      <c r="L191" s="205" t="s">
        <v>88</v>
      </c>
      <c r="M191" s="107"/>
      <c r="N191" s="193" t="s">
        <v>102</v>
      </c>
      <c r="O191" s="89">
        <f t="shared" si="3"/>
        <v>0</v>
      </c>
      <c r="P191" s="137"/>
      <c r="Q191" s="137"/>
      <c r="R191" s="137"/>
    </row>
    <row r="192" spans="1:18" s="121" customFormat="1">
      <c r="A192" s="134"/>
      <c r="B192" s="134"/>
      <c r="C192" s="135" t="s">
        <v>32</v>
      </c>
      <c r="D192" s="136" t="s">
        <v>437</v>
      </c>
      <c r="E192" s="204" t="s">
        <v>736</v>
      </c>
      <c r="F192" s="93"/>
      <c r="G192" s="137"/>
      <c r="H192" s="137"/>
      <c r="I192" s="137"/>
      <c r="J192" s="186"/>
      <c r="K192" s="191"/>
      <c r="L192" s="205" t="s">
        <v>88</v>
      </c>
      <c r="M192" s="107"/>
      <c r="N192" s="193" t="s">
        <v>102</v>
      </c>
      <c r="O192" s="89">
        <f t="shared" si="3"/>
        <v>0</v>
      </c>
      <c r="P192" s="137"/>
      <c r="Q192" s="137"/>
      <c r="R192" s="137"/>
    </row>
    <row r="193" spans="1:18" s="121" customFormat="1">
      <c r="A193" s="134"/>
      <c r="B193" s="134"/>
      <c r="C193" s="135" t="s">
        <v>32</v>
      </c>
      <c r="D193" s="136" t="s">
        <v>437</v>
      </c>
      <c r="E193" s="204" t="s">
        <v>737</v>
      </c>
      <c r="F193" s="93"/>
      <c r="G193" s="137"/>
      <c r="H193" s="137"/>
      <c r="I193" s="137"/>
      <c r="J193" s="186"/>
      <c r="K193" s="191"/>
      <c r="L193" s="205" t="s">
        <v>317</v>
      </c>
      <c r="M193" s="107"/>
      <c r="N193" s="193" t="s">
        <v>102</v>
      </c>
      <c r="O193" s="89">
        <f t="shared" si="3"/>
        <v>0</v>
      </c>
      <c r="P193" s="137"/>
      <c r="Q193" s="137"/>
      <c r="R193" s="137"/>
    </row>
    <row r="194" spans="1:18" s="121" customFormat="1">
      <c r="A194" s="134"/>
      <c r="B194" s="134"/>
      <c r="C194" s="135" t="s">
        <v>32</v>
      </c>
      <c r="D194" s="136" t="s">
        <v>437</v>
      </c>
      <c r="E194" s="204" t="s">
        <v>738</v>
      </c>
      <c r="F194" s="93"/>
      <c r="G194" s="137"/>
      <c r="H194" s="137"/>
      <c r="I194" s="137"/>
      <c r="J194" s="186"/>
      <c r="K194" s="191"/>
      <c r="L194" s="205" t="s">
        <v>317</v>
      </c>
      <c r="M194" s="107"/>
      <c r="N194" s="193" t="s">
        <v>102</v>
      </c>
      <c r="O194" s="89">
        <f t="shared" si="3"/>
        <v>0</v>
      </c>
      <c r="P194" s="137"/>
      <c r="Q194" s="137"/>
      <c r="R194" s="137"/>
    </row>
    <row r="195" spans="1:18" s="121" customFormat="1">
      <c r="A195" s="134"/>
      <c r="B195" s="134"/>
      <c r="C195" s="135" t="s">
        <v>32</v>
      </c>
      <c r="D195" s="136" t="s">
        <v>437</v>
      </c>
      <c r="E195" s="204" t="s">
        <v>739</v>
      </c>
      <c r="F195" s="93"/>
      <c r="G195" s="137"/>
      <c r="H195" s="137"/>
      <c r="I195" s="137"/>
      <c r="J195" s="186"/>
      <c r="K195" s="191"/>
      <c r="L195" s="205" t="s">
        <v>317</v>
      </c>
      <c r="M195" s="107"/>
      <c r="N195" s="193" t="s">
        <v>102</v>
      </c>
      <c r="O195" s="89">
        <f t="shared" si="3"/>
        <v>0</v>
      </c>
      <c r="P195" s="137"/>
      <c r="Q195" s="137"/>
      <c r="R195" s="137"/>
    </row>
    <row r="196" spans="1:18" s="121" customFormat="1">
      <c r="A196" s="134"/>
      <c r="B196" s="134"/>
      <c r="C196" s="135" t="s">
        <v>32</v>
      </c>
      <c r="D196" s="136" t="s">
        <v>437</v>
      </c>
      <c r="E196" s="204" t="s">
        <v>740</v>
      </c>
      <c r="F196" s="93"/>
      <c r="G196" s="137"/>
      <c r="H196" s="137"/>
      <c r="I196" s="137"/>
      <c r="J196" s="186"/>
      <c r="K196" s="191"/>
      <c r="L196" s="205" t="s">
        <v>317</v>
      </c>
      <c r="M196" s="107"/>
      <c r="N196" s="193" t="s">
        <v>102</v>
      </c>
      <c r="O196" s="89">
        <f t="shared" si="3"/>
        <v>0</v>
      </c>
      <c r="P196" s="137"/>
      <c r="Q196" s="137"/>
      <c r="R196" s="137"/>
    </row>
    <row r="197" spans="1:18" s="121" customFormat="1">
      <c r="A197" s="134"/>
      <c r="B197" s="134"/>
      <c r="C197" s="135" t="s">
        <v>32</v>
      </c>
      <c r="D197" s="136" t="s">
        <v>437</v>
      </c>
      <c r="E197" s="204" t="s">
        <v>741</v>
      </c>
      <c r="F197" s="93"/>
      <c r="G197" s="137"/>
      <c r="H197" s="137"/>
      <c r="I197" s="137"/>
      <c r="J197" s="186"/>
      <c r="K197" s="191"/>
      <c r="L197" s="205" t="s">
        <v>317</v>
      </c>
      <c r="M197" s="107"/>
      <c r="N197" s="193" t="s">
        <v>102</v>
      </c>
      <c r="O197" s="89">
        <f t="shared" ref="O197:O234" si="4">IF(M197=0,K197*J197,M197*K197*J197)</f>
        <v>0</v>
      </c>
      <c r="P197" s="137"/>
      <c r="Q197" s="137"/>
      <c r="R197" s="137"/>
    </row>
    <row r="198" spans="1:18" s="121" customFormat="1">
      <c r="A198" s="134"/>
      <c r="B198" s="134"/>
      <c r="C198" s="135" t="s">
        <v>32</v>
      </c>
      <c r="D198" s="34" t="s">
        <v>742</v>
      </c>
      <c r="E198" s="34" t="s">
        <v>743</v>
      </c>
      <c r="F198" s="207" t="s">
        <v>744</v>
      </c>
      <c r="G198" s="208" t="s">
        <v>745</v>
      </c>
      <c r="H198" s="24"/>
      <c r="I198" s="99"/>
      <c r="J198" s="106"/>
      <c r="K198" s="107"/>
      <c r="L198" s="205" t="s">
        <v>101</v>
      </c>
      <c r="M198" s="107"/>
      <c r="N198" s="195" t="s">
        <v>102</v>
      </c>
      <c r="O198" s="89">
        <f t="shared" si="4"/>
        <v>0</v>
      </c>
      <c r="P198" s="24"/>
      <c r="Q198" s="24"/>
      <c r="R198" s="137"/>
    </row>
    <row r="199" spans="1:18" s="121" customFormat="1">
      <c r="A199" s="134"/>
      <c r="B199" s="134"/>
      <c r="C199" s="135" t="s">
        <v>32</v>
      </c>
      <c r="D199" s="34" t="s">
        <v>742</v>
      </c>
      <c r="E199" s="34" t="str">
        <f>E198</f>
        <v>导演</v>
      </c>
      <c r="F199" s="207" t="s">
        <v>746</v>
      </c>
      <c r="G199" s="208" t="s">
        <v>747</v>
      </c>
      <c r="H199" s="24"/>
      <c r="I199" s="99"/>
      <c r="J199" s="106"/>
      <c r="K199" s="107"/>
      <c r="L199" s="205" t="s">
        <v>101</v>
      </c>
      <c r="M199" s="107"/>
      <c r="N199" s="195" t="s">
        <v>102</v>
      </c>
      <c r="O199" s="89">
        <f t="shared" si="4"/>
        <v>0</v>
      </c>
      <c r="P199" s="24"/>
      <c r="Q199" s="24"/>
      <c r="R199" s="137"/>
    </row>
    <row r="200" spans="1:18" s="121" customFormat="1">
      <c r="A200" s="134"/>
      <c r="B200" s="134"/>
      <c r="C200" s="135" t="s">
        <v>32</v>
      </c>
      <c r="D200" s="34" t="s">
        <v>742</v>
      </c>
      <c r="E200" s="34" t="s">
        <v>748</v>
      </c>
      <c r="F200" s="207" t="s">
        <v>749</v>
      </c>
      <c r="G200" s="208" t="s">
        <v>750</v>
      </c>
      <c r="H200" s="137"/>
      <c r="I200" s="137"/>
      <c r="J200" s="186"/>
      <c r="K200" s="107"/>
      <c r="L200" s="205" t="s">
        <v>101</v>
      </c>
      <c r="M200" s="107"/>
      <c r="N200" s="195" t="s">
        <v>102</v>
      </c>
      <c r="O200" s="89">
        <f t="shared" si="4"/>
        <v>0</v>
      </c>
      <c r="P200" s="137"/>
      <c r="Q200" s="137"/>
      <c r="R200" s="137"/>
    </row>
    <row r="201" spans="1:18" s="121" customFormat="1">
      <c r="A201" s="134"/>
      <c r="B201" s="134"/>
      <c r="C201" s="135" t="s">
        <v>32</v>
      </c>
      <c r="D201" s="34" t="s">
        <v>742</v>
      </c>
      <c r="E201" s="34" t="str">
        <f>E200</f>
        <v>编导</v>
      </c>
      <c r="F201" s="207" t="s">
        <v>751</v>
      </c>
      <c r="G201" s="208" t="s">
        <v>752</v>
      </c>
      <c r="H201" s="137"/>
      <c r="I201" s="137"/>
      <c r="J201" s="186"/>
      <c r="K201" s="107"/>
      <c r="L201" s="205" t="s">
        <v>101</v>
      </c>
      <c r="M201" s="107"/>
      <c r="N201" s="195" t="s">
        <v>102</v>
      </c>
      <c r="O201" s="89">
        <f t="shared" si="4"/>
        <v>0</v>
      </c>
      <c r="P201" s="137"/>
      <c r="Q201" s="137"/>
      <c r="R201" s="137"/>
    </row>
    <row r="202" spans="1:18" s="121" customFormat="1">
      <c r="A202" s="134"/>
      <c r="B202" s="134"/>
      <c r="C202" s="135" t="s">
        <v>32</v>
      </c>
      <c r="D202" s="34" t="s">
        <v>742</v>
      </c>
      <c r="E202" s="34" t="s">
        <v>753</v>
      </c>
      <c r="F202" s="207" t="s">
        <v>754</v>
      </c>
      <c r="G202" s="208" t="s">
        <v>755</v>
      </c>
      <c r="H202" s="137"/>
      <c r="I202" s="137"/>
      <c r="J202" s="186"/>
      <c r="K202" s="191"/>
      <c r="L202" s="205" t="s">
        <v>101</v>
      </c>
      <c r="M202" s="107"/>
      <c r="N202" s="195" t="s">
        <v>102</v>
      </c>
      <c r="O202" s="89">
        <f t="shared" si="4"/>
        <v>0</v>
      </c>
      <c r="P202" s="137"/>
      <c r="Q202" s="137"/>
      <c r="R202" s="137"/>
    </row>
    <row r="203" spans="1:18" s="121" customFormat="1">
      <c r="A203" s="134"/>
      <c r="B203" s="134"/>
      <c r="C203" s="135" t="s">
        <v>32</v>
      </c>
      <c r="D203" s="34" t="s">
        <v>742</v>
      </c>
      <c r="E203" s="34" t="str">
        <f>E202</f>
        <v>导播</v>
      </c>
      <c r="F203" s="207" t="s">
        <v>756</v>
      </c>
      <c r="G203" s="208" t="s">
        <v>757</v>
      </c>
      <c r="H203" s="137"/>
      <c r="I203" s="137"/>
      <c r="J203" s="186"/>
      <c r="K203" s="191"/>
      <c r="L203" s="205" t="s">
        <v>101</v>
      </c>
      <c r="M203" s="107"/>
      <c r="N203" s="195" t="s">
        <v>102</v>
      </c>
      <c r="O203" s="89">
        <f t="shared" si="4"/>
        <v>0</v>
      </c>
      <c r="P203" s="137"/>
      <c r="Q203" s="137"/>
      <c r="R203" s="137"/>
    </row>
    <row r="204" spans="1:18" s="121" customFormat="1">
      <c r="A204" s="134"/>
      <c r="B204" s="134"/>
      <c r="C204" s="135" t="s">
        <v>32</v>
      </c>
      <c r="D204" s="34" t="s">
        <v>742</v>
      </c>
      <c r="E204" s="34" t="str">
        <f>E203</f>
        <v>导播</v>
      </c>
      <c r="F204" s="207" t="s">
        <v>758</v>
      </c>
      <c r="G204" s="208" t="s">
        <v>759</v>
      </c>
      <c r="H204" s="137"/>
      <c r="I204" s="137"/>
      <c r="J204" s="186"/>
      <c r="K204" s="191"/>
      <c r="L204" s="205" t="s">
        <v>101</v>
      </c>
      <c r="M204" s="107"/>
      <c r="N204" s="195" t="s">
        <v>102</v>
      </c>
      <c r="O204" s="89">
        <f t="shared" si="4"/>
        <v>0</v>
      </c>
      <c r="P204" s="137"/>
      <c r="Q204" s="137"/>
      <c r="R204" s="137"/>
    </row>
    <row r="205" spans="1:18" s="121" customFormat="1">
      <c r="A205" s="134"/>
      <c r="B205" s="134"/>
      <c r="C205" s="135" t="s">
        <v>32</v>
      </c>
      <c r="D205" s="34" t="s">
        <v>742</v>
      </c>
      <c r="E205" s="34" t="s">
        <v>760</v>
      </c>
      <c r="F205" s="207" t="s">
        <v>761</v>
      </c>
      <c r="G205" s="137"/>
      <c r="H205" s="137"/>
      <c r="I205" s="137"/>
      <c r="J205" s="186"/>
      <c r="K205" s="191"/>
      <c r="L205" s="205" t="s">
        <v>101</v>
      </c>
      <c r="M205" s="107"/>
      <c r="N205" s="195" t="s">
        <v>102</v>
      </c>
      <c r="O205" s="89">
        <f t="shared" si="4"/>
        <v>0</v>
      </c>
      <c r="P205" s="137"/>
      <c r="Q205" s="137"/>
      <c r="R205" s="137"/>
    </row>
    <row r="206" spans="1:18" s="121" customFormat="1" ht="27.75">
      <c r="A206" s="134"/>
      <c r="B206" s="134"/>
      <c r="C206" s="135" t="s">
        <v>32</v>
      </c>
      <c r="D206" s="34" t="s">
        <v>742</v>
      </c>
      <c r="E206" s="34" t="s">
        <v>762</v>
      </c>
      <c r="F206" s="207" t="s">
        <v>763</v>
      </c>
      <c r="G206" s="209" t="s">
        <v>764</v>
      </c>
      <c r="H206" s="137"/>
      <c r="I206" s="137"/>
      <c r="J206" s="186"/>
      <c r="K206" s="191"/>
      <c r="L206" s="205" t="s">
        <v>101</v>
      </c>
      <c r="M206" s="107"/>
      <c r="N206" s="195" t="s">
        <v>102</v>
      </c>
      <c r="O206" s="89">
        <f t="shared" si="4"/>
        <v>0</v>
      </c>
      <c r="P206" s="137"/>
      <c r="Q206" s="137"/>
      <c r="R206" s="137"/>
    </row>
    <row r="207" spans="1:18" s="121" customFormat="1" ht="27.75">
      <c r="A207" s="134"/>
      <c r="B207" s="134"/>
      <c r="C207" s="135" t="s">
        <v>32</v>
      </c>
      <c r="D207" s="34" t="s">
        <v>742</v>
      </c>
      <c r="E207" s="34" t="s">
        <v>762</v>
      </c>
      <c r="F207" s="207" t="s">
        <v>765</v>
      </c>
      <c r="G207" s="209" t="s">
        <v>764</v>
      </c>
      <c r="H207" s="137"/>
      <c r="I207" s="137"/>
      <c r="J207" s="186"/>
      <c r="K207" s="191"/>
      <c r="L207" s="205" t="s">
        <v>101</v>
      </c>
      <c r="M207" s="107"/>
      <c r="N207" s="195" t="s">
        <v>102</v>
      </c>
      <c r="O207" s="89">
        <f t="shared" si="4"/>
        <v>0</v>
      </c>
      <c r="P207" s="137"/>
      <c r="Q207" s="137"/>
      <c r="R207" s="137"/>
    </row>
    <row r="208" spans="1:18" s="121" customFormat="1" ht="27.75">
      <c r="A208" s="134"/>
      <c r="B208" s="134"/>
      <c r="C208" s="135" t="s">
        <v>32</v>
      </c>
      <c r="D208" s="34" t="s">
        <v>742</v>
      </c>
      <c r="E208" s="34" t="s">
        <v>766</v>
      </c>
      <c r="F208" s="207" t="s">
        <v>767</v>
      </c>
      <c r="G208" s="209" t="s">
        <v>764</v>
      </c>
      <c r="H208" s="137"/>
      <c r="I208" s="137"/>
      <c r="J208" s="186"/>
      <c r="K208" s="191"/>
      <c r="L208" s="205" t="s">
        <v>101</v>
      </c>
      <c r="M208" s="107"/>
      <c r="N208" s="195" t="s">
        <v>102</v>
      </c>
      <c r="O208" s="89">
        <f t="shared" si="4"/>
        <v>0</v>
      </c>
      <c r="P208" s="137"/>
      <c r="Q208" s="137"/>
      <c r="R208" s="137"/>
    </row>
    <row r="209" spans="1:18" s="121" customFormat="1">
      <c r="A209" s="134"/>
      <c r="B209" s="134"/>
      <c r="C209" s="135" t="s">
        <v>32</v>
      </c>
      <c r="D209" s="34" t="s">
        <v>742</v>
      </c>
      <c r="E209" s="34" t="str">
        <f>E208</f>
        <v>高级技术人员</v>
      </c>
      <c r="F209" s="207" t="s">
        <v>768</v>
      </c>
      <c r="G209" s="137"/>
      <c r="H209" s="137"/>
      <c r="I209" s="137"/>
      <c r="J209" s="186"/>
      <c r="K209" s="191"/>
      <c r="L209" s="205" t="s">
        <v>101</v>
      </c>
      <c r="M209" s="107"/>
      <c r="N209" s="195" t="s">
        <v>102</v>
      </c>
      <c r="O209" s="89">
        <f t="shared" si="4"/>
        <v>0</v>
      </c>
      <c r="P209" s="137"/>
      <c r="Q209" s="137"/>
      <c r="R209" s="137"/>
    </row>
    <row r="210" spans="1:18" s="121" customFormat="1">
      <c r="A210" s="134"/>
      <c r="B210" s="134"/>
      <c r="C210" s="135" t="s">
        <v>32</v>
      </c>
      <c r="D210" s="34" t="s">
        <v>742</v>
      </c>
      <c r="E210" s="34" t="str">
        <f>E209</f>
        <v>高级技术人员</v>
      </c>
      <c r="F210" s="207" t="s">
        <v>769</v>
      </c>
      <c r="G210" s="208" t="s">
        <v>770</v>
      </c>
      <c r="H210" s="137"/>
      <c r="I210" s="137"/>
      <c r="J210" s="186"/>
      <c r="K210" s="191"/>
      <c r="L210" s="205" t="s">
        <v>101</v>
      </c>
      <c r="M210" s="107"/>
      <c r="N210" s="195" t="s">
        <v>102</v>
      </c>
      <c r="O210" s="89">
        <f t="shared" si="4"/>
        <v>0</v>
      </c>
      <c r="P210" s="137"/>
      <c r="Q210" s="137"/>
      <c r="R210" s="137"/>
    </row>
    <row r="211" spans="1:18" s="121" customFormat="1">
      <c r="A211" s="134"/>
      <c r="B211" s="134"/>
      <c r="C211" s="135" t="s">
        <v>32</v>
      </c>
      <c r="D211" s="34" t="s">
        <v>742</v>
      </c>
      <c r="E211" s="34" t="str">
        <f>E209</f>
        <v>高级技术人员</v>
      </c>
      <c r="F211" s="207" t="s">
        <v>771</v>
      </c>
      <c r="G211" s="208" t="s">
        <v>772</v>
      </c>
      <c r="H211" s="137"/>
      <c r="I211" s="137"/>
      <c r="J211" s="186"/>
      <c r="K211" s="191"/>
      <c r="L211" s="205" t="s">
        <v>101</v>
      </c>
      <c r="M211" s="107"/>
      <c r="N211" s="195" t="s">
        <v>102</v>
      </c>
      <c r="O211" s="89">
        <f t="shared" si="4"/>
        <v>0</v>
      </c>
      <c r="P211" s="137"/>
      <c r="Q211" s="137"/>
      <c r="R211" s="137"/>
    </row>
    <row r="212" spans="1:18" s="121" customFormat="1">
      <c r="A212" s="134"/>
      <c r="B212" s="134"/>
      <c r="C212" s="135" t="s">
        <v>32</v>
      </c>
      <c r="D212" s="34" t="s">
        <v>742</v>
      </c>
      <c r="E212" s="34" t="s">
        <v>773</v>
      </c>
      <c r="F212" s="207" t="s">
        <v>774</v>
      </c>
      <c r="G212" s="208" t="s">
        <v>772</v>
      </c>
      <c r="H212" s="24"/>
      <c r="I212" s="99"/>
      <c r="J212" s="106"/>
      <c r="K212" s="107"/>
      <c r="L212" s="205" t="s">
        <v>101</v>
      </c>
      <c r="M212" s="107"/>
      <c r="N212" s="195" t="s">
        <v>102</v>
      </c>
      <c r="O212" s="89">
        <f t="shared" si="4"/>
        <v>0</v>
      </c>
      <c r="P212" s="24"/>
      <c r="Q212" s="24"/>
      <c r="R212" s="137"/>
    </row>
    <row r="213" spans="1:18" s="121" customFormat="1">
      <c r="A213" s="134"/>
      <c r="B213" s="134"/>
      <c r="C213" s="135" t="s">
        <v>32</v>
      </c>
      <c r="D213" s="34" t="s">
        <v>742</v>
      </c>
      <c r="E213" s="34" t="str">
        <f>E212</f>
        <v>技术保障人员</v>
      </c>
      <c r="F213" s="207" t="s">
        <v>775</v>
      </c>
      <c r="G213" s="137"/>
      <c r="H213" s="24"/>
      <c r="I213" s="99"/>
      <c r="J213" s="106"/>
      <c r="K213" s="107"/>
      <c r="L213" s="205" t="s">
        <v>101</v>
      </c>
      <c r="M213" s="107"/>
      <c r="N213" s="195" t="s">
        <v>102</v>
      </c>
      <c r="O213" s="89">
        <f t="shared" si="4"/>
        <v>0</v>
      </c>
      <c r="P213" s="24"/>
      <c r="Q213" s="24"/>
      <c r="R213" s="137"/>
    </row>
    <row r="214" spans="1:18" s="121" customFormat="1">
      <c r="A214" s="134"/>
      <c r="B214" s="134"/>
      <c r="C214" s="135" t="s">
        <v>32</v>
      </c>
      <c r="D214" s="34" t="s">
        <v>742</v>
      </c>
      <c r="E214" s="34" t="str">
        <f>E213</f>
        <v>技术保障人员</v>
      </c>
      <c r="F214" s="207" t="s">
        <v>776</v>
      </c>
      <c r="G214" s="137"/>
      <c r="H214" s="137"/>
      <c r="I214" s="137"/>
      <c r="J214" s="186"/>
      <c r="K214" s="107"/>
      <c r="L214" s="205" t="s">
        <v>101</v>
      </c>
      <c r="M214" s="107"/>
      <c r="N214" s="195" t="s">
        <v>102</v>
      </c>
      <c r="O214" s="89">
        <f t="shared" si="4"/>
        <v>0</v>
      </c>
      <c r="P214" s="137"/>
      <c r="Q214" s="137"/>
      <c r="R214" s="137"/>
    </row>
    <row r="215" spans="1:18" s="121" customFormat="1">
      <c r="A215" s="134"/>
      <c r="B215" s="134"/>
      <c r="C215" s="135" t="s">
        <v>32</v>
      </c>
      <c r="D215" s="34" t="s">
        <v>742</v>
      </c>
      <c r="E215" s="34" t="s">
        <v>777</v>
      </c>
      <c r="F215" s="204" t="s">
        <v>778</v>
      </c>
      <c r="G215" s="137"/>
      <c r="H215" s="137"/>
      <c r="I215" s="137"/>
      <c r="J215" s="186"/>
      <c r="K215" s="191"/>
      <c r="L215" s="205" t="s">
        <v>101</v>
      </c>
      <c r="M215" s="107"/>
      <c r="N215" s="195" t="s">
        <v>102</v>
      </c>
      <c r="O215" s="89">
        <f t="shared" si="4"/>
        <v>0</v>
      </c>
      <c r="P215" s="137"/>
      <c r="Q215" s="137"/>
      <c r="R215" s="137"/>
    </row>
    <row r="216" spans="1:18" s="121" customFormat="1">
      <c r="A216" s="134"/>
      <c r="B216" s="134"/>
      <c r="C216" s="135" t="s">
        <v>32</v>
      </c>
      <c r="D216" s="34" t="s">
        <v>742</v>
      </c>
      <c r="E216" s="34" t="s">
        <v>777</v>
      </c>
      <c r="F216" s="204" t="s">
        <v>779</v>
      </c>
      <c r="G216" s="137"/>
      <c r="H216" s="137"/>
      <c r="I216" s="137"/>
      <c r="J216" s="186"/>
      <c r="K216" s="191"/>
      <c r="L216" s="205" t="s">
        <v>101</v>
      </c>
      <c r="M216" s="107"/>
      <c r="N216" s="195" t="s">
        <v>102</v>
      </c>
      <c r="O216" s="89">
        <f t="shared" si="4"/>
        <v>0</v>
      </c>
      <c r="P216" s="137"/>
      <c r="Q216" s="137"/>
      <c r="R216" s="137"/>
    </row>
    <row r="217" spans="1:18" s="121" customFormat="1">
      <c r="A217" s="134"/>
      <c r="B217" s="134"/>
      <c r="C217" s="135" t="s">
        <v>32</v>
      </c>
      <c r="D217" s="34" t="s">
        <v>742</v>
      </c>
      <c r="E217" s="34" t="s">
        <v>777</v>
      </c>
      <c r="F217" s="204" t="s">
        <v>780</v>
      </c>
      <c r="G217" s="137"/>
      <c r="H217" s="137"/>
      <c r="I217" s="137"/>
      <c r="J217" s="186"/>
      <c r="K217" s="191"/>
      <c r="L217" s="205" t="s">
        <v>101</v>
      </c>
      <c r="M217" s="107"/>
      <c r="N217" s="195" t="s">
        <v>102</v>
      </c>
      <c r="O217" s="89">
        <f t="shared" si="4"/>
        <v>0</v>
      </c>
      <c r="P217" s="137"/>
      <c r="Q217" s="137"/>
      <c r="R217" s="137"/>
    </row>
    <row r="218" spans="1:18" s="121" customFormat="1">
      <c r="A218" s="134"/>
      <c r="B218" s="134"/>
      <c r="C218" s="135" t="s">
        <v>32</v>
      </c>
      <c r="D218" s="34" t="s">
        <v>742</v>
      </c>
      <c r="E218" s="34" t="s">
        <v>777</v>
      </c>
      <c r="F218" s="204" t="s">
        <v>781</v>
      </c>
      <c r="G218" s="137"/>
      <c r="H218" s="137"/>
      <c r="I218" s="137"/>
      <c r="J218" s="186"/>
      <c r="K218" s="191"/>
      <c r="L218" s="205" t="s">
        <v>101</v>
      </c>
      <c r="M218" s="107"/>
      <c r="N218" s="195" t="s">
        <v>102</v>
      </c>
      <c r="O218" s="89">
        <f t="shared" si="4"/>
        <v>0</v>
      </c>
      <c r="P218" s="137"/>
      <c r="Q218" s="137"/>
      <c r="R218" s="137"/>
    </row>
    <row r="219" spans="1:18" s="121" customFormat="1">
      <c r="A219" s="134"/>
      <c r="B219" s="134"/>
      <c r="C219" s="135" t="s">
        <v>32</v>
      </c>
      <c r="D219" s="34" t="s">
        <v>742</v>
      </c>
      <c r="E219" s="34" t="s">
        <v>777</v>
      </c>
      <c r="F219" s="204" t="s">
        <v>782</v>
      </c>
      <c r="G219" s="137"/>
      <c r="H219" s="137"/>
      <c r="I219" s="137"/>
      <c r="J219" s="186"/>
      <c r="K219" s="191"/>
      <c r="L219" s="205" t="s">
        <v>101</v>
      </c>
      <c r="M219" s="107"/>
      <c r="N219" s="195" t="s">
        <v>102</v>
      </c>
      <c r="O219" s="89">
        <f t="shared" si="4"/>
        <v>0</v>
      </c>
      <c r="P219" s="137"/>
      <c r="Q219" s="137"/>
      <c r="R219" s="137"/>
    </row>
    <row r="220" spans="1:18" s="121" customFormat="1">
      <c r="A220" s="134"/>
      <c r="B220" s="134"/>
      <c r="C220" s="135" t="s">
        <v>32</v>
      </c>
      <c r="D220" s="34" t="s">
        <v>742</v>
      </c>
      <c r="E220" s="34" t="s">
        <v>777</v>
      </c>
      <c r="F220" s="204" t="s">
        <v>783</v>
      </c>
      <c r="G220" s="137"/>
      <c r="H220" s="137"/>
      <c r="I220" s="137"/>
      <c r="J220" s="186"/>
      <c r="K220" s="191"/>
      <c r="L220" s="205" t="s">
        <v>101</v>
      </c>
      <c r="M220" s="107"/>
      <c r="N220" s="195" t="s">
        <v>102</v>
      </c>
      <c r="O220" s="89">
        <f t="shared" si="4"/>
        <v>0</v>
      </c>
      <c r="P220" s="137"/>
      <c r="Q220" s="137"/>
      <c r="R220" s="137"/>
    </row>
    <row r="221" spans="1:18" s="121" customFormat="1">
      <c r="A221" s="134"/>
      <c r="B221" s="134"/>
      <c r="C221" s="135" t="s">
        <v>32</v>
      </c>
      <c r="D221" s="34" t="s">
        <v>742</v>
      </c>
      <c r="E221" s="34" t="s">
        <v>777</v>
      </c>
      <c r="F221" s="204" t="s">
        <v>784</v>
      </c>
      <c r="G221" s="137"/>
      <c r="H221" s="137"/>
      <c r="I221" s="137"/>
      <c r="J221" s="186"/>
      <c r="K221" s="191"/>
      <c r="L221" s="205" t="s">
        <v>101</v>
      </c>
      <c r="M221" s="107"/>
      <c r="N221" s="195" t="s">
        <v>102</v>
      </c>
      <c r="O221" s="89">
        <f t="shared" si="4"/>
        <v>0</v>
      </c>
      <c r="P221" s="137"/>
      <c r="Q221" s="137"/>
      <c r="R221" s="137"/>
    </row>
    <row r="222" spans="1:18" s="121" customFormat="1">
      <c r="A222" s="134"/>
      <c r="B222" s="134"/>
      <c r="C222" s="135" t="s">
        <v>32</v>
      </c>
      <c r="D222" s="34" t="s">
        <v>742</v>
      </c>
      <c r="E222" s="34" t="s">
        <v>777</v>
      </c>
      <c r="F222" s="204" t="s">
        <v>785</v>
      </c>
      <c r="G222" s="208" t="s">
        <v>786</v>
      </c>
      <c r="H222" s="137"/>
      <c r="I222" s="137"/>
      <c r="J222" s="186"/>
      <c r="K222" s="191"/>
      <c r="L222" s="205" t="s">
        <v>101</v>
      </c>
      <c r="M222" s="107"/>
      <c r="N222" s="195" t="s">
        <v>102</v>
      </c>
      <c r="O222" s="89">
        <f t="shared" si="4"/>
        <v>0</v>
      </c>
      <c r="P222" s="137"/>
      <c r="Q222" s="137"/>
      <c r="R222" s="137"/>
    </row>
    <row r="223" spans="1:18" s="121" customFormat="1">
      <c r="A223" s="134"/>
      <c r="B223" s="134"/>
      <c r="C223" s="135" t="s">
        <v>32</v>
      </c>
      <c r="D223" s="34" t="s">
        <v>742</v>
      </c>
      <c r="E223" s="34" t="s">
        <v>777</v>
      </c>
      <c r="F223" s="204" t="s">
        <v>787</v>
      </c>
      <c r="G223" s="208" t="s">
        <v>788</v>
      </c>
      <c r="H223" s="137"/>
      <c r="I223" s="137"/>
      <c r="J223" s="186"/>
      <c r="K223" s="191"/>
      <c r="L223" s="205" t="s">
        <v>101</v>
      </c>
      <c r="M223" s="107"/>
      <c r="N223" s="195" t="s">
        <v>102</v>
      </c>
      <c r="O223" s="89">
        <f t="shared" si="4"/>
        <v>0</v>
      </c>
      <c r="P223" s="137"/>
      <c r="Q223" s="137"/>
      <c r="R223" s="137"/>
    </row>
    <row r="224" spans="1:18" s="121" customFormat="1">
      <c r="A224" s="134"/>
      <c r="B224" s="134"/>
      <c r="C224" s="135" t="s">
        <v>32</v>
      </c>
      <c r="D224" s="34" t="s">
        <v>742</v>
      </c>
      <c r="E224" s="34" t="s">
        <v>789</v>
      </c>
      <c r="F224" s="204" t="s">
        <v>790</v>
      </c>
      <c r="G224" s="137" t="s">
        <v>791</v>
      </c>
      <c r="H224" s="137"/>
      <c r="I224" s="137"/>
      <c r="J224" s="186"/>
      <c r="K224" s="191"/>
      <c r="L224" s="205" t="s">
        <v>101</v>
      </c>
      <c r="M224" s="107"/>
      <c r="N224" s="195" t="s">
        <v>102</v>
      </c>
      <c r="O224" s="89">
        <f t="shared" si="4"/>
        <v>0</v>
      </c>
      <c r="P224" s="137"/>
      <c r="Q224" s="137"/>
      <c r="R224" s="137"/>
    </row>
    <row r="225" spans="1:18" s="121" customFormat="1">
      <c r="A225" s="134"/>
      <c r="B225" s="134"/>
      <c r="C225" s="135" t="s">
        <v>32</v>
      </c>
      <c r="D225" s="34" t="s">
        <v>742</v>
      </c>
      <c r="E225" s="34" t="s">
        <v>789</v>
      </c>
      <c r="F225" s="204" t="s">
        <v>792</v>
      </c>
      <c r="G225" s="137" t="s">
        <v>791</v>
      </c>
      <c r="H225" s="137"/>
      <c r="I225" s="137"/>
      <c r="J225" s="186"/>
      <c r="K225" s="191"/>
      <c r="L225" s="205" t="s">
        <v>101</v>
      </c>
      <c r="M225" s="107"/>
      <c r="N225" s="195" t="s">
        <v>102</v>
      </c>
      <c r="O225" s="89">
        <f t="shared" si="4"/>
        <v>0</v>
      </c>
      <c r="P225" s="137"/>
      <c r="Q225" s="137"/>
      <c r="R225" s="137"/>
    </row>
    <row r="226" spans="1:18" s="121" customFormat="1">
      <c r="A226" s="134"/>
      <c r="B226" s="134"/>
      <c r="C226" s="135" t="s">
        <v>32</v>
      </c>
      <c r="D226" s="34" t="s">
        <v>742</v>
      </c>
      <c r="E226" s="34" t="s">
        <v>789</v>
      </c>
      <c r="F226" s="204" t="s">
        <v>793</v>
      </c>
      <c r="G226" s="137" t="s">
        <v>791</v>
      </c>
      <c r="H226" s="137"/>
      <c r="I226" s="137"/>
      <c r="J226" s="186"/>
      <c r="K226" s="191"/>
      <c r="L226" s="205" t="s">
        <v>101</v>
      </c>
      <c r="M226" s="107"/>
      <c r="N226" s="195" t="s">
        <v>102</v>
      </c>
      <c r="O226" s="89">
        <f t="shared" si="4"/>
        <v>0</v>
      </c>
      <c r="P226" s="137"/>
      <c r="Q226" s="137"/>
      <c r="R226" s="137"/>
    </row>
    <row r="227" spans="1:18" s="121" customFormat="1">
      <c r="A227" s="134"/>
      <c r="B227" s="134"/>
      <c r="C227" s="135" t="s">
        <v>32</v>
      </c>
      <c r="D227" s="34" t="s">
        <v>742</v>
      </c>
      <c r="E227" s="34" t="s">
        <v>789</v>
      </c>
      <c r="F227" s="204" t="s">
        <v>794</v>
      </c>
      <c r="G227" s="137"/>
      <c r="H227" s="137"/>
      <c r="I227" s="137"/>
      <c r="J227" s="186"/>
      <c r="K227" s="191"/>
      <c r="L227" s="205" t="s">
        <v>101</v>
      </c>
      <c r="M227" s="107"/>
      <c r="N227" s="195" t="s">
        <v>102</v>
      </c>
      <c r="O227" s="89">
        <f t="shared" si="4"/>
        <v>0</v>
      </c>
      <c r="P227" s="137"/>
      <c r="Q227" s="137"/>
      <c r="R227" s="137"/>
    </row>
    <row r="228" spans="1:18" s="121" customFormat="1">
      <c r="A228" s="134"/>
      <c r="B228" s="134"/>
      <c r="C228" s="135" t="s">
        <v>32</v>
      </c>
      <c r="D228" s="34" t="s">
        <v>742</v>
      </c>
      <c r="E228" s="34" t="s">
        <v>789</v>
      </c>
      <c r="F228" s="204" t="s">
        <v>795</v>
      </c>
      <c r="G228" s="137"/>
      <c r="H228" s="137"/>
      <c r="I228" s="137"/>
      <c r="J228" s="186"/>
      <c r="K228" s="191"/>
      <c r="L228" s="205" t="s">
        <v>101</v>
      </c>
      <c r="M228" s="107"/>
      <c r="N228" s="195" t="s">
        <v>102</v>
      </c>
      <c r="O228" s="89">
        <f t="shared" si="4"/>
        <v>0</v>
      </c>
      <c r="P228" s="137"/>
      <c r="Q228" s="137"/>
      <c r="R228" s="137"/>
    </row>
    <row r="229" spans="1:18" s="121" customFormat="1">
      <c r="A229" s="134"/>
      <c r="B229" s="134"/>
      <c r="C229" s="135" t="s">
        <v>32</v>
      </c>
      <c r="D229" s="34" t="s">
        <v>742</v>
      </c>
      <c r="E229" s="34" t="s">
        <v>789</v>
      </c>
      <c r="F229" s="204" t="s">
        <v>796</v>
      </c>
      <c r="G229" s="137"/>
      <c r="H229" s="137"/>
      <c r="I229" s="137"/>
      <c r="J229" s="186"/>
      <c r="K229" s="191"/>
      <c r="L229" s="205" t="s">
        <v>101</v>
      </c>
      <c r="M229" s="107"/>
      <c r="N229" s="195" t="s">
        <v>102</v>
      </c>
      <c r="O229" s="89">
        <f t="shared" si="4"/>
        <v>0</v>
      </c>
      <c r="P229" s="137"/>
      <c r="Q229" s="137"/>
      <c r="R229" s="137"/>
    </row>
    <row r="230" spans="1:18" s="121" customFormat="1">
      <c r="A230" s="134"/>
      <c r="B230" s="134"/>
      <c r="C230" s="135" t="s">
        <v>32</v>
      </c>
      <c r="D230" s="34" t="s">
        <v>797</v>
      </c>
      <c r="E230" s="207" t="s">
        <v>798</v>
      </c>
      <c r="F230" s="208"/>
      <c r="G230" s="208" t="s">
        <v>799</v>
      </c>
      <c r="H230" s="137"/>
      <c r="I230" s="137"/>
      <c r="J230" s="186"/>
      <c r="K230" s="107"/>
      <c r="L230" s="195" t="s">
        <v>800</v>
      </c>
      <c r="M230" s="215"/>
      <c r="N230" s="216"/>
      <c r="O230" s="89">
        <f t="shared" si="4"/>
        <v>0</v>
      </c>
      <c r="P230" s="137"/>
      <c r="Q230" s="137"/>
      <c r="R230" s="137"/>
    </row>
    <row r="231" spans="1:18" s="121" customFormat="1">
      <c r="A231" s="134"/>
      <c r="B231" s="134"/>
      <c r="C231" s="135" t="s">
        <v>32</v>
      </c>
      <c r="D231" s="34" t="s">
        <v>797</v>
      </c>
      <c r="E231" s="204" t="s">
        <v>801</v>
      </c>
      <c r="F231" s="208"/>
      <c r="G231" s="208" t="s">
        <v>802</v>
      </c>
      <c r="H231" s="137"/>
      <c r="I231" s="137"/>
      <c r="J231" s="186"/>
      <c r="K231" s="191"/>
      <c r="L231" s="195" t="s">
        <v>800</v>
      </c>
      <c r="M231" s="215"/>
      <c r="N231" s="216"/>
      <c r="O231" s="89">
        <f t="shared" si="4"/>
        <v>0</v>
      </c>
      <c r="P231" s="137"/>
      <c r="Q231" s="137"/>
      <c r="R231" s="137"/>
    </row>
    <row r="232" spans="1:18" s="121" customFormat="1">
      <c r="A232" s="134"/>
      <c r="B232" s="134"/>
      <c r="C232" s="135" t="s">
        <v>32</v>
      </c>
      <c r="D232" s="34" t="s">
        <v>797</v>
      </c>
      <c r="E232" s="204" t="s">
        <v>803</v>
      </c>
      <c r="F232" s="137"/>
      <c r="G232" s="137"/>
      <c r="H232" s="137"/>
      <c r="I232" s="137"/>
      <c r="J232" s="186"/>
      <c r="K232" s="191"/>
      <c r="L232" s="195" t="s">
        <v>804</v>
      </c>
      <c r="M232" s="215"/>
      <c r="N232" s="216"/>
      <c r="O232" s="89">
        <f t="shared" si="4"/>
        <v>0</v>
      </c>
      <c r="P232" s="137"/>
      <c r="Q232" s="137"/>
      <c r="R232" s="137"/>
    </row>
    <row r="233" spans="1:18" s="121" customFormat="1">
      <c r="A233" s="134"/>
      <c r="B233" s="134"/>
      <c r="C233" s="135" t="s">
        <v>32</v>
      </c>
      <c r="D233" s="34" t="s">
        <v>797</v>
      </c>
      <c r="E233" s="204" t="s">
        <v>805</v>
      </c>
      <c r="F233" s="137"/>
      <c r="G233" s="137" t="s">
        <v>806</v>
      </c>
      <c r="H233" s="137"/>
      <c r="I233" s="137"/>
      <c r="J233" s="186"/>
      <c r="K233" s="191"/>
      <c r="L233" s="195" t="s">
        <v>804</v>
      </c>
      <c r="M233" s="215"/>
      <c r="N233" s="216"/>
      <c r="O233" s="89">
        <f t="shared" si="4"/>
        <v>0</v>
      </c>
      <c r="P233" s="137"/>
      <c r="Q233" s="137"/>
      <c r="R233" s="137"/>
    </row>
    <row r="234" spans="1:18" s="121" customFormat="1">
      <c r="A234" s="134"/>
      <c r="B234" s="134"/>
      <c r="C234" s="135" t="s">
        <v>32</v>
      </c>
      <c r="D234" s="34" t="s">
        <v>797</v>
      </c>
      <c r="E234" s="204" t="s">
        <v>807</v>
      </c>
      <c r="F234" s="137"/>
      <c r="G234" s="137" t="s">
        <v>791</v>
      </c>
      <c r="H234" s="137"/>
      <c r="I234" s="137"/>
      <c r="J234" s="186"/>
      <c r="K234" s="191"/>
      <c r="L234" s="195" t="s">
        <v>804</v>
      </c>
      <c r="M234" s="215"/>
      <c r="N234" s="216"/>
      <c r="O234" s="89">
        <f t="shared" si="4"/>
        <v>0</v>
      </c>
      <c r="P234" s="137"/>
      <c r="Q234" s="137"/>
      <c r="R234" s="137"/>
    </row>
    <row r="235" spans="1:18" s="121" customFormat="1">
      <c r="A235" s="134"/>
      <c r="B235" s="134"/>
      <c r="C235" s="135"/>
      <c r="D235" s="34"/>
      <c r="E235" s="204"/>
      <c r="F235" s="137"/>
      <c r="G235" s="137"/>
      <c r="H235" s="137"/>
      <c r="I235" s="137"/>
      <c r="J235" s="186"/>
      <c r="K235" s="191"/>
      <c r="L235" s="195"/>
      <c r="M235" s="217"/>
      <c r="N235" s="102"/>
      <c r="O235" s="89">
        <f t="shared" ref="O235:O236" si="5">IF(M235=0,K235*J235,M235*K235*J235)</f>
        <v>0</v>
      </c>
      <c r="P235" s="137"/>
      <c r="Q235" s="137"/>
      <c r="R235" s="137"/>
    </row>
    <row r="236" spans="1:18" s="121" customFormat="1">
      <c r="A236" s="134"/>
      <c r="B236" s="134"/>
      <c r="C236" s="135"/>
      <c r="D236" s="34"/>
      <c r="E236" s="204"/>
      <c r="F236" s="137"/>
      <c r="G236" s="137"/>
      <c r="H236" s="137"/>
      <c r="I236" s="137"/>
      <c r="J236" s="186"/>
      <c r="K236" s="191"/>
      <c r="L236" s="195"/>
      <c r="M236" s="217"/>
      <c r="N236" s="102"/>
      <c r="O236" s="89">
        <f t="shared" si="5"/>
        <v>0</v>
      </c>
      <c r="P236" s="137"/>
      <c r="Q236" s="137"/>
      <c r="R236" s="137"/>
    </row>
    <row r="237" spans="1:18">
      <c r="A237" s="210"/>
      <c r="B237" s="210"/>
      <c r="C237" s="211"/>
      <c r="D237" s="212"/>
      <c r="E237" s="213"/>
      <c r="F237" s="213"/>
      <c r="G237" s="213"/>
      <c r="H237" s="214"/>
      <c r="I237" s="214"/>
      <c r="J237" s="218"/>
      <c r="K237" s="191"/>
      <c r="L237" s="195"/>
      <c r="M237" s="107"/>
      <c r="N237" s="195"/>
      <c r="O237" s="89">
        <f t="shared" ref="O237:O239" si="6">IF(M237=0,K237*J237,M237*K237*J237)</f>
        <v>0</v>
      </c>
      <c r="P237" s="213"/>
      <c r="Q237" s="213"/>
      <c r="R237" s="213"/>
    </row>
    <row r="238" spans="1:18">
      <c r="A238" s="210"/>
      <c r="B238" s="210"/>
      <c r="C238" s="211"/>
      <c r="D238" s="212"/>
      <c r="E238" s="212"/>
      <c r="F238" s="211"/>
      <c r="G238" s="213"/>
      <c r="H238" s="213"/>
      <c r="I238" s="213"/>
      <c r="J238" s="219"/>
      <c r="K238" s="191"/>
      <c r="L238" s="195"/>
      <c r="M238" s="107"/>
      <c r="N238" s="195"/>
      <c r="O238" s="89">
        <f t="shared" si="6"/>
        <v>0</v>
      </c>
      <c r="P238" s="213"/>
      <c r="Q238" s="213"/>
      <c r="R238" s="213"/>
    </row>
    <row r="239" spans="1:18">
      <c r="A239" s="210"/>
      <c r="B239" s="210"/>
      <c r="C239" s="211"/>
      <c r="D239" s="212"/>
      <c r="E239" s="212"/>
      <c r="F239" s="211"/>
      <c r="G239" s="213"/>
      <c r="H239" s="213"/>
      <c r="I239" s="213"/>
      <c r="J239" s="219"/>
      <c r="K239" s="220"/>
      <c r="L239" s="221"/>
      <c r="M239" s="222"/>
      <c r="N239" s="221"/>
      <c r="O239" s="89">
        <f t="shared" si="6"/>
        <v>0</v>
      </c>
      <c r="P239" s="213"/>
      <c r="Q239" s="213"/>
      <c r="R239" s="213"/>
    </row>
  </sheetData>
  <sheetProtection algorithmName="SHA-512" hashValue="AG3noV99cGSqTu3QUZZBgMw9wGFjd3vYlxeCzGUzMVpGh2N1d3+mJ9Mm8PBKJnCTZ97waKqeelTjQAHi7EePVQ==" saltValue="HWXhKCfZWlyJTXD+1Evfsw==" spinCount="100000" sheet="1" formatCells="0" formatColumns="0" formatRows="0" insertRows="0" deleteRows="0" sort="0" autoFilter="0" pivotTables="0"/>
  <autoFilter ref="A3:R239" xr:uid="{00000000-0009-0000-0000-000004000000}"/>
  <mergeCells count="2">
    <mergeCell ref="A1:R1"/>
    <mergeCell ref="A2:R2"/>
  </mergeCells>
  <phoneticPr fontId="27" type="noConversion"/>
  <conditionalFormatting sqref="D59">
    <cfRule type="expression" dxfId="16" priority="10">
      <formula>OR(LEN($A59)=3,LEN($A59)=4)</formula>
    </cfRule>
    <cfRule type="expression" dxfId="15" priority="11">
      <formula>OR(LEN($A59)=1,LEN($A59)=2)</formula>
    </cfRule>
  </conditionalFormatting>
  <conditionalFormatting sqref="D93">
    <cfRule type="expression" dxfId="14" priority="14">
      <formula>OR(LEN($A93)=3,LEN($A93)=4)</formula>
    </cfRule>
    <cfRule type="expression" dxfId="13" priority="15">
      <formula>OR(LEN($A93)=1,LEN($A93)=2)</formula>
    </cfRule>
  </conditionalFormatting>
  <conditionalFormatting sqref="D125">
    <cfRule type="expression" dxfId="12" priority="5">
      <formula>OR(LEN($A125)=3,LEN($A125)=4)</formula>
    </cfRule>
    <cfRule type="expression" dxfId="11" priority="6">
      <formula>OR(LEN($A125)=1,LEN($A125)=2)</formula>
    </cfRule>
  </conditionalFormatting>
  <conditionalFormatting sqref="D132">
    <cfRule type="expression" dxfId="10" priority="3">
      <formula>OR(LEN($A132)=3,LEN($A132)=4)</formula>
    </cfRule>
    <cfRule type="expression" dxfId="9" priority="4">
      <formula>OR(LEN($A132)=1,LEN($A132)=2)</formula>
    </cfRule>
  </conditionalFormatting>
  <conditionalFormatting sqref="E181">
    <cfRule type="expression" dxfId="8" priority="1">
      <formula>OR(LEN($A181)=3,LEN($A181)=4)</formula>
    </cfRule>
    <cfRule type="expression" dxfId="7" priority="2">
      <formula>OR(LEN($A181)=1,LEN($A181)=2)</formula>
    </cfRule>
  </conditionalFormatting>
  <conditionalFormatting sqref="D83:D84">
    <cfRule type="expression" dxfId="6" priority="12">
      <formula>OR(LEN($A83)=3,LEN($A83)=4)</formula>
    </cfRule>
    <cfRule type="expression" dxfId="5" priority="13">
      <formula>OR(LEN($A83)=1,LEN($A83)=2)</formula>
    </cfRule>
  </conditionalFormatting>
  <conditionalFormatting sqref="D165:D168">
    <cfRule type="expression" dxfId="4" priority="8">
      <formula>OR(LEN($A165)=3,LEN($A165)=4)</formula>
    </cfRule>
    <cfRule type="expression" dxfId="3" priority="9">
      <formula>OR(LEN($A165)=1,LEN($A165)=2)</formula>
    </cfRule>
  </conditionalFormatting>
  <conditionalFormatting sqref="E153:E157 E4:E36 E119:E121">
    <cfRule type="expression" dxfId="2" priority="7">
      <formula>OR(LEN($A4)=1,LEN($A4)=2)</formula>
    </cfRule>
  </conditionalFormatting>
  <conditionalFormatting sqref="D86 D96:D108 H109:H110 D109:F110 D37:E45 D47:E48 D46 F46 D88:E88 D89 D79:D81 E180 D173:E179 D71 D73 D74:F75 D76:E78 D72:E72 D62:E70 E111 D133:D137 D122:D123 D126:D131 D116:D118">
    <cfRule type="expression" dxfId="1" priority="16">
      <formula>OR(LEN($A37)=3,LEN($A37)=4)</formula>
    </cfRule>
    <cfRule type="expression" dxfId="0" priority="17">
      <formula>OR(LEN($A37)=1,LEN($A37)=2)</formula>
    </cfRule>
  </conditionalFormatting>
  <dataValidations count="2">
    <dataValidation type="list" allowBlank="1" showInputMessage="1" showErrorMessage="1" sqref="H85 H4:H82 H88:H89 H97:H239" xr:uid="{00000000-0002-0000-0400-000000000000}">
      <formula1>"购买,租赁"</formula1>
    </dataValidation>
    <dataValidation type="list" allowBlank="1" showInputMessage="1" showErrorMessage="1" sqref="P85:Q85 P88:Q89 P97:Q159 P4:Q82 P165:Q239" xr:uid="{00000000-0002-0000-0400-000001000000}">
      <formula1>"是,否"</formula1>
    </dataValidation>
  </dataValidations>
  <pageMargins left="0.7" right="0.7" top="0.75" bottom="0.75" header="0.3" footer="0.3"/>
  <pageSetup paperSize="9"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C152"/>
  <sheetViews>
    <sheetView showGridLines="0" topLeftCell="K1" zoomScale="55" zoomScaleNormal="55" workbookViewId="0">
      <pane ySplit="3" topLeftCell="A116" activePane="bottomLeft" state="frozen"/>
      <selection pane="bottomLeft" activeCell="AC144" sqref="AC144"/>
    </sheetView>
  </sheetViews>
  <sheetFormatPr defaultColWidth="8.73046875" defaultRowHeight="13.9"/>
  <cols>
    <col min="1" max="2" width="10.59765625" style="5" customWidth="1"/>
    <col min="3" max="3" width="16.265625" style="6" customWidth="1"/>
    <col min="4" max="5" width="16.59765625" style="7" customWidth="1"/>
    <col min="6" max="6" width="22.59765625" style="6" customWidth="1"/>
    <col min="7" max="7" width="28.46484375" style="8" customWidth="1"/>
    <col min="8" max="8" width="17.59765625" style="8" customWidth="1"/>
    <col min="9" max="9" width="29.46484375" style="9" customWidth="1"/>
    <col min="10" max="10" width="13.86328125" style="10" customWidth="1"/>
    <col min="11" max="11" width="8.59765625" style="11" customWidth="1"/>
    <col min="12" max="12" width="8.59765625" style="8" customWidth="1"/>
    <col min="13" max="13" width="9.73046875" style="12" customWidth="1"/>
    <col min="14" max="14" width="8.73046875" style="8" customWidth="1"/>
    <col min="15" max="15" width="15.46484375" style="153" customWidth="1"/>
    <col min="16" max="17" width="11.265625" style="8" customWidth="1"/>
    <col min="18" max="18" width="39.46484375" style="9" customWidth="1"/>
    <col min="19" max="19" width="20.9296875" style="8" bestFit="1" customWidth="1"/>
    <col min="20" max="20" width="50.796875" style="8" bestFit="1" customWidth="1"/>
    <col min="21" max="21" width="11.53125" style="8" bestFit="1" customWidth="1"/>
    <col min="22" max="22" width="5.59765625" style="8" customWidth="1"/>
    <col min="23" max="23" width="3.06640625" style="9" bestFit="1" customWidth="1"/>
    <col min="24" max="24" width="23.86328125" style="8" customWidth="1"/>
    <col min="25" max="25" width="44.46484375" style="8" bestFit="1" customWidth="1"/>
    <col min="26" max="26" width="11.53125" style="8" bestFit="1" customWidth="1"/>
    <col min="27" max="27" width="3.06640625" style="8" bestFit="1" customWidth="1"/>
    <col min="28" max="28" width="3.06640625" style="8" customWidth="1"/>
    <col min="29" max="29" width="37.53125" style="8" bestFit="1" customWidth="1"/>
    <col min="30" max="30" width="8.73046875" style="8"/>
    <col min="31" max="31" width="8.73046875" style="8" customWidth="1"/>
    <col min="32" max="16384" width="8.73046875" style="8"/>
  </cols>
  <sheetData>
    <row r="1" spans="1:23" s="1" customFormat="1">
      <c r="A1" s="14" t="s">
        <v>66</v>
      </c>
      <c r="B1" s="15"/>
      <c r="C1" s="15"/>
      <c r="F1" s="14"/>
      <c r="J1" s="40"/>
      <c r="K1" s="41"/>
      <c r="M1" s="42"/>
      <c r="O1" s="154"/>
      <c r="R1" s="162"/>
      <c r="W1" s="162"/>
    </row>
    <row r="2" spans="1:23" s="1" customFormat="1" ht="60" customHeight="1">
      <c r="A2" s="627" t="s">
        <v>506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154"/>
      <c r="P2" s="625" t="s">
        <v>68</v>
      </c>
      <c r="Q2" s="625"/>
      <c r="R2" s="162"/>
      <c r="W2" s="162"/>
    </row>
    <row r="3" spans="1:23" s="2" customFormat="1" ht="30" customHeight="1">
      <c r="A3" s="76" t="s">
        <v>69</v>
      </c>
      <c r="B3" s="76" t="s">
        <v>70</v>
      </c>
      <c r="C3" s="76" t="s">
        <v>24</v>
      </c>
      <c r="D3" s="76" t="s">
        <v>71</v>
      </c>
      <c r="E3" s="76" t="s">
        <v>72</v>
      </c>
      <c r="F3" s="76" t="s">
        <v>73</v>
      </c>
      <c r="G3" s="17" t="s">
        <v>74</v>
      </c>
      <c r="H3" s="17" t="s">
        <v>75</v>
      </c>
      <c r="I3" s="17" t="s">
        <v>76</v>
      </c>
      <c r="J3" s="78" t="s">
        <v>77</v>
      </c>
      <c r="K3" s="46" t="s">
        <v>78</v>
      </c>
      <c r="L3" s="47" t="s">
        <v>79</v>
      </c>
      <c r="M3" s="46" t="s">
        <v>80</v>
      </c>
      <c r="N3" s="47" t="s">
        <v>81</v>
      </c>
      <c r="O3" s="78" t="s">
        <v>82</v>
      </c>
      <c r="P3" s="17" t="s">
        <v>83</v>
      </c>
      <c r="Q3" s="17" t="s">
        <v>84</v>
      </c>
      <c r="R3" s="17" t="s">
        <v>26</v>
      </c>
      <c r="W3" s="163"/>
    </row>
    <row r="4" spans="1:23" s="3" customFormat="1">
      <c r="A4" s="19"/>
      <c r="B4" s="19"/>
      <c r="C4" s="20" t="s">
        <v>33</v>
      </c>
      <c r="D4" s="25" t="s">
        <v>808</v>
      </c>
      <c r="E4" s="21" t="s">
        <v>809</v>
      </c>
      <c r="F4" s="22" t="s">
        <v>810</v>
      </c>
      <c r="G4" s="21"/>
      <c r="H4" s="23"/>
      <c r="I4" s="49"/>
      <c r="J4" s="50"/>
      <c r="K4" s="51"/>
      <c r="L4" s="155" t="s">
        <v>88</v>
      </c>
      <c r="M4" s="156"/>
      <c r="N4" s="157"/>
      <c r="O4" s="55">
        <f t="shared" ref="O4:O67" si="0">IF(M4=0,K4*J4,M4*K4*J4)</f>
        <v>0</v>
      </c>
      <c r="P4" s="23"/>
      <c r="Q4" s="23"/>
      <c r="R4" s="20"/>
      <c r="S4" s="164"/>
      <c r="T4" s="164"/>
      <c r="U4" s="164"/>
      <c r="V4" s="165"/>
      <c r="W4" s="166"/>
    </row>
    <row r="5" spans="1:23" s="3" customFormat="1">
      <c r="A5" s="19"/>
      <c r="B5" s="19"/>
      <c r="C5" s="20" t="s">
        <v>33</v>
      </c>
      <c r="D5" s="25" t="s">
        <v>808</v>
      </c>
      <c r="E5" s="21" t="s">
        <v>809</v>
      </c>
      <c r="F5" s="22" t="s">
        <v>811</v>
      </c>
      <c r="G5" s="21"/>
      <c r="H5" s="23"/>
      <c r="I5" s="49"/>
      <c r="J5" s="50"/>
      <c r="K5" s="51"/>
      <c r="L5" s="155" t="s">
        <v>88</v>
      </c>
      <c r="M5" s="156"/>
      <c r="N5" s="157"/>
      <c r="O5" s="55">
        <f t="shared" si="0"/>
        <v>0</v>
      </c>
      <c r="P5" s="23"/>
      <c r="Q5" s="23"/>
      <c r="R5" s="20"/>
      <c r="S5" s="167"/>
      <c r="T5" s="167"/>
      <c r="U5" s="167"/>
      <c r="W5" s="166"/>
    </row>
    <row r="6" spans="1:23" s="3" customFormat="1">
      <c r="A6" s="19"/>
      <c r="B6" s="19"/>
      <c r="C6" s="20" t="s">
        <v>33</v>
      </c>
      <c r="D6" s="25" t="s">
        <v>808</v>
      </c>
      <c r="E6" s="21" t="s">
        <v>812</v>
      </c>
      <c r="F6" s="22" t="s">
        <v>813</v>
      </c>
      <c r="G6" s="21"/>
      <c r="H6" s="23"/>
      <c r="I6" s="49"/>
      <c r="J6" s="50"/>
      <c r="K6" s="51"/>
      <c r="L6" s="155" t="s">
        <v>88</v>
      </c>
      <c r="M6" s="156"/>
      <c r="N6" s="157"/>
      <c r="O6" s="55">
        <f t="shared" si="0"/>
        <v>0</v>
      </c>
      <c r="P6" s="23"/>
      <c r="Q6" s="23"/>
      <c r="R6" s="20"/>
      <c r="W6" s="166"/>
    </row>
    <row r="7" spans="1:23" s="3" customFormat="1">
      <c r="A7" s="19"/>
      <c r="B7" s="19"/>
      <c r="C7" s="20" t="s">
        <v>33</v>
      </c>
      <c r="D7" s="25" t="s">
        <v>808</v>
      </c>
      <c r="E7" s="21" t="s">
        <v>812</v>
      </c>
      <c r="F7" s="22" t="s">
        <v>814</v>
      </c>
      <c r="G7" s="21"/>
      <c r="H7" s="23"/>
      <c r="I7" s="49"/>
      <c r="J7" s="50"/>
      <c r="K7" s="51"/>
      <c r="L7" s="155" t="s">
        <v>88</v>
      </c>
      <c r="M7" s="156"/>
      <c r="N7" s="157"/>
      <c r="O7" s="55">
        <f t="shared" si="0"/>
        <v>0</v>
      </c>
      <c r="P7" s="23"/>
      <c r="Q7" s="23"/>
      <c r="R7" s="20"/>
      <c r="W7" s="166"/>
    </row>
    <row r="8" spans="1:23" s="3" customFormat="1">
      <c r="A8" s="19"/>
      <c r="B8" s="19"/>
      <c r="C8" s="20" t="s">
        <v>33</v>
      </c>
      <c r="D8" s="25" t="s">
        <v>808</v>
      </c>
      <c r="E8" s="21" t="s">
        <v>812</v>
      </c>
      <c r="F8" s="22" t="s">
        <v>815</v>
      </c>
      <c r="G8" s="21"/>
      <c r="H8" s="23"/>
      <c r="I8" s="49"/>
      <c r="J8" s="50"/>
      <c r="K8" s="51"/>
      <c r="L8" s="155" t="s">
        <v>88</v>
      </c>
      <c r="M8" s="156"/>
      <c r="N8" s="157"/>
      <c r="O8" s="55">
        <f t="shared" si="0"/>
        <v>0</v>
      </c>
      <c r="P8" s="23"/>
      <c r="Q8" s="23"/>
      <c r="R8" s="20"/>
      <c r="W8" s="166"/>
    </row>
    <row r="9" spans="1:23" s="4" customFormat="1">
      <c r="A9" s="26"/>
      <c r="B9" s="26"/>
      <c r="C9" s="27" t="s">
        <v>33</v>
      </c>
      <c r="D9" s="28" t="s">
        <v>808</v>
      </c>
      <c r="E9" s="30" t="s">
        <v>816</v>
      </c>
      <c r="F9" s="28" t="s">
        <v>817</v>
      </c>
      <c r="G9" s="29"/>
      <c r="H9" s="114"/>
      <c r="I9" s="127"/>
      <c r="J9" s="128"/>
      <c r="K9" s="129"/>
      <c r="L9" s="158" t="s">
        <v>88</v>
      </c>
      <c r="M9" s="159"/>
      <c r="N9" s="160"/>
      <c r="O9" s="60">
        <f t="shared" si="0"/>
        <v>0</v>
      </c>
      <c r="P9" s="114"/>
      <c r="Q9" s="114"/>
      <c r="R9" s="27"/>
      <c r="W9" s="168"/>
    </row>
    <row r="10" spans="1:23" s="4" customFormat="1">
      <c r="A10" s="26"/>
      <c r="B10" s="26"/>
      <c r="C10" s="27" t="s">
        <v>33</v>
      </c>
      <c r="D10" s="28" t="s">
        <v>808</v>
      </c>
      <c r="E10" s="30" t="s">
        <v>816</v>
      </c>
      <c r="F10" s="28" t="s">
        <v>818</v>
      </c>
      <c r="G10" s="29"/>
      <c r="H10" s="114"/>
      <c r="I10" s="127"/>
      <c r="J10" s="128"/>
      <c r="K10" s="129"/>
      <c r="L10" s="158" t="s">
        <v>88</v>
      </c>
      <c r="M10" s="159"/>
      <c r="N10" s="160"/>
      <c r="O10" s="60">
        <f t="shared" si="0"/>
        <v>0</v>
      </c>
      <c r="P10" s="114"/>
      <c r="Q10" s="114"/>
      <c r="R10" s="27"/>
      <c r="W10" s="168"/>
    </row>
    <row r="11" spans="1:23" s="4" customFormat="1">
      <c r="A11" s="26"/>
      <c r="B11" s="26"/>
      <c r="C11" s="27" t="s">
        <v>33</v>
      </c>
      <c r="D11" s="28" t="s">
        <v>808</v>
      </c>
      <c r="E11" s="30" t="s">
        <v>816</v>
      </c>
      <c r="F11" s="28" t="s">
        <v>819</v>
      </c>
      <c r="G11" s="29"/>
      <c r="H11" s="114"/>
      <c r="I11" s="127"/>
      <c r="J11" s="128"/>
      <c r="K11" s="129"/>
      <c r="L11" s="158" t="s">
        <v>88</v>
      </c>
      <c r="M11" s="159"/>
      <c r="N11" s="160"/>
      <c r="O11" s="60">
        <f t="shared" si="0"/>
        <v>0</v>
      </c>
      <c r="P11" s="114"/>
      <c r="Q11" s="114"/>
      <c r="R11" s="27"/>
      <c r="W11" s="168"/>
    </row>
    <row r="12" spans="1:23" s="4" customFormat="1">
      <c r="A12" s="26"/>
      <c r="B12" s="26"/>
      <c r="C12" s="27" t="s">
        <v>33</v>
      </c>
      <c r="D12" s="28" t="s">
        <v>808</v>
      </c>
      <c r="E12" s="30" t="s">
        <v>816</v>
      </c>
      <c r="F12" s="28" t="s">
        <v>820</v>
      </c>
      <c r="G12" s="29"/>
      <c r="H12" s="114"/>
      <c r="I12" s="127"/>
      <c r="J12" s="128"/>
      <c r="K12" s="129"/>
      <c r="L12" s="158" t="s">
        <v>88</v>
      </c>
      <c r="M12" s="159"/>
      <c r="N12" s="160"/>
      <c r="O12" s="60">
        <f t="shared" si="0"/>
        <v>0</v>
      </c>
      <c r="P12" s="114"/>
      <c r="Q12" s="114"/>
      <c r="R12" s="27"/>
      <c r="W12" s="168"/>
    </row>
    <row r="13" spans="1:23" s="4" customFormat="1">
      <c r="A13" s="26"/>
      <c r="B13" s="26"/>
      <c r="C13" s="27" t="s">
        <v>33</v>
      </c>
      <c r="D13" s="28" t="s">
        <v>808</v>
      </c>
      <c r="E13" s="29" t="s">
        <v>821</v>
      </c>
      <c r="F13" s="30" t="s">
        <v>822</v>
      </c>
      <c r="G13" s="29"/>
      <c r="H13" s="114"/>
      <c r="I13" s="127"/>
      <c r="J13" s="128"/>
      <c r="K13" s="129"/>
      <c r="L13" s="158" t="s">
        <v>88</v>
      </c>
      <c r="M13" s="159"/>
      <c r="N13" s="160"/>
      <c r="O13" s="60">
        <f t="shared" si="0"/>
        <v>0</v>
      </c>
      <c r="P13" s="114"/>
      <c r="Q13" s="114"/>
      <c r="R13" s="27"/>
      <c r="W13" s="168"/>
    </row>
    <row r="14" spans="1:23" s="4" customFormat="1">
      <c r="A14" s="26"/>
      <c r="B14" s="26"/>
      <c r="C14" s="27" t="s">
        <v>33</v>
      </c>
      <c r="D14" s="28" t="s">
        <v>808</v>
      </c>
      <c r="E14" s="29" t="s">
        <v>823</v>
      </c>
      <c r="F14" s="30" t="s">
        <v>824</v>
      </c>
      <c r="G14" s="29"/>
      <c r="H14" s="114"/>
      <c r="I14" s="127"/>
      <c r="J14" s="128"/>
      <c r="K14" s="129"/>
      <c r="L14" s="158" t="s">
        <v>88</v>
      </c>
      <c r="M14" s="159"/>
      <c r="N14" s="160"/>
      <c r="O14" s="60">
        <f t="shared" si="0"/>
        <v>0</v>
      </c>
      <c r="P14" s="114"/>
      <c r="Q14" s="114"/>
      <c r="R14" s="27"/>
      <c r="W14" s="168"/>
    </row>
    <row r="15" spans="1:23" s="4" customFormat="1">
      <c r="A15" s="26"/>
      <c r="B15" s="26"/>
      <c r="C15" s="27" t="s">
        <v>33</v>
      </c>
      <c r="D15" s="28" t="s">
        <v>808</v>
      </c>
      <c r="E15" s="29" t="s">
        <v>823</v>
      </c>
      <c r="F15" s="30" t="s">
        <v>825</v>
      </c>
      <c r="G15" s="29"/>
      <c r="H15" s="114"/>
      <c r="I15" s="127"/>
      <c r="J15" s="128"/>
      <c r="K15" s="129"/>
      <c r="L15" s="158" t="s">
        <v>88</v>
      </c>
      <c r="M15" s="159"/>
      <c r="N15" s="160"/>
      <c r="O15" s="60">
        <f t="shared" si="0"/>
        <v>0</v>
      </c>
      <c r="P15" s="114"/>
      <c r="Q15" s="114"/>
      <c r="R15" s="27"/>
      <c r="W15" s="168"/>
    </row>
    <row r="16" spans="1:23" s="4" customFormat="1">
      <c r="A16" s="26"/>
      <c r="B16" s="26"/>
      <c r="C16" s="27" t="s">
        <v>33</v>
      </c>
      <c r="D16" s="28" t="s">
        <v>808</v>
      </c>
      <c r="E16" s="29" t="s">
        <v>823</v>
      </c>
      <c r="F16" s="30" t="s">
        <v>826</v>
      </c>
      <c r="G16" s="29"/>
      <c r="H16" s="114"/>
      <c r="I16" s="127"/>
      <c r="J16" s="128"/>
      <c r="K16" s="129"/>
      <c r="L16" s="158" t="s">
        <v>88</v>
      </c>
      <c r="M16" s="159"/>
      <c r="N16" s="160"/>
      <c r="O16" s="60">
        <f t="shared" si="0"/>
        <v>0</v>
      </c>
      <c r="P16" s="114"/>
      <c r="Q16" s="114"/>
      <c r="R16" s="27"/>
      <c r="W16" s="168"/>
    </row>
    <row r="17" spans="1:29" s="4" customFormat="1">
      <c r="A17" s="26"/>
      <c r="B17" s="26"/>
      <c r="C17" s="27" t="s">
        <v>33</v>
      </c>
      <c r="D17" s="28" t="s">
        <v>808</v>
      </c>
      <c r="E17" s="29" t="s">
        <v>823</v>
      </c>
      <c r="F17" s="30" t="s">
        <v>827</v>
      </c>
      <c r="G17" s="29"/>
      <c r="H17" s="114"/>
      <c r="I17" s="127"/>
      <c r="J17" s="128"/>
      <c r="K17" s="129"/>
      <c r="L17" s="158" t="s">
        <v>88</v>
      </c>
      <c r="M17" s="159"/>
      <c r="N17" s="160"/>
      <c r="O17" s="60">
        <f t="shared" si="0"/>
        <v>0</v>
      </c>
      <c r="P17" s="114"/>
      <c r="Q17" s="114"/>
      <c r="R17" s="27"/>
      <c r="W17" s="168"/>
    </row>
    <row r="18" spans="1:29" s="4" customFormat="1">
      <c r="A18" s="26"/>
      <c r="B18" s="26"/>
      <c r="C18" s="27" t="s">
        <v>33</v>
      </c>
      <c r="D18" s="28" t="s">
        <v>808</v>
      </c>
      <c r="E18" s="29" t="s">
        <v>823</v>
      </c>
      <c r="F18" s="30" t="s">
        <v>828</v>
      </c>
      <c r="G18" s="29"/>
      <c r="H18" s="114"/>
      <c r="I18" s="127"/>
      <c r="J18" s="128"/>
      <c r="K18" s="129"/>
      <c r="L18" s="158" t="s">
        <v>88</v>
      </c>
      <c r="M18" s="159"/>
      <c r="N18" s="160"/>
      <c r="O18" s="60">
        <f t="shared" si="0"/>
        <v>0</v>
      </c>
      <c r="P18" s="114"/>
      <c r="Q18" s="114"/>
      <c r="R18" s="27"/>
      <c r="W18" s="168"/>
    </row>
    <row r="19" spans="1:29" s="4" customFormat="1">
      <c r="A19" s="26"/>
      <c r="B19" s="26"/>
      <c r="C19" s="27" t="s">
        <v>33</v>
      </c>
      <c r="D19" s="28" t="s">
        <v>808</v>
      </c>
      <c r="E19" s="29" t="s">
        <v>823</v>
      </c>
      <c r="F19" s="30" t="s">
        <v>829</v>
      </c>
      <c r="G19" s="29"/>
      <c r="H19" s="114"/>
      <c r="I19" s="127"/>
      <c r="J19" s="128"/>
      <c r="K19" s="129"/>
      <c r="L19" s="158" t="s">
        <v>88</v>
      </c>
      <c r="M19" s="159"/>
      <c r="N19" s="160"/>
      <c r="O19" s="60">
        <f t="shared" si="0"/>
        <v>0</v>
      </c>
      <c r="P19" s="114"/>
      <c r="Q19" s="114"/>
      <c r="R19" s="27"/>
      <c r="W19" s="168"/>
    </row>
    <row r="20" spans="1:29" s="4" customFormat="1">
      <c r="A20" s="26"/>
      <c r="B20" s="26"/>
      <c r="C20" s="27" t="s">
        <v>33</v>
      </c>
      <c r="D20" s="28" t="s">
        <v>808</v>
      </c>
      <c r="E20" s="29" t="s">
        <v>823</v>
      </c>
      <c r="F20" s="30" t="s">
        <v>830</v>
      </c>
      <c r="G20" s="29"/>
      <c r="H20" s="114"/>
      <c r="I20" s="127"/>
      <c r="J20" s="128"/>
      <c r="K20" s="129"/>
      <c r="L20" s="158" t="s">
        <v>88</v>
      </c>
      <c r="M20" s="159"/>
      <c r="N20" s="160"/>
      <c r="O20" s="60">
        <f t="shared" si="0"/>
        <v>0</v>
      </c>
      <c r="P20" s="114"/>
      <c r="Q20" s="114"/>
      <c r="R20" s="27"/>
      <c r="W20" s="168"/>
    </row>
    <row r="21" spans="1:29" s="4" customFormat="1">
      <c r="A21" s="26"/>
      <c r="B21" s="26"/>
      <c r="C21" s="27" t="s">
        <v>33</v>
      </c>
      <c r="D21" s="28" t="s">
        <v>808</v>
      </c>
      <c r="E21" s="29" t="s">
        <v>823</v>
      </c>
      <c r="F21" s="30" t="s">
        <v>831</v>
      </c>
      <c r="G21" s="29"/>
      <c r="H21" s="114"/>
      <c r="I21" s="127"/>
      <c r="J21" s="128"/>
      <c r="K21" s="129"/>
      <c r="L21" s="158" t="s">
        <v>88</v>
      </c>
      <c r="M21" s="159"/>
      <c r="N21" s="160"/>
      <c r="O21" s="60">
        <f t="shared" si="0"/>
        <v>0</v>
      </c>
      <c r="P21" s="114"/>
      <c r="Q21" s="114"/>
      <c r="R21" s="27"/>
      <c r="W21" s="168"/>
    </row>
    <row r="22" spans="1:29" s="4" customFormat="1">
      <c r="A22" s="26"/>
      <c r="B22" s="26"/>
      <c r="C22" s="27" t="s">
        <v>33</v>
      </c>
      <c r="D22" s="28" t="s">
        <v>832</v>
      </c>
      <c r="E22" s="29" t="s">
        <v>833</v>
      </c>
      <c r="F22" s="30" t="s">
        <v>834</v>
      </c>
      <c r="G22" s="29"/>
      <c r="H22" s="114"/>
      <c r="I22" s="127"/>
      <c r="J22" s="128"/>
      <c r="K22" s="129"/>
      <c r="L22" s="158" t="s">
        <v>317</v>
      </c>
      <c r="M22" s="159"/>
      <c r="N22" s="160"/>
      <c r="O22" s="60">
        <f t="shared" si="0"/>
        <v>0</v>
      </c>
      <c r="P22" s="114"/>
      <c r="Q22" s="114"/>
      <c r="R22" s="27"/>
      <c r="W22" s="168"/>
    </row>
    <row r="23" spans="1:29" s="487" customFormat="1">
      <c r="A23" s="473" t="s">
        <v>2386</v>
      </c>
      <c r="B23" s="473" t="s">
        <v>2387</v>
      </c>
      <c r="C23" s="474" t="s">
        <v>33</v>
      </c>
      <c r="D23" s="475" t="s">
        <v>832</v>
      </c>
      <c r="E23" s="476" t="s">
        <v>835</v>
      </c>
      <c r="F23" s="477" t="s">
        <v>836</v>
      </c>
      <c r="G23" s="476"/>
      <c r="H23" s="478"/>
      <c r="I23" s="479" t="s">
        <v>2388</v>
      </c>
      <c r="J23" s="480"/>
      <c r="K23" s="481"/>
      <c r="L23" s="555" t="s">
        <v>317</v>
      </c>
      <c r="M23" s="556"/>
      <c r="N23" s="557"/>
      <c r="O23" s="483">
        <f t="shared" si="0"/>
        <v>0</v>
      </c>
      <c r="P23" s="478" t="s">
        <v>887</v>
      </c>
      <c r="Q23" s="478" t="s">
        <v>888</v>
      </c>
      <c r="R23" s="474"/>
      <c r="S23" s="487" t="s">
        <v>2385</v>
      </c>
      <c r="T23" s="479" t="s">
        <v>2390</v>
      </c>
      <c r="U23" s="480">
        <v>300</v>
      </c>
      <c r="V23" s="481">
        <v>6</v>
      </c>
      <c r="W23" s="555" t="s">
        <v>317</v>
      </c>
      <c r="X23" s="556"/>
      <c r="Y23" s="557"/>
      <c r="Z23" s="483">
        <f t="shared" ref="Z23" si="1">IF(X23=0,V23*U23,X23*V23*U23)</f>
        <v>1800</v>
      </c>
      <c r="AA23" s="478" t="s">
        <v>887</v>
      </c>
      <c r="AB23" s="478" t="s">
        <v>888</v>
      </c>
      <c r="AC23" s="474"/>
    </row>
    <row r="24" spans="1:29" s="4" customFormat="1">
      <c r="A24" s="26"/>
      <c r="B24" s="26"/>
      <c r="C24" s="27" t="s">
        <v>33</v>
      </c>
      <c r="D24" s="28" t="s">
        <v>832</v>
      </c>
      <c r="E24" s="29" t="s">
        <v>835</v>
      </c>
      <c r="F24" s="30" t="s">
        <v>837</v>
      </c>
      <c r="G24" s="29"/>
      <c r="H24" s="114"/>
      <c r="I24" s="127"/>
      <c r="J24" s="128"/>
      <c r="K24" s="129"/>
      <c r="L24" s="158" t="s">
        <v>317</v>
      </c>
      <c r="M24" s="159"/>
      <c r="N24" s="160"/>
      <c r="O24" s="60">
        <f t="shared" si="0"/>
        <v>0</v>
      </c>
      <c r="P24" s="114"/>
      <c r="Q24" s="114"/>
      <c r="R24" s="27"/>
      <c r="W24" s="168"/>
    </row>
    <row r="25" spans="1:29" s="4" customFormat="1">
      <c r="A25" s="26"/>
      <c r="B25" s="26"/>
      <c r="C25" s="27" t="s">
        <v>33</v>
      </c>
      <c r="D25" s="28" t="s">
        <v>832</v>
      </c>
      <c r="E25" s="29" t="s">
        <v>835</v>
      </c>
      <c r="F25" s="30" t="s">
        <v>838</v>
      </c>
      <c r="G25" s="29"/>
      <c r="H25" s="114"/>
      <c r="I25" s="127"/>
      <c r="J25" s="128"/>
      <c r="K25" s="129"/>
      <c r="L25" s="158" t="s">
        <v>292</v>
      </c>
      <c r="M25" s="159"/>
      <c r="N25" s="160"/>
      <c r="O25" s="60">
        <f t="shared" si="0"/>
        <v>0</v>
      </c>
      <c r="P25" s="114"/>
      <c r="Q25" s="114"/>
      <c r="R25" s="27"/>
      <c r="W25" s="168"/>
    </row>
    <row r="26" spans="1:29" s="4" customFormat="1">
      <c r="A26" s="26"/>
      <c r="B26" s="26"/>
      <c r="C26" s="27" t="s">
        <v>33</v>
      </c>
      <c r="D26" s="28" t="s">
        <v>832</v>
      </c>
      <c r="E26" s="29" t="s">
        <v>839</v>
      </c>
      <c r="F26" s="30" t="s">
        <v>840</v>
      </c>
      <c r="G26" s="29"/>
      <c r="H26" s="114"/>
      <c r="I26" s="127"/>
      <c r="J26" s="128"/>
      <c r="K26" s="129"/>
      <c r="L26" s="158" t="s">
        <v>317</v>
      </c>
      <c r="M26" s="159"/>
      <c r="N26" s="160"/>
      <c r="O26" s="60">
        <f t="shared" si="0"/>
        <v>0</v>
      </c>
      <c r="P26" s="114"/>
      <c r="Q26" s="114"/>
      <c r="R26" s="27"/>
      <c r="W26" s="168"/>
    </row>
    <row r="27" spans="1:29" s="4" customFormat="1">
      <c r="A27" s="26"/>
      <c r="B27" s="26"/>
      <c r="C27" s="27" t="s">
        <v>33</v>
      </c>
      <c r="D27" s="28" t="s">
        <v>832</v>
      </c>
      <c r="E27" s="29" t="s">
        <v>839</v>
      </c>
      <c r="F27" s="30" t="s">
        <v>841</v>
      </c>
      <c r="G27" s="29"/>
      <c r="H27" s="114"/>
      <c r="I27" s="127"/>
      <c r="J27" s="128"/>
      <c r="K27" s="129"/>
      <c r="L27" s="158" t="s">
        <v>317</v>
      </c>
      <c r="M27" s="159"/>
      <c r="N27" s="160"/>
      <c r="O27" s="60">
        <f t="shared" si="0"/>
        <v>0</v>
      </c>
      <c r="P27" s="114"/>
      <c r="Q27" s="114"/>
      <c r="R27" s="27"/>
      <c r="W27" s="168"/>
    </row>
    <row r="28" spans="1:29" s="4" customFormat="1">
      <c r="A28" s="26"/>
      <c r="B28" s="26"/>
      <c r="C28" s="27" t="s">
        <v>33</v>
      </c>
      <c r="D28" s="28" t="s">
        <v>832</v>
      </c>
      <c r="E28" s="29" t="s">
        <v>842</v>
      </c>
      <c r="F28" s="30" t="s">
        <v>843</v>
      </c>
      <c r="G28" s="29"/>
      <c r="H28" s="114"/>
      <c r="I28" s="127"/>
      <c r="J28" s="128"/>
      <c r="K28" s="129"/>
      <c r="L28" s="158" t="s">
        <v>292</v>
      </c>
      <c r="M28" s="159"/>
      <c r="N28" s="160"/>
      <c r="O28" s="60">
        <f t="shared" si="0"/>
        <v>0</v>
      </c>
      <c r="P28" s="114"/>
      <c r="Q28" s="114"/>
      <c r="R28" s="27"/>
      <c r="W28" s="168"/>
    </row>
    <row r="29" spans="1:29" s="4" customFormat="1">
      <c r="A29" s="26"/>
      <c r="B29" s="26"/>
      <c r="C29" s="27" t="s">
        <v>33</v>
      </c>
      <c r="D29" s="28" t="s">
        <v>832</v>
      </c>
      <c r="E29" s="29" t="s">
        <v>844</v>
      </c>
      <c r="F29" s="29" t="s">
        <v>844</v>
      </c>
      <c r="G29" s="29"/>
      <c r="H29" s="114"/>
      <c r="I29" s="127"/>
      <c r="J29" s="128"/>
      <c r="K29" s="129"/>
      <c r="L29" s="158" t="s">
        <v>292</v>
      </c>
      <c r="M29" s="159"/>
      <c r="N29" s="160"/>
      <c r="O29" s="60">
        <f t="shared" si="0"/>
        <v>0</v>
      </c>
      <c r="P29" s="114"/>
      <c r="Q29" s="114"/>
      <c r="R29" s="27"/>
      <c r="W29" s="168"/>
    </row>
    <row r="30" spans="1:29" s="4" customFormat="1">
      <c r="A30" s="26"/>
      <c r="B30" s="26"/>
      <c r="C30" s="27" t="s">
        <v>33</v>
      </c>
      <c r="D30" s="28" t="s">
        <v>845</v>
      </c>
      <c r="E30" s="29" t="s">
        <v>846</v>
      </c>
      <c r="F30" s="29" t="s">
        <v>847</v>
      </c>
      <c r="G30" s="29"/>
      <c r="H30" s="114"/>
      <c r="I30" s="127"/>
      <c r="J30" s="128"/>
      <c r="K30" s="129"/>
      <c r="L30" s="158" t="s">
        <v>317</v>
      </c>
      <c r="M30" s="159"/>
      <c r="N30" s="160"/>
      <c r="O30" s="60">
        <f t="shared" si="0"/>
        <v>0</v>
      </c>
      <c r="P30" s="114"/>
      <c r="Q30" s="114"/>
      <c r="R30" s="27"/>
      <c r="W30" s="168"/>
    </row>
    <row r="31" spans="1:29" s="4" customFormat="1">
      <c r="A31" s="26"/>
      <c r="B31" s="26"/>
      <c r="C31" s="27" t="s">
        <v>33</v>
      </c>
      <c r="D31" s="28" t="s">
        <v>845</v>
      </c>
      <c r="E31" s="29" t="s">
        <v>846</v>
      </c>
      <c r="F31" s="29" t="s">
        <v>848</v>
      </c>
      <c r="G31" s="29"/>
      <c r="H31" s="114"/>
      <c r="I31" s="127"/>
      <c r="J31" s="128"/>
      <c r="K31" s="129"/>
      <c r="L31" s="158" t="s">
        <v>317</v>
      </c>
      <c r="M31" s="159"/>
      <c r="N31" s="160"/>
      <c r="O31" s="60">
        <f t="shared" si="0"/>
        <v>0</v>
      </c>
      <c r="P31" s="114"/>
      <c r="Q31" s="114"/>
      <c r="R31" s="27"/>
      <c r="S31" s="167"/>
      <c r="T31" s="167"/>
      <c r="U31" s="167"/>
      <c r="V31" s="167"/>
      <c r="W31" s="168"/>
    </row>
    <row r="32" spans="1:29" s="4" customFormat="1">
      <c r="A32" s="26"/>
      <c r="B32" s="26"/>
      <c r="C32" s="27" t="s">
        <v>33</v>
      </c>
      <c r="D32" s="28" t="s">
        <v>845</v>
      </c>
      <c r="E32" s="29" t="s">
        <v>846</v>
      </c>
      <c r="F32" s="29" t="s">
        <v>849</v>
      </c>
      <c r="G32" s="29"/>
      <c r="H32" s="114"/>
      <c r="I32" s="127"/>
      <c r="J32" s="128"/>
      <c r="K32" s="129"/>
      <c r="L32" s="158" t="s">
        <v>317</v>
      </c>
      <c r="M32" s="159"/>
      <c r="N32" s="160"/>
      <c r="O32" s="60">
        <f t="shared" si="0"/>
        <v>0</v>
      </c>
      <c r="P32" s="114"/>
      <c r="Q32" s="114"/>
      <c r="R32" s="27"/>
      <c r="S32" s="167"/>
      <c r="T32" s="167"/>
      <c r="U32" s="167"/>
      <c r="V32" s="167"/>
      <c r="W32" s="168"/>
    </row>
    <row r="33" spans="1:23" s="4" customFormat="1">
      <c r="A33" s="26"/>
      <c r="B33" s="26"/>
      <c r="C33" s="27" t="s">
        <v>33</v>
      </c>
      <c r="D33" s="28" t="s">
        <v>845</v>
      </c>
      <c r="E33" s="29" t="s">
        <v>846</v>
      </c>
      <c r="F33" s="29" t="s">
        <v>850</v>
      </c>
      <c r="G33" s="29"/>
      <c r="H33" s="114"/>
      <c r="I33" s="127"/>
      <c r="J33" s="128"/>
      <c r="K33" s="129"/>
      <c r="L33" s="158" t="s">
        <v>317</v>
      </c>
      <c r="M33" s="159"/>
      <c r="N33" s="160"/>
      <c r="O33" s="60">
        <f t="shared" si="0"/>
        <v>0</v>
      </c>
      <c r="P33" s="114"/>
      <c r="Q33" s="114"/>
      <c r="R33" s="27"/>
      <c r="W33" s="168"/>
    </row>
    <row r="34" spans="1:23" s="4" customFormat="1">
      <c r="A34" s="26"/>
      <c r="B34" s="26"/>
      <c r="C34" s="27" t="s">
        <v>33</v>
      </c>
      <c r="D34" s="28" t="s">
        <v>845</v>
      </c>
      <c r="E34" s="29" t="s">
        <v>851</v>
      </c>
      <c r="F34" s="30" t="s">
        <v>852</v>
      </c>
      <c r="G34" s="29"/>
      <c r="H34" s="114"/>
      <c r="I34" s="127"/>
      <c r="J34" s="128"/>
      <c r="K34" s="129"/>
      <c r="L34" s="158" t="s">
        <v>317</v>
      </c>
      <c r="M34" s="159"/>
      <c r="N34" s="160"/>
      <c r="O34" s="60">
        <f t="shared" si="0"/>
        <v>0</v>
      </c>
      <c r="P34" s="114"/>
      <c r="Q34" s="114"/>
      <c r="R34" s="27"/>
      <c r="W34" s="168"/>
    </row>
    <row r="35" spans="1:23" s="4" customFormat="1">
      <c r="A35" s="26"/>
      <c r="B35" s="26"/>
      <c r="C35" s="27" t="s">
        <v>33</v>
      </c>
      <c r="D35" s="28" t="s">
        <v>845</v>
      </c>
      <c r="E35" s="29" t="s">
        <v>851</v>
      </c>
      <c r="F35" s="30" t="s">
        <v>853</v>
      </c>
      <c r="G35" s="29"/>
      <c r="H35" s="114"/>
      <c r="I35" s="127"/>
      <c r="J35" s="128"/>
      <c r="K35" s="129"/>
      <c r="L35" s="158" t="s">
        <v>317</v>
      </c>
      <c r="M35" s="159"/>
      <c r="N35" s="160"/>
      <c r="O35" s="60">
        <f t="shared" si="0"/>
        <v>0</v>
      </c>
      <c r="P35" s="114"/>
      <c r="Q35" s="114"/>
      <c r="R35" s="27"/>
      <c r="W35" s="168"/>
    </row>
    <row r="36" spans="1:23" s="4" customFormat="1">
      <c r="A36" s="26"/>
      <c r="B36" s="26"/>
      <c r="C36" s="27" t="s">
        <v>33</v>
      </c>
      <c r="D36" s="28" t="s">
        <v>845</v>
      </c>
      <c r="E36" s="29" t="s">
        <v>851</v>
      </c>
      <c r="F36" s="30" t="s">
        <v>854</v>
      </c>
      <c r="G36" s="29"/>
      <c r="H36" s="114"/>
      <c r="I36" s="127"/>
      <c r="J36" s="128"/>
      <c r="K36" s="129"/>
      <c r="L36" s="158" t="s">
        <v>317</v>
      </c>
      <c r="M36" s="159"/>
      <c r="N36" s="160"/>
      <c r="O36" s="60">
        <f t="shared" si="0"/>
        <v>0</v>
      </c>
      <c r="P36" s="114"/>
      <c r="Q36" s="114"/>
      <c r="R36" s="27"/>
      <c r="W36" s="168"/>
    </row>
    <row r="37" spans="1:23" s="4" customFormat="1">
      <c r="A37" s="26"/>
      <c r="B37" s="26"/>
      <c r="C37" s="27" t="s">
        <v>33</v>
      </c>
      <c r="D37" s="28" t="s">
        <v>845</v>
      </c>
      <c r="E37" s="29" t="s">
        <v>851</v>
      </c>
      <c r="F37" s="30" t="s">
        <v>855</v>
      </c>
      <c r="G37" s="29"/>
      <c r="H37" s="114"/>
      <c r="I37" s="127"/>
      <c r="J37" s="128"/>
      <c r="K37" s="129"/>
      <c r="L37" s="158" t="s">
        <v>317</v>
      </c>
      <c r="M37" s="159"/>
      <c r="N37" s="160"/>
      <c r="O37" s="60">
        <f t="shared" si="0"/>
        <v>0</v>
      </c>
      <c r="P37" s="114"/>
      <c r="Q37" s="114"/>
      <c r="R37" s="27"/>
      <c r="W37" s="168"/>
    </row>
    <row r="38" spans="1:23" s="4" customFormat="1">
      <c r="A38" s="26"/>
      <c r="B38" s="26"/>
      <c r="C38" s="27" t="s">
        <v>33</v>
      </c>
      <c r="D38" s="28" t="s">
        <v>845</v>
      </c>
      <c r="E38" s="29" t="s">
        <v>856</v>
      </c>
      <c r="F38" s="30" t="s">
        <v>857</v>
      </c>
      <c r="G38" s="29"/>
      <c r="H38" s="114"/>
      <c r="I38" s="127"/>
      <c r="J38" s="128"/>
      <c r="K38" s="129"/>
      <c r="L38" s="158" t="s">
        <v>317</v>
      </c>
      <c r="M38" s="159"/>
      <c r="N38" s="160"/>
      <c r="O38" s="60">
        <f t="shared" si="0"/>
        <v>0</v>
      </c>
      <c r="P38" s="114"/>
      <c r="Q38" s="114"/>
      <c r="R38" s="27"/>
      <c r="W38" s="168"/>
    </row>
    <row r="39" spans="1:23" s="4" customFormat="1">
      <c r="A39" s="26"/>
      <c r="B39" s="26"/>
      <c r="C39" s="27" t="s">
        <v>33</v>
      </c>
      <c r="D39" s="28" t="s">
        <v>845</v>
      </c>
      <c r="E39" s="29" t="s">
        <v>856</v>
      </c>
      <c r="F39" s="30" t="s">
        <v>858</v>
      </c>
      <c r="G39" s="29"/>
      <c r="H39" s="114"/>
      <c r="I39" s="127"/>
      <c r="J39" s="128"/>
      <c r="K39" s="129"/>
      <c r="L39" s="158" t="s">
        <v>317</v>
      </c>
      <c r="M39" s="159"/>
      <c r="N39" s="160"/>
      <c r="O39" s="60">
        <f t="shared" si="0"/>
        <v>0</v>
      </c>
      <c r="P39" s="114"/>
      <c r="Q39" s="114"/>
      <c r="R39" s="27"/>
      <c r="W39" s="168"/>
    </row>
    <row r="40" spans="1:23" s="4" customFormat="1">
      <c r="A40" s="26"/>
      <c r="B40" s="26"/>
      <c r="C40" s="27" t="s">
        <v>33</v>
      </c>
      <c r="D40" s="28" t="s">
        <v>845</v>
      </c>
      <c r="E40" s="29" t="s">
        <v>856</v>
      </c>
      <c r="F40" s="30" t="s">
        <v>859</v>
      </c>
      <c r="G40" s="29"/>
      <c r="H40" s="114"/>
      <c r="I40" s="127"/>
      <c r="J40" s="128"/>
      <c r="K40" s="129"/>
      <c r="L40" s="158" t="s">
        <v>317</v>
      </c>
      <c r="M40" s="159"/>
      <c r="N40" s="160"/>
      <c r="O40" s="60">
        <f t="shared" si="0"/>
        <v>0</v>
      </c>
      <c r="P40" s="114"/>
      <c r="Q40" s="114"/>
      <c r="R40" s="27"/>
      <c r="W40" s="168"/>
    </row>
    <row r="41" spans="1:23" s="4" customFormat="1">
      <c r="A41" s="26"/>
      <c r="B41" s="26"/>
      <c r="C41" s="27" t="s">
        <v>33</v>
      </c>
      <c r="D41" s="28" t="s">
        <v>845</v>
      </c>
      <c r="E41" s="29" t="s">
        <v>860</v>
      </c>
      <c r="F41" s="30" t="s">
        <v>861</v>
      </c>
      <c r="G41" s="29"/>
      <c r="H41" s="114"/>
      <c r="I41" s="127"/>
      <c r="J41" s="128"/>
      <c r="K41" s="129"/>
      <c r="L41" s="158" t="s">
        <v>317</v>
      </c>
      <c r="M41" s="159"/>
      <c r="N41" s="160"/>
      <c r="O41" s="60">
        <f t="shared" si="0"/>
        <v>0</v>
      </c>
      <c r="P41" s="114"/>
      <c r="Q41" s="114"/>
      <c r="R41" s="27"/>
      <c r="W41" s="168"/>
    </row>
    <row r="42" spans="1:23" s="4" customFormat="1">
      <c r="A42" s="26"/>
      <c r="B42" s="26"/>
      <c r="C42" s="27" t="s">
        <v>33</v>
      </c>
      <c r="D42" s="28" t="s">
        <v>845</v>
      </c>
      <c r="E42" s="29" t="s">
        <v>860</v>
      </c>
      <c r="F42" s="30" t="s">
        <v>862</v>
      </c>
      <c r="G42" s="29"/>
      <c r="H42" s="114"/>
      <c r="I42" s="127"/>
      <c r="J42" s="128"/>
      <c r="K42" s="129"/>
      <c r="L42" s="158" t="s">
        <v>317</v>
      </c>
      <c r="M42" s="159"/>
      <c r="N42" s="160"/>
      <c r="O42" s="60">
        <f t="shared" si="0"/>
        <v>0</v>
      </c>
      <c r="P42" s="114"/>
      <c r="Q42" s="114"/>
      <c r="R42" s="27"/>
      <c r="W42" s="168"/>
    </row>
    <row r="43" spans="1:23" s="4" customFormat="1">
      <c r="A43" s="26"/>
      <c r="B43" s="26"/>
      <c r="C43" s="27" t="s">
        <v>33</v>
      </c>
      <c r="D43" s="28" t="s">
        <v>845</v>
      </c>
      <c r="E43" s="29" t="s">
        <v>860</v>
      </c>
      <c r="F43" s="30" t="s">
        <v>863</v>
      </c>
      <c r="G43" s="29"/>
      <c r="H43" s="114"/>
      <c r="I43" s="127"/>
      <c r="J43" s="128"/>
      <c r="K43" s="129"/>
      <c r="L43" s="158" t="s">
        <v>317</v>
      </c>
      <c r="M43" s="159"/>
      <c r="N43" s="160"/>
      <c r="O43" s="60">
        <f t="shared" si="0"/>
        <v>0</v>
      </c>
      <c r="P43" s="114"/>
      <c r="Q43" s="114"/>
      <c r="R43" s="27"/>
      <c r="W43" s="168"/>
    </row>
    <row r="44" spans="1:23" s="4" customFormat="1">
      <c r="A44" s="26"/>
      <c r="B44" s="26"/>
      <c r="C44" s="27" t="s">
        <v>33</v>
      </c>
      <c r="D44" s="28" t="s">
        <v>845</v>
      </c>
      <c r="E44" s="29" t="s">
        <v>860</v>
      </c>
      <c r="F44" s="30" t="s">
        <v>864</v>
      </c>
      <c r="G44" s="29"/>
      <c r="H44" s="114"/>
      <c r="I44" s="127"/>
      <c r="J44" s="128"/>
      <c r="K44" s="129"/>
      <c r="L44" s="158" t="s">
        <v>317</v>
      </c>
      <c r="M44" s="159"/>
      <c r="N44" s="160"/>
      <c r="O44" s="60">
        <f t="shared" si="0"/>
        <v>0</v>
      </c>
      <c r="P44" s="114"/>
      <c r="Q44" s="114"/>
      <c r="R44" s="27"/>
      <c r="W44" s="168"/>
    </row>
    <row r="45" spans="1:23" s="4" customFormat="1">
      <c r="A45" s="26"/>
      <c r="B45" s="26"/>
      <c r="C45" s="27" t="s">
        <v>33</v>
      </c>
      <c r="D45" s="28" t="s">
        <v>845</v>
      </c>
      <c r="E45" s="29" t="s">
        <v>865</v>
      </c>
      <c r="F45" s="30" t="s">
        <v>866</v>
      </c>
      <c r="G45" s="29"/>
      <c r="H45" s="114"/>
      <c r="I45" s="127"/>
      <c r="J45" s="128"/>
      <c r="K45" s="129"/>
      <c r="L45" s="158" t="s">
        <v>317</v>
      </c>
      <c r="M45" s="159"/>
      <c r="N45" s="160"/>
      <c r="O45" s="60">
        <f t="shared" si="0"/>
        <v>0</v>
      </c>
      <c r="P45" s="114"/>
      <c r="Q45" s="114"/>
      <c r="R45" s="27"/>
      <c r="W45" s="168"/>
    </row>
    <row r="46" spans="1:23" s="4" customFormat="1">
      <c r="A46" s="26"/>
      <c r="B46" s="26"/>
      <c r="C46" s="27" t="s">
        <v>33</v>
      </c>
      <c r="D46" s="28" t="s">
        <v>845</v>
      </c>
      <c r="E46" s="29" t="s">
        <v>865</v>
      </c>
      <c r="F46" s="30" t="s">
        <v>867</v>
      </c>
      <c r="G46" s="29"/>
      <c r="H46" s="114"/>
      <c r="I46" s="127"/>
      <c r="J46" s="128"/>
      <c r="K46" s="129"/>
      <c r="L46" s="158" t="s">
        <v>317</v>
      </c>
      <c r="M46" s="159"/>
      <c r="N46" s="160"/>
      <c r="O46" s="60">
        <f t="shared" si="0"/>
        <v>0</v>
      </c>
      <c r="P46" s="114"/>
      <c r="Q46" s="114"/>
      <c r="R46" s="27"/>
      <c r="W46" s="168"/>
    </row>
    <row r="47" spans="1:23" s="4" customFormat="1">
      <c r="A47" s="26"/>
      <c r="B47" s="26"/>
      <c r="C47" s="27" t="s">
        <v>33</v>
      </c>
      <c r="D47" s="28" t="s">
        <v>845</v>
      </c>
      <c r="E47" s="29" t="s">
        <v>865</v>
      </c>
      <c r="F47" s="30" t="s">
        <v>868</v>
      </c>
      <c r="G47" s="29"/>
      <c r="H47" s="114"/>
      <c r="I47" s="127"/>
      <c r="J47" s="128"/>
      <c r="K47" s="129"/>
      <c r="L47" s="158" t="s">
        <v>317</v>
      </c>
      <c r="M47" s="159"/>
      <c r="N47" s="160"/>
      <c r="O47" s="60">
        <f t="shared" si="0"/>
        <v>0</v>
      </c>
      <c r="P47" s="114"/>
      <c r="Q47" s="114"/>
      <c r="R47" s="27"/>
      <c r="W47" s="168"/>
    </row>
    <row r="48" spans="1:23" s="4" customFormat="1">
      <c r="A48" s="26"/>
      <c r="B48" s="26"/>
      <c r="C48" s="27" t="s">
        <v>33</v>
      </c>
      <c r="D48" s="28" t="s">
        <v>845</v>
      </c>
      <c r="E48" s="29" t="s">
        <v>869</v>
      </c>
      <c r="F48" s="30" t="s">
        <v>870</v>
      </c>
      <c r="G48" s="29"/>
      <c r="H48" s="114"/>
      <c r="I48" s="127"/>
      <c r="J48" s="128"/>
      <c r="K48" s="129"/>
      <c r="L48" s="158" t="s">
        <v>317</v>
      </c>
      <c r="M48" s="159"/>
      <c r="N48" s="160"/>
      <c r="O48" s="89">
        <f t="shared" si="0"/>
        <v>0</v>
      </c>
      <c r="P48" s="24"/>
      <c r="Q48" s="114"/>
      <c r="R48" s="27"/>
      <c r="W48" s="168"/>
    </row>
    <row r="49" spans="1:29" s="4" customFormat="1">
      <c r="A49" s="26"/>
      <c r="B49" s="26"/>
      <c r="C49" s="27" t="s">
        <v>33</v>
      </c>
      <c r="D49" s="28" t="s">
        <v>845</v>
      </c>
      <c r="E49" s="29" t="s">
        <v>869</v>
      </c>
      <c r="F49" s="30" t="s">
        <v>871</v>
      </c>
      <c r="G49" s="29"/>
      <c r="H49" s="114"/>
      <c r="I49" s="127"/>
      <c r="J49" s="128"/>
      <c r="K49" s="129"/>
      <c r="L49" s="158" t="s">
        <v>317</v>
      </c>
      <c r="M49" s="159"/>
      <c r="N49" s="160"/>
      <c r="O49" s="89">
        <f t="shared" si="0"/>
        <v>0</v>
      </c>
      <c r="P49" s="24"/>
      <c r="Q49" s="114"/>
      <c r="R49" s="27"/>
      <c r="W49" s="168"/>
    </row>
    <row r="50" spans="1:29" s="4" customFormat="1">
      <c r="A50" s="26"/>
      <c r="B50" s="26"/>
      <c r="C50" s="27" t="s">
        <v>33</v>
      </c>
      <c r="D50" s="28" t="s">
        <v>872</v>
      </c>
      <c r="E50" s="29" t="s">
        <v>873</v>
      </c>
      <c r="F50" s="30" t="s">
        <v>874</v>
      </c>
      <c r="G50" s="29"/>
      <c r="H50" s="114"/>
      <c r="I50" s="127"/>
      <c r="J50" s="128"/>
      <c r="K50" s="129"/>
      <c r="L50" s="158" t="s">
        <v>129</v>
      </c>
      <c r="M50" s="159"/>
      <c r="N50" s="160"/>
      <c r="O50" s="89">
        <f t="shared" si="0"/>
        <v>0</v>
      </c>
      <c r="P50" s="24"/>
      <c r="Q50" s="114"/>
      <c r="R50" s="27"/>
      <c r="W50" s="168"/>
    </row>
    <row r="51" spans="1:29" s="4" customFormat="1">
      <c r="A51" s="26"/>
      <c r="B51" s="26"/>
      <c r="C51" s="27" t="s">
        <v>33</v>
      </c>
      <c r="D51" s="28" t="s">
        <v>872</v>
      </c>
      <c r="E51" s="29" t="s">
        <v>875</v>
      </c>
      <c r="F51" s="30" t="s">
        <v>876</v>
      </c>
      <c r="G51" s="29"/>
      <c r="H51" s="114"/>
      <c r="I51" s="127"/>
      <c r="J51" s="128"/>
      <c r="K51" s="129"/>
      <c r="L51" s="158" t="s">
        <v>129</v>
      </c>
      <c r="M51" s="159"/>
      <c r="N51" s="160"/>
      <c r="O51" s="89">
        <f t="shared" si="0"/>
        <v>0</v>
      </c>
      <c r="P51" s="24"/>
      <c r="Q51" s="114"/>
      <c r="R51" s="27"/>
      <c r="W51" s="168"/>
    </row>
    <row r="52" spans="1:29" s="4" customFormat="1">
      <c r="A52" s="26"/>
      <c r="B52" s="26"/>
      <c r="C52" s="27" t="s">
        <v>33</v>
      </c>
      <c r="D52" s="28" t="s">
        <v>872</v>
      </c>
      <c r="E52" s="29" t="s">
        <v>877</v>
      </c>
      <c r="F52" s="30" t="s">
        <v>878</v>
      </c>
      <c r="G52" s="29"/>
      <c r="H52" s="114"/>
      <c r="I52" s="127"/>
      <c r="J52" s="128"/>
      <c r="K52" s="129"/>
      <c r="L52" s="158" t="s">
        <v>129</v>
      </c>
      <c r="M52" s="159"/>
      <c r="N52" s="160"/>
      <c r="O52" s="89">
        <f t="shared" si="0"/>
        <v>0</v>
      </c>
      <c r="P52" s="24"/>
      <c r="Q52" s="114"/>
      <c r="R52" s="27"/>
    </row>
    <row r="53" spans="1:29" s="4" customFormat="1">
      <c r="A53" s="26"/>
      <c r="B53" s="26"/>
      <c r="C53" s="27" t="s">
        <v>33</v>
      </c>
      <c r="D53" s="28" t="s">
        <v>872</v>
      </c>
      <c r="E53" s="29" t="s">
        <v>879</v>
      </c>
      <c r="F53" s="30" t="s">
        <v>880</v>
      </c>
      <c r="G53" s="29"/>
      <c r="H53" s="114"/>
      <c r="I53" s="127"/>
      <c r="J53" s="128"/>
      <c r="K53" s="129"/>
      <c r="L53" s="158" t="s">
        <v>129</v>
      </c>
      <c r="M53" s="159"/>
      <c r="N53" s="160"/>
      <c r="O53" s="89">
        <f t="shared" si="0"/>
        <v>0</v>
      </c>
      <c r="P53" s="24"/>
      <c r="Q53" s="114"/>
      <c r="R53" s="27"/>
    </row>
    <row r="54" spans="1:29" s="4" customFormat="1">
      <c r="A54" s="26"/>
      <c r="B54" s="26"/>
      <c r="C54" s="27" t="s">
        <v>33</v>
      </c>
      <c r="D54" s="28" t="s">
        <v>872</v>
      </c>
      <c r="E54" s="29" t="s">
        <v>881</v>
      </c>
      <c r="F54" s="30" t="s">
        <v>882</v>
      </c>
      <c r="G54" s="29"/>
      <c r="H54" s="114"/>
      <c r="I54" s="127"/>
      <c r="J54" s="128"/>
      <c r="K54" s="129"/>
      <c r="L54" s="158" t="s">
        <v>129</v>
      </c>
      <c r="M54" s="159"/>
      <c r="N54" s="160"/>
      <c r="O54" s="89">
        <f t="shared" si="0"/>
        <v>0</v>
      </c>
      <c r="P54" s="24"/>
      <c r="Q54" s="114"/>
      <c r="R54" s="27"/>
    </row>
    <row r="55" spans="1:29" s="4" customFormat="1">
      <c r="A55" s="26"/>
      <c r="B55" s="26"/>
      <c r="C55" s="27" t="s">
        <v>33</v>
      </c>
      <c r="D55" s="28" t="s">
        <v>872</v>
      </c>
      <c r="E55" s="29" t="s">
        <v>883</v>
      </c>
      <c r="F55" s="30" t="s">
        <v>883</v>
      </c>
      <c r="G55" s="29"/>
      <c r="H55" s="114"/>
      <c r="I55" s="127"/>
      <c r="J55" s="128"/>
      <c r="K55" s="129"/>
      <c r="L55" s="158" t="s">
        <v>129</v>
      </c>
      <c r="M55" s="159"/>
      <c r="N55" s="160"/>
      <c r="O55" s="89">
        <f t="shared" si="0"/>
        <v>0</v>
      </c>
      <c r="P55" s="24"/>
      <c r="Q55" s="114"/>
      <c r="R55" s="27"/>
      <c r="S55" s="133"/>
    </row>
    <row r="56" spans="1:29" s="401" customFormat="1" ht="69.400000000000006">
      <c r="A56" s="334" t="s">
        <v>21</v>
      </c>
      <c r="B56" s="334" t="s">
        <v>884</v>
      </c>
      <c r="C56" s="398" t="s">
        <v>33</v>
      </c>
      <c r="D56" s="402" t="s">
        <v>872</v>
      </c>
      <c r="E56" s="373" t="s">
        <v>885</v>
      </c>
      <c r="F56" s="338" t="s">
        <v>885</v>
      </c>
      <c r="G56" s="373"/>
      <c r="H56" s="339"/>
      <c r="I56" s="551" t="s">
        <v>886</v>
      </c>
      <c r="J56" s="393">
        <v>400</v>
      </c>
      <c r="K56" s="394">
        <v>100</v>
      </c>
      <c r="L56" s="552" t="s">
        <v>390</v>
      </c>
      <c r="M56" s="394"/>
      <c r="N56" s="399"/>
      <c r="O56" s="400">
        <f t="shared" si="0"/>
        <v>40000</v>
      </c>
      <c r="P56" s="339" t="s">
        <v>887</v>
      </c>
      <c r="Q56" s="339" t="s">
        <v>888</v>
      </c>
      <c r="R56" s="398" t="s">
        <v>889</v>
      </c>
      <c r="S56" s="401" t="s">
        <v>2374</v>
      </c>
      <c r="T56" s="551" t="s">
        <v>2376</v>
      </c>
      <c r="U56" s="393">
        <v>400</v>
      </c>
      <c r="V56" s="394">
        <v>160</v>
      </c>
      <c r="W56" s="552" t="s">
        <v>390</v>
      </c>
      <c r="X56" s="394"/>
      <c r="Y56" s="399"/>
      <c r="Z56" s="400">
        <f t="shared" ref="Z56" si="2">IF(X56=0,V56*U56,X56*V56*U56)</f>
        <v>64000</v>
      </c>
      <c r="AA56" s="339" t="s">
        <v>887</v>
      </c>
      <c r="AB56" s="339" t="s">
        <v>888</v>
      </c>
      <c r="AC56" s="398" t="s">
        <v>2375</v>
      </c>
    </row>
    <row r="57" spans="1:29" s="4" customFormat="1">
      <c r="A57" s="26"/>
      <c r="B57" s="26"/>
      <c r="C57" s="27" t="s">
        <v>33</v>
      </c>
      <c r="D57" s="28" t="s">
        <v>872</v>
      </c>
      <c r="E57" s="29" t="s">
        <v>890</v>
      </c>
      <c r="F57" s="30" t="s">
        <v>891</v>
      </c>
      <c r="G57" s="29"/>
      <c r="H57" s="114"/>
      <c r="I57" s="127"/>
      <c r="J57" s="128"/>
      <c r="K57" s="129"/>
      <c r="L57" s="158" t="s">
        <v>129</v>
      </c>
      <c r="M57" s="159"/>
      <c r="N57" s="160"/>
      <c r="O57" s="89">
        <f t="shared" si="0"/>
        <v>0</v>
      </c>
      <c r="P57" s="24"/>
      <c r="Q57" s="114"/>
      <c r="R57" s="27"/>
      <c r="W57" s="168"/>
    </row>
    <row r="58" spans="1:29" s="4" customFormat="1">
      <c r="A58" s="26"/>
      <c r="B58" s="26"/>
      <c r="C58" s="27" t="s">
        <v>33</v>
      </c>
      <c r="D58" s="28" t="s">
        <v>872</v>
      </c>
      <c r="E58" s="29" t="s">
        <v>892</v>
      </c>
      <c r="F58" s="30" t="s">
        <v>893</v>
      </c>
      <c r="G58" s="29"/>
      <c r="H58" s="114"/>
      <c r="I58" s="127"/>
      <c r="J58" s="128"/>
      <c r="K58" s="129"/>
      <c r="L58" s="158" t="s">
        <v>129</v>
      </c>
      <c r="M58" s="159"/>
      <c r="N58" s="160"/>
      <c r="O58" s="89">
        <f t="shared" si="0"/>
        <v>0</v>
      </c>
      <c r="P58" s="24"/>
      <c r="Q58" s="114"/>
      <c r="R58" s="27"/>
      <c r="W58" s="168"/>
    </row>
    <row r="59" spans="1:29" s="4" customFormat="1">
      <c r="A59" s="26"/>
      <c r="B59" s="26"/>
      <c r="C59" s="27" t="s">
        <v>33</v>
      </c>
      <c r="D59" s="28" t="s">
        <v>872</v>
      </c>
      <c r="E59" s="29" t="s">
        <v>892</v>
      </c>
      <c r="F59" s="30" t="s">
        <v>894</v>
      </c>
      <c r="G59" s="29"/>
      <c r="H59" s="114"/>
      <c r="I59" s="127"/>
      <c r="J59" s="128"/>
      <c r="K59" s="129"/>
      <c r="L59" s="158" t="s">
        <v>129</v>
      </c>
      <c r="M59" s="159"/>
      <c r="N59" s="160"/>
      <c r="O59" s="89">
        <f t="shared" si="0"/>
        <v>0</v>
      </c>
      <c r="P59" s="24"/>
      <c r="Q59" s="114"/>
      <c r="R59" s="27"/>
      <c r="W59" s="168"/>
    </row>
    <row r="60" spans="1:29" s="4" customFormat="1">
      <c r="A60" s="26"/>
      <c r="B60" s="26"/>
      <c r="C60" s="27" t="s">
        <v>33</v>
      </c>
      <c r="D60" s="28" t="s">
        <v>872</v>
      </c>
      <c r="E60" s="29" t="s">
        <v>895</v>
      </c>
      <c r="F60" s="30" t="s">
        <v>896</v>
      </c>
      <c r="G60" s="29"/>
      <c r="H60" s="114"/>
      <c r="I60" s="127"/>
      <c r="J60" s="128"/>
      <c r="K60" s="129"/>
      <c r="L60" s="158" t="s">
        <v>129</v>
      </c>
      <c r="M60" s="159"/>
      <c r="N60" s="160"/>
      <c r="O60" s="89">
        <f t="shared" si="0"/>
        <v>0</v>
      </c>
      <c r="P60" s="24"/>
      <c r="Q60" s="114"/>
      <c r="R60" s="27"/>
      <c r="W60" s="168"/>
    </row>
    <row r="61" spans="1:29" s="4" customFormat="1">
      <c r="A61" s="26"/>
      <c r="B61" s="26"/>
      <c r="C61" s="27" t="s">
        <v>33</v>
      </c>
      <c r="D61" s="28" t="s">
        <v>872</v>
      </c>
      <c r="E61" s="29" t="s">
        <v>897</v>
      </c>
      <c r="F61" s="30" t="s">
        <v>898</v>
      </c>
      <c r="G61" s="29"/>
      <c r="H61" s="114"/>
      <c r="I61" s="127"/>
      <c r="J61" s="128"/>
      <c r="K61" s="129"/>
      <c r="L61" s="158" t="s">
        <v>129</v>
      </c>
      <c r="M61" s="159"/>
      <c r="N61" s="160"/>
      <c r="O61" s="89">
        <f t="shared" si="0"/>
        <v>0</v>
      </c>
      <c r="P61" s="24"/>
      <c r="Q61" s="114"/>
      <c r="R61" s="27"/>
      <c r="W61" s="168"/>
    </row>
    <row r="62" spans="1:29" s="4" customFormat="1">
      <c r="A62" s="26"/>
      <c r="B62" s="26"/>
      <c r="C62" s="27" t="s">
        <v>33</v>
      </c>
      <c r="D62" s="28" t="s">
        <v>872</v>
      </c>
      <c r="E62" s="29" t="s">
        <v>897</v>
      </c>
      <c r="F62" s="30" t="s">
        <v>899</v>
      </c>
      <c r="G62" s="29"/>
      <c r="H62" s="114"/>
      <c r="I62" s="127"/>
      <c r="J62" s="128"/>
      <c r="K62" s="129"/>
      <c r="L62" s="158" t="s">
        <v>129</v>
      </c>
      <c r="M62" s="159"/>
      <c r="N62" s="160"/>
      <c r="O62" s="89">
        <f t="shared" si="0"/>
        <v>0</v>
      </c>
      <c r="P62" s="24"/>
      <c r="Q62" s="114"/>
      <c r="R62" s="27"/>
      <c r="W62" s="168"/>
    </row>
    <row r="63" spans="1:29" s="4" customFormat="1">
      <c r="A63" s="26"/>
      <c r="B63" s="26"/>
      <c r="C63" s="27" t="s">
        <v>33</v>
      </c>
      <c r="D63" s="28" t="s">
        <v>872</v>
      </c>
      <c r="E63" s="29" t="s">
        <v>900</v>
      </c>
      <c r="F63" s="30" t="s">
        <v>900</v>
      </c>
      <c r="G63" s="29"/>
      <c r="H63" s="114"/>
      <c r="I63" s="127"/>
      <c r="J63" s="128"/>
      <c r="K63" s="129"/>
      <c r="L63" s="158" t="s">
        <v>129</v>
      </c>
      <c r="M63" s="159"/>
      <c r="N63" s="160"/>
      <c r="O63" s="89">
        <f t="shared" si="0"/>
        <v>0</v>
      </c>
      <c r="P63" s="24"/>
      <c r="Q63" s="114"/>
      <c r="R63" s="27"/>
      <c r="W63" s="168"/>
    </row>
    <row r="64" spans="1:29" s="4" customFormat="1">
      <c r="A64" s="26"/>
      <c r="B64" s="26"/>
      <c r="C64" s="27" t="s">
        <v>33</v>
      </c>
      <c r="D64" s="28" t="s">
        <v>872</v>
      </c>
      <c r="E64" s="29" t="s">
        <v>901</v>
      </c>
      <c r="F64" s="30" t="s">
        <v>902</v>
      </c>
      <c r="G64" s="29"/>
      <c r="H64" s="114"/>
      <c r="I64" s="127"/>
      <c r="J64" s="128"/>
      <c r="K64" s="129"/>
      <c r="L64" s="158" t="s">
        <v>129</v>
      </c>
      <c r="M64" s="159"/>
      <c r="N64" s="160"/>
      <c r="O64" s="89">
        <f t="shared" si="0"/>
        <v>0</v>
      </c>
      <c r="P64" s="24"/>
      <c r="Q64" s="114"/>
      <c r="R64" s="27"/>
      <c r="W64" s="168"/>
    </row>
    <row r="65" spans="1:23" s="4" customFormat="1">
      <c r="A65" s="26"/>
      <c r="B65" s="26"/>
      <c r="C65" s="27" t="s">
        <v>33</v>
      </c>
      <c r="D65" s="28" t="s">
        <v>872</v>
      </c>
      <c r="E65" s="29" t="s">
        <v>903</v>
      </c>
      <c r="F65" s="30" t="s">
        <v>904</v>
      </c>
      <c r="G65" s="29"/>
      <c r="H65" s="114"/>
      <c r="I65" s="127"/>
      <c r="J65" s="128"/>
      <c r="K65" s="129"/>
      <c r="L65" s="158" t="s">
        <v>129</v>
      </c>
      <c r="M65" s="159"/>
      <c r="N65" s="160"/>
      <c r="O65" s="89">
        <f t="shared" si="0"/>
        <v>0</v>
      </c>
      <c r="P65" s="24"/>
      <c r="Q65" s="114"/>
      <c r="R65" s="27"/>
      <c r="W65" s="168"/>
    </row>
    <row r="66" spans="1:23" s="4" customFormat="1">
      <c r="A66" s="26"/>
      <c r="B66" s="26"/>
      <c r="C66" s="27" t="s">
        <v>33</v>
      </c>
      <c r="D66" s="28" t="s">
        <v>872</v>
      </c>
      <c r="E66" s="29" t="s">
        <v>905</v>
      </c>
      <c r="F66" s="30" t="s">
        <v>906</v>
      </c>
      <c r="G66" s="29"/>
      <c r="H66" s="114"/>
      <c r="I66" s="127"/>
      <c r="J66" s="128"/>
      <c r="K66" s="129"/>
      <c r="L66" s="158" t="s">
        <v>129</v>
      </c>
      <c r="M66" s="159"/>
      <c r="N66" s="160"/>
      <c r="O66" s="89">
        <f t="shared" si="0"/>
        <v>0</v>
      </c>
      <c r="P66" s="24"/>
      <c r="Q66" s="114"/>
      <c r="R66" s="27"/>
      <c r="W66" s="168"/>
    </row>
    <row r="67" spans="1:23" s="4" customFormat="1">
      <c r="A67" s="26"/>
      <c r="B67" s="26"/>
      <c r="C67" s="27" t="s">
        <v>33</v>
      </c>
      <c r="D67" s="28" t="s">
        <v>872</v>
      </c>
      <c r="E67" s="29" t="s">
        <v>907</v>
      </c>
      <c r="F67" s="30" t="s">
        <v>908</v>
      </c>
      <c r="G67" s="29"/>
      <c r="H67" s="114"/>
      <c r="I67" s="127"/>
      <c r="J67" s="128"/>
      <c r="K67" s="129"/>
      <c r="L67" s="158" t="s">
        <v>129</v>
      </c>
      <c r="M67" s="159"/>
      <c r="N67" s="160"/>
      <c r="O67" s="89">
        <f t="shared" si="0"/>
        <v>0</v>
      </c>
      <c r="P67" s="24"/>
      <c r="Q67" s="114"/>
      <c r="R67" s="27"/>
      <c r="W67" s="168"/>
    </row>
    <row r="68" spans="1:23" s="4" customFormat="1">
      <c r="A68" s="26"/>
      <c r="B68" s="26"/>
      <c r="C68" s="27" t="s">
        <v>33</v>
      </c>
      <c r="D68" s="28" t="s">
        <v>872</v>
      </c>
      <c r="E68" s="29" t="s">
        <v>909</v>
      </c>
      <c r="F68" s="30" t="s">
        <v>910</v>
      </c>
      <c r="G68" s="29"/>
      <c r="H68" s="114"/>
      <c r="I68" s="127"/>
      <c r="J68" s="128"/>
      <c r="K68" s="129"/>
      <c r="L68" s="158" t="s">
        <v>129</v>
      </c>
      <c r="M68" s="159"/>
      <c r="N68" s="160"/>
      <c r="O68" s="89">
        <f t="shared" ref="O68:O131" si="3">IF(M68=0,K68*J68,M68*K68*J68)</f>
        <v>0</v>
      </c>
      <c r="P68" s="114"/>
      <c r="Q68" s="114"/>
      <c r="R68" s="27"/>
      <c r="W68" s="168"/>
    </row>
    <row r="69" spans="1:23" s="4" customFormat="1">
      <c r="A69" s="26"/>
      <c r="B69" s="26"/>
      <c r="C69" s="27" t="s">
        <v>33</v>
      </c>
      <c r="D69" s="28" t="s">
        <v>872</v>
      </c>
      <c r="E69" s="29" t="s">
        <v>911</v>
      </c>
      <c r="F69" s="30" t="s">
        <v>912</v>
      </c>
      <c r="G69" s="29"/>
      <c r="H69" s="114"/>
      <c r="I69" s="127"/>
      <c r="J69" s="128"/>
      <c r="K69" s="98"/>
      <c r="L69" s="161" t="s">
        <v>129</v>
      </c>
      <c r="M69" s="98"/>
      <c r="N69" s="88"/>
      <c r="O69" s="89">
        <f t="shared" si="3"/>
        <v>0</v>
      </c>
      <c r="P69" s="24"/>
      <c r="Q69" s="24"/>
      <c r="R69" s="27"/>
      <c r="W69" s="168"/>
    </row>
    <row r="70" spans="1:23" s="4" customFormat="1">
      <c r="A70" s="26"/>
      <c r="B70" s="26"/>
      <c r="C70" s="27" t="s">
        <v>33</v>
      </c>
      <c r="D70" s="28" t="s">
        <v>872</v>
      </c>
      <c r="E70" s="29" t="s">
        <v>913</v>
      </c>
      <c r="F70" s="30" t="s">
        <v>914</v>
      </c>
      <c r="G70" s="29"/>
      <c r="H70" s="114"/>
      <c r="I70" s="127"/>
      <c r="J70" s="128"/>
      <c r="K70" s="98"/>
      <c r="L70" s="161" t="s">
        <v>129</v>
      </c>
      <c r="M70" s="98"/>
      <c r="N70" s="88"/>
      <c r="O70" s="89">
        <f t="shared" si="3"/>
        <v>0</v>
      </c>
      <c r="P70" s="24"/>
      <c r="Q70" s="24"/>
      <c r="R70" s="27"/>
      <c r="W70" s="168"/>
    </row>
    <row r="71" spans="1:23" s="4" customFormat="1">
      <c r="A71" s="26"/>
      <c r="B71" s="26"/>
      <c r="C71" s="27" t="s">
        <v>33</v>
      </c>
      <c r="D71" s="28" t="s">
        <v>872</v>
      </c>
      <c r="E71" s="29" t="s">
        <v>915</v>
      </c>
      <c r="F71" s="30" t="s">
        <v>916</v>
      </c>
      <c r="G71" s="29"/>
      <c r="H71" s="114"/>
      <c r="I71" s="127"/>
      <c r="J71" s="128"/>
      <c r="K71" s="98"/>
      <c r="L71" s="161" t="s">
        <v>129</v>
      </c>
      <c r="M71" s="98"/>
      <c r="N71" s="88"/>
      <c r="O71" s="89">
        <f t="shared" si="3"/>
        <v>0</v>
      </c>
      <c r="P71" s="24"/>
      <c r="Q71" s="24"/>
      <c r="R71" s="27"/>
      <c r="W71" s="168"/>
    </row>
    <row r="72" spans="1:23" s="4" customFormat="1">
      <c r="A72" s="26"/>
      <c r="B72" s="26"/>
      <c r="C72" s="27" t="s">
        <v>33</v>
      </c>
      <c r="D72" s="28" t="s">
        <v>872</v>
      </c>
      <c r="E72" s="29" t="s">
        <v>917</v>
      </c>
      <c r="F72" s="30" t="s">
        <v>918</v>
      </c>
      <c r="G72" s="29"/>
      <c r="H72" s="114"/>
      <c r="I72" s="127"/>
      <c r="J72" s="128"/>
      <c r="K72" s="98"/>
      <c r="L72" s="161" t="s">
        <v>129</v>
      </c>
      <c r="M72" s="98"/>
      <c r="N72" s="88"/>
      <c r="O72" s="89">
        <f t="shared" si="3"/>
        <v>0</v>
      </c>
      <c r="P72" s="24"/>
      <c r="Q72" s="24"/>
      <c r="R72" s="27"/>
      <c r="W72" s="168"/>
    </row>
    <row r="73" spans="1:23" s="4" customFormat="1">
      <c r="A73" s="26"/>
      <c r="B73" s="26"/>
      <c r="C73" s="27" t="s">
        <v>33</v>
      </c>
      <c r="D73" s="28" t="s">
        <v>872</v>
      </c>
      <c r="E73" s="29" t="s">
        <v>919</v>
      </c>
      <c r="F73" s="30" t="s">
        <v>920</v>
      </c>
      <c r="G73" s="29"/>
      <c r="H73" s="114"/>
      <c r="I73" s="127"/>
      <c r="J73" s="128"/>
      <c r="K73" s="98"/>
      <c r="L73" s="161" t="s">
        <v>129</v>
      </c>
      <c r="M73" s="98"/>
      <c r="N73" s="88"/>
      <c r="O73" s="89">
        <f t="shared" si="3"/>
        <v>0</v>
      </c>
      <c r="P73" s="24"/>
      <c r="Q73" s="24"/>
      <c r="R73" s="27"/>
      <c r="W73" s="168"/>
    </row>
    <row r="74" spans="1:23" s="4" customFormat="1">
      <c r="A74" s="26"/>
      <c r="B74" s="26"/>
      <c r="C74" s="27" t="s">
        <v>33</v>
      </c>
      <c r="D74" s="28" t="s">
        <v>872</v>
      </c>
      <c r="E74" s="29" t="s">
        <v>921</v>
      </c>
      <c r="F74" s="30" t="s">
        <v>922</v>
      </c>
      <c r="G74" s="29"/>
      <c r="H74" s="114"/>
      <c r="I74" s="127"/>
      <c r="J74" s="128"/>
      <c r="K74" s="98"/>
      <c r="L74" s="161" t="s">
        <v>129</v>
      </c>
      <c r="M74" s="98"/>
      <c r="N74" s="88"/>
      <c r="O74" s="89">
        <f t="shared" si="3"/>
        <v>0</v>
      </c>
      <c r="P74" s="24"/>
      <c r="Q74" s="24"/>
      <c r="R74" s="27"/>
      <c r="W74" s="168"/>
    </row>
    <row r="75" spans="1:23" s="4" customFormat="1">
      <c r="A75" s="26"/>
      <c r="B75" s="26"/>
      <c r="C75" s="27" t="s">
        <v>33</v>
      </c>
      <c r="D75" s="28" t="s">
        <v>872</v>
      </c>
      <c r="E75" s="29" t="s">
        <v>923</v>
      </c>
      <c r="F75" s="30" t="s">
        <v>924</v>
      </c>
      <c r="G75" s="29"/>
      <c r="H75" s="114"/>
      <c r="I75" s="127"/>
      <c r="J75" s="128"/>
      <c r="K75" s="98"/>
      <c r="L75" s="161" t="s">
        <v>129</v>
      </c>
      <c r="M75" s="98"/>
      <c r="N75" s="88"/>
      <c r="O75" s="89">
        <f t="shared" si="3"/>
        <v>0</v>
      </c>
      <c r="P75" s="24"/>
      <c r="Q75" s="24"/>
      <c r="R75" s="27"/>
      <c r="W75" s="168"/>
    </row>
    <row r="76" spans="1:23" s="4" customFormat="1">
      <c r="A76" s="26"/>
      <c r="B76" s="26"/>
      <c r="C76" s="27" t="s">
        <v>33</v>
      </c>
      <c r="D76" s="28" t="s">
        <v>872</v>
      </c>
      <c r="E76" s="29" t="s">
        <v>925</v>
      </c>
      <c r="F76" s="30" t="s">
        <v>926</v>
      </c>
      <c r="G76" s="29"/>
      <c r="H76" s="114"/>
      <c r="I76" s="127"/>
      <c r="J76" s="128"/>
      <c r="K76" s="98"/>
      <c r="L76" s="161" t="s">
        <v>129</v>
      </c>
      <c r="M76" s="98"/>
      <c r="N76" s="88"/>
      <c r="O76" s="89">
        <f t="shared" si="3"/>
        <v>0</v>
      </c>
      <c r="P76" s="24"/>
      <c r="Q76" s="24"/>
      <c r="R76" s="27"/>
      <c r="W76" s="168"/>
    </row>
    <row r="77" spans="1:23" s="4" customFormat="1">
      <c r="A77" s="26"/>
      <c r="B77" s="26"/>
      <c r="C77" s="27" t="s">
        <v>33</v>
      </c>
      <c r="D77" s="28" t="s">
        <v>872</v>
      </c>
      <c r="E77" s="29" t="s">
        <v>927</v>
      </c>
      <c r="F77" s="30" t="s">
        <v>928</v>
      </c>
      <c r="G77" s="29"/>
      <c r="H77" s="114"/>
      <c r="I77" s="127"/>
      <c r="J77" s="128"/>
      <c r="K77" s="98"/>
      <c r="L77" s="161" t="s">
        <v>129</v>
      </c>
      <c r="M77" s="98"/>
      <c r="N77" s="88"/>
      <c r="O77" s="89">
        <f t="shared" si="3"/>
        <v>0</v>
      </c>
      <c r="P77" s="24"/>
      <c r="Q77" s="24"/>
      <c r="R77" s="27"/>
      <c r="W77" s="168"/>
    </row>
    <row r="78" spans="1:23" s="4" customFormat="1">
      <c r="A78" s="26"/>
      <c r="B78" s="26"/>
      <c r="C78" s="27" t="s">
        <v>33</v>
      </c>
      <c r="D78" s="28" t="s">
        <v>872</v>
      </c>
      <c r="E78" s="29" t="s">
        <v>927</v>
      </c>
      <c r="F78" s="30" t="s">
        <v>929</v>
      </c>
      <c r="G78" s="29"/>
      <c r="H78" s="114"/>
      <c r="I78" s="127"/>
      <c r="J78" s="128"/>
      <c r="K78" s="98"/>
      <c r="L78" s="161" t="s">
        <v>129</v>
      </c>
      <c r="M78" s="98"/>
      <c r="N78" s="88"/>
      <c r="O78" s="89">
        <f t="shared" si="3"/>
        <v>0</v>
      </c>
      <c r="P78" s="24"/>
      <c r="Q78" s="24"/>
      <c r="R78" s="27"/>
      <c r="W78" s="168"/>
    </row>
    <row r="79" spans="1:23" s="4" customFormat="1">
      <c r="A79" s="26"/>
      <c r="B79" s="26"/>
      <c r="C79" s="27" t="s">
        <v>33</v>
      </c>
      <c r="D79" s="28" t="s">
        <v>930</v>
      </c>
      <c r="E79" s="29" t="s">
        <v>931</v>
      </c>
      <c r="F79" s="30" t="s">
        <v>932</v>
      </c>
      <c r="G79" s="29"/>
      <c r="H79" s="114"/>
      <c r="I79" s="127"/>
      <c r="J79" s="128"/>
      <c r="K79" s="98"/>
      <c r="L79" s="161" t="s">
        <v>129</v>
      </c>
      <c r="M79" s="98"/>
      <c r="N79" s="88"/>
      <c r="O79" s="89">
        <f t="shared" si="3"/>
        <v>0</v>
      </c>
      <c r="P79" s="24"/>
      <c r="Q79" s="24"/>
      <c r="R79" s="27"/>
      <c r="W79" s="168"/>
    </row>
    <row r="80" spans="1:23" s="4" customFormat="1">
      <c r="A80" s="26"/>
      <c r="B80" s="26"/>
      <c r="C80" s="27" t="s">
        <v>33</v>
      </c>
      <c r="D80" s="28" t="s">
        <v>930</v>
      </c>
      <c r="E80" s="29" t="s">
        <v>931</v>
      </c>
      <c r="F80" s="30" t="s">
        <v>933</v>
      </c>
      <c r="G80" s="29"/>
      <c r="H80" s="114"/>
      <c r="I80" s="127"/>
      <c r="J80" s="128"/>
      <c r="K80" s="98"/>
      <c r="L80" s="161" t="s">
        <v>129</v>
      </c>
      <c r="M80" s="98"/>
      <c r="N80" s="88"/>
      <c r="O80" s="89">
        <f t="shared" si="3"/>
        <v>0</v>
      </c>
      <c r="P80" s="24"/>
      <c r="Q80" s="24"/>
      <c r="R80" s="27"/>
      <c r="W80" s="168"/>
    </row>
    <row r="81" spans="1:23" s="4" customFormat="1">
      <c r="A81" s="26"/>
      <c r="B81" s="26"/>
      <c r="C81" s="27" t="s">
        <v>33</v>
      </c>
      <c r="D81" s="28" t="s">
        <v>934</v>
      </c>
      <c r="E81" s="29" t="s">
        <v>935</v>
      </c>
      <c r="F81" s="30" t="s">
        <v>936</v>
      </c>
      <c r="G81" s="169"/>
      <c r="H81" s="114"/>
      <c r="I81" s="127"/>
      <c r="J81" s="128"/>
      <c r="K81" s="98"/>
      <c r="L81" s="161" t="s">
        <v>390</v>
      </c>
      <c r="M81" s="98"/>
      <c r="N81" s="88"/>
      <c r="O81" s="89">
        <f t="shared" si="3"/>
        <v>0</v>
      </c>
      <c r="P81" s="24"/>
      <c r="Q81" s="24"/>
      <c r="R81" s="27"/>
      <c r="W81" s="168"/>
    </row>
    <row r="82" spans="1:23" s="4" customFormat="1">
      <c r="A82" s="26"/>
      <c r="B82" s="26"/>
      <c r="C82" s="27" t="s">
        <v>33</v>
      </c>
      <c r="D82" s="28" t="s">
        <v>934</v>
      </c>
      <c r="E82" s="29" t="s">
        <v>937</v>
      </c>
      <c r="F82" s="30" t="s">
        <v>936</v>
      </c>
      <c r="G82" s="169"/>
      <c r="H82" s="114"/>
      <c r="I82" s="127"/>
      <c r="J82" s="128"/>
      <c r="K82" s="98"/>
      <c r="L82" s="161" t="s">
        <v>317</v>
      </c>
      <c r="M82" s="98"/>
      <c r="N82" s="88"/>
      <c r="O82" s="89">
        <f t="shared" si="3"/>
        <v>0</v>
      </c>
      <c r="P82" s="24"/>
      <c r="Q82" s="24"/>
      <c r="R82" s="27"/>
      <c r="W82" s="168"/>
    </row>
    <row r="83" spans="1:23" s="4" customFormat="1">
      <c r="A83" s="26"/>
      <c r="B83" s="26"/>
      <c r="C83" s="27" t="s">
        <v>33</v>
      </c>
      <c r="D83" s="28" t="s">
        <v>934</v>
      </c>
      <c r="E83" s="29" t="s">
        <v>938</v>
      </c>
      <c r="F83" s="30" t="s">
        <v>939</v>
      </c>
      <c r="G83" s="29"/>
      <c r="H83" s="114"/>
      <c r="I83" s="127"/>
      <c r="J83" s="128"/>
      <c r="K83" s="98"/>
      <c r="L83" s="161" t="s">
        <v>317</v>
      </c>
      <c r="M83" s="98"/>
      <c r="N83" s="88"/>
      <c r="O83" s="89">
        <f t="shared" si="3"/>
        <v>0</v>
      </c>
      <c r="P83" s="24"/>
      <c r="Q83" s="24"/>
      <c r="R83" s="27"/>
      <c r="W83" s="168"/>
    </row>
    <row r="84" spans="1:23" s="4" customFormat="1">
      <c r="A84" s="26"/>
      <c r="B84" s="26"/>
      <c r="C84" s="27" t="s">
        <v>33</v>
      </c>
      <c r="D84" s="28" t="s">
        <v>934</v>
      </c>
      <c r="E84" s="170" t="s">
        <v>940</v>
      </c>
      <c r="F84" s="170" t="s">
        <v>941</v>
      </c>
      <c r="G84" s="29"/>
      <c r="H84" s="114"/>
      <c r="I84" s="127"/>
      <c r="J84" s="128"/>
      <c r="K84" s="98"/>
      <c r="L84" s="161" t="s">
        <v>292</v>
      </c>
      <c r="M84" s="98"/>
      <c r="N84" s="88"/>
      <c r="O84" s="89">
        <f t="shared" si="3"/>
        <v>0</v>
      </c>
      <c r="P84" s="24"/>
      <c r="Q84" s="24"/>
      <c r="R84" s="27"/>
      <c r="W84" s="168"/>
    </row>
    <row r="85" spans="1:23" s="4" customFormat="1">
      <c r="A85" s="26"/>
      <c r="B85" s="26"/>
      <c r="C85" s="27" t="s">
        <v>33</v>
      </c>
      <c r="D85" s="28" t="s">
        <v>934</v>
      </c>
      <c r="E85" s="29" t="s">
        <v>942</v>
      </c>
      <c r="F85" s="30" t="s">
        <v>943</v>
      </c>
      <c r="G85" s="29"/>
      <c r="H85" s="114"/>
      <c r="I85" s="127"/>
      <c r="J85" s="128"/>
      <c r="K85" s="98"/>
      <c r="L85" s="161" t="s">
        <v>292</v>
      </c>
      <c r="M85" s="98"/>
      <c r="N85" s="88"/>
      <c r="O85" s="89">
        <f t="shared" si="3"/>
        <v>0</v>
      </c>
      <c r="P85" s="24"/>
      <c r="Q85" s="24"/>
      <c r="R85" s="27"/>
      <c r="W85" s="168"/>
    </row>
    <row r="86" spans="1:23" s="566" customFormat="1">
      <c r="A86" s="414" t="s">
        <v>21</v>
      </c>
      <c r="B86" s="414" t="s">
        <v>884</v>
      </c>
      <c r="C86" s="558" t="s">
        <v>33</v>
      </c>
      <c r="D86" s="559" t="s">
        <v>934</v>
      </c>
      <c r="E86" s="488" t="s">
        <v>942</v>
      </c>
      <c r="F86" s="418" t="s">
        <v>944</v>
      </c>
      <c r="G86" s="488"/>
      <c r="H86" s="419"/>
      <c r="I86" s="560" t="s">
        <v>945</v>
      </c>
      <c r="J86" s="561">
        <v>13</v>
      </c>
      <c r="K86" s="562">
        <v>520</v>
      </c>
      <c r="L86" s="563" t="s">
        <v>292</v>
      </c>
      <c r="M86" s="562"/>
      <c r="N86" s="564"/>
      <c r="O86" s="565">
        <f t="shared" si="3"/>
        <v>6760</v>
      </c>
      <c r="P86" s="419" t="s">
        <v>887</v>
      </c>
      <c r="Q86" s="419" t="s">
        <v>888</v>
      </c>
      <c r="R86" s="558"/>
      <c r="W86" s="567"/>
    </row>
    <row r="87" spans="1:23" s="4" customFormat="1">
      <c r="A87" s="26"/>
      <c r="B87" s="26"/>
      <c r="C87" s="27" t="s">
        <v>33</v>
      </c>
      <c r="D87" s="28" t="s">
        <v>934</v>
      </c>
      <c r="E87" s="29" t="s">
        <v>942</v>
      </c>
      <c r="F87" s="30" t="s">
        <v>946</v>
      </c>
      <c r="G87" s="29"/>
      <c r="H87" s="114"/>
      <c r="I87" s="127"/>
      <c r="J87" s="128"/>
      <c r="K87" s="98"/>
      <c r="L87" s="161" t="s">
        <v>292</v>
      </c>
      <c r="M87" s="98"/>
      <c r="N87" s="88"/>
      <c r="O87" s="89">
        <f t="shared" si="3"/>
        <v>0</v>
      </c>
      <c r="P87" s="24"/>
      <c r="Q87" s="24"/>
      <c r="R87" s="27"/>
      <c r="W87" s="168"/>
    </row>
    <row r="88" spans="1:23" s="4" customFormat="1">
      <c r="A88" s="26"/>
      <c r="B88" s="26"/>
      <c r="C88" s="27" t="s">
        <v>33</v>
      </c>
      <c r="D88" s="28" t="s">
        <v>934</v>
      </c>
      <c r="E88" s="29" t="s">
        <v>947</v>
      </c>
      <c r="F88" s="30" t="s">
        <v>948</v>
      </c>
      <c r="G88" s="29"/>
      <c r="H88" s="114"/>
      <c r="I88" s="127"/>
      <c r="J88" s="128"/>
      <c r="K88" s="98"/>
      <c r="L88" s="161" t="s">
        <v>292</v>
      </c>
      <c r="M88" s="98"/>
      <c r="N88" s="88"/>
      <c r="O88" s="89">
        <f t="shared" si="3"/>
        <v>0</v>
      </c>
      <c r="P88" s="24"/>
      <c r="Q88" s="24"/>
      <c r="R88" s="27"/>
      <c r="W88" s="168"/>
    </row>
    <row r="89" spans="1:23" s="4" customFormat="1">
      <c r="A89" s="26"/>
      <c r="B89" s="26"/>
      <c r="C89" s="27" t="s">
        <v>33</v>
      </c>
      <c r="D89" s="28" t="s">
        <v>934</v>
      </c>
      <c r="E89" s="29" t="s">
        <v>949</v>
      </c>
      <c r="F89" s="30" t="s">
        <v>950</v>
      </c>
      <c r="G89" s="29"/>
      <c r="H89" s="114"/>
      <c r="I89" s="127"/>
      <c r="J89" s="128"/>
      <c r="K89" s="98"/>
      <c r="L89" s="161" t="s">
        <v>292</v>
      </c>
      <c r="M89" s="98"/>
      <c r="N89" s="88"/>
      <c r="O89" s="89">
        <f t="shared" si="3"/>
        <v>0</v>
      </c>
      <c r="P89" s="24"/>
      <c r="Q89" s="24"/>
      <c r="R89" s="27"/>
      <c r="W89" s="168"/>
    </row>
    <row r="90" spans="1:23" s="4" customFormat="1">
      <c r="A90" s="26"/>
      <c r="B90" s="26"/>
      <c r="C90" s="27" t="s">
        <v>33</v>
      </c>
      <c r="D90" s="28" t="s">
        <v>934</v>
      </c>
      <c r="E90" s="29" t="s">
        <v>951</v>
      </c>
      <c r="F90" s="30" t="s">
        <v>952</v>
      </c>
      <c r="G90" s="29"/>
      <c r="H90" s="114"/>
      <c r="I90" s="127"/>
      <c r="J90" s="128"/>
      <c r="K90" s="98"/>
      <c r="L90" s="161" t="s">
        <v>292</v>
      </c>
      <c r="M90" s="98"/>
      <c r="N90" s="88"/>
      <c r="O90" s="89">
        <f t="shared" si="3"/>
        <v>0</v>
      </c>
      <c r="P90" s="24"/>
      <c r="Q90" s="24"/>
      <c r="R90" s="27"/>
      <c r="W90" s="168"/>
    </row>
    <row r="91" spans="1:23" s="4" customFormat="1">
      <c r="A91" s="26"/>
      <c r="B91" s="26"/>
      <c r="C91" s="27" t="s">
        <v>33</v>
      </c>
      <c r="D91" s="28" t="s">
        <v>934</v>
      </c>
      <c r="E91" s="29" t="s">
        <v>951</v>
      </c>
      <c r="F91" s="30" t="s">
        <v>953</v>
      </c>
      <c r="G91" s="29"/>
      <c r="H91" s="114"/>
      <c r="I91" s="127"/>
      <c r="J91" s="128"/>
      <c r="K91" s="98"/>
      <c r="L91" s="161" t="s">
        <v>292</v>
      </c>
      <c r="M91" s="98"/>
      <c r="N91" s="88"/>
      <c r="O91" s="89">
        <f t="shared" si="3"/>
        <v>0</v>
      </c>
      <c r="P91" s="24"/>
      <c r="Q91" s="24"/>
      <c r="R91" s="27"/>
      <c r="W91" s="168"/>
    </row>
    <row r="92" spans="1:23" s="4" customFormat="1">
      <c r="A92" s="26"/>
      <c r="B92" s="26"/>
      <c r="C92" s="27" t="s">
        <v>33</v>
      </c>
      <c r="D92" s="28" t="s">
        <v>934</v>
      </c>
      <c r="E92" s="29" t="s">
        <v>951</v>
      </c>
      <c r="F92" s="30" t="s">
        <v>954</v>
      </c>
      <c r="G92" s="29"/>
      <c r="H92" s="114"/>
      <c r="I92" s="127"/>
      <c r="J92" s="128"/>
      <c r="K92" s="98"/>
      <c r="L92" s="161" t="s">
        <v>292</v>
      </c>
      <c r="M92" s="98"/>
      <c r="N92" s="88"/>
      <c r="O92" s="89">
        <f t="shared" si="3"/>
        <v>0</v>
      </c>
      <c r="P92" s="24"/>
      <c r="Q92" s="24"/>
      <c r="R92" s="27"/>
      <c r="W92" s="168"/>
    </row>
    <row r="93" spans="1:23" s="4" customFormat="1">
      <c r="A93" s="26"/>
      <c r="B93" s="26"/>
      <c r="C93" s="27" t="s">
        <v>33</v>
      </c>
      <c r="D93" s="28" t="s">
        <v>934</v>
      </c>
      <c r="E93" s="29" t="s">
        <v>951</v>
      </c>
      <c r="F93" s="30" t="s">
        <v>955</v>
      </c>
      <c r="G93" s="29"/>
      <c r="H93" s="114"/>
      <c r="I93" s="127"/>
      <c r="J93" s="128"/>
      <c r="K93" s="98"/>
      <c r="L93" s="161" t="s">
        <v>292</v>
      </c>
      <c r="M93" s="98"/>
      <c r="N93" s="88"/>
      <c r="O93" s="89">
        <f t="shared" si="3"/>
        <v>0</v>
      </c>
      <c r="P93" s="24"/>
      <c r="Q93" s="24"/>
      <c r="R93" s="27"/>
      <c r="W93" s="168"/>
    </row>
    <row r="94" spans="1:23" s="4" customFormat="1">
      <c r="A94" s="26"/>
      <c r="B94" s="26"/>
      <c r="C94" s="27" t="s">
        <v>33</v>
      </c>
      <c r="D94" s="28" t="s">
        <v>934</v>
      </c>
      <c r="E94" s="29" t="s">
        <v>956</v>
      </c>
      <c r="F94" s="30" t="s">
        <v>957</v>
      </c>
      <c r="G94" s="29"/>
      <c r="H94" s="114"/>
      <c r="I94" s="127"/>
      <c r="J94" s="128"/>
      <c r="K94" s="98"/>
      <c r="L94" s="161" t="s">
        <v>292</v>
      </c>
      <c r="M94" s="98"/>
      <c r="N94" s="88"/>
      <c r="O94" s="89">
        <f t="shared" si="3"/>
        <v>0</v>
      </c>
      <c r="P94" s="24"/>
      <c r="Q94" s="24"/>
      <c r="R94" s="27"/>
      <c r="W94" s="168"/>
    </row>
    <row r="95" spans="1:23" s="4" customFormat="1">
      <c r="A95" s="26"/>
      <c r="B95" s="26"/>
      <c r="C95" s="27" t="s">
        <v>33</v>
      </c>
      <c r="D95" s="28" t="s">
        <v>934</v>
      </c>
      <c r="E95" s="29" t="s">
        <v>956</v>
      </c>
      <c r="F95" s="30" t="s">
        <v>958</v>
      </c>
      <c r="G95" s="29"/>
      <c r="H95" s="114"/>
      <c r="I95" s="127"/>
      <c r="J95" s="128"/>
      <c r="K95" s="98"/>
      <c r="L95" s="161" t="s">
        <v>292</v>
      </c>
      <c r="M95" s="98"/>
      <c r="N95" s="88"/>
      <c r="O95" s="89">
        <f t="shared" si="3"/>
        <v>0</v>
      </c>
      <c r="P95" s="24"/>
      <c r="Q95" s="24"/>
      <c r="R95" s="27"/>
      <c r="W95" s="168"/>
    </row>
    <row r="96" spans="1:23" s="4" customFormat="1">
      <c r="A96" s="26"/>
      <c r="B96" s="26"/>
      <c r="C96" s="27" t="s">
        <v>33</v>
      </c>
      <c r="D96" s="28" t="s">
        <v>934</v>
      </c>
      <c r="E96" s="29" t="s">
        <v>956</v>
      </c>
      <c r="F96" s="30" t="s">
        <v>959</v>
      </c>
      <c r="G96" s="29"/>
      <c r="H96" s="114"/>
      <c r="I96" s="127"/>
      <c r="J96" s="128"/>
      <c r="K96" s="98"/>
      <c r="L96" s="161" t="s">
        <v>292</v>
      </c>
      <c r="M96" s="98"/>
      <c r="N96" s="88"/>
      <c r="O96" s="89">
        <f t="shared" si="3"/>
        <v>0</v>
      </c>
      <c r="P96" s="24"/>
      <c r="Q96" s="24"/>
      <c r="R96" s="27"/>
      <c r="W96" s="168"/>
    </row>
    <row r="97" spans="1:29" s="4" customFormat="1">
      <c r="A97" s="26"/>
      <c r="B97" s="26"/>
      <c r="C97" s="27" t="s">
        <v>33</v>
      </c>
      <c r="D97" s="28" t="s">
        <v>934</v>
      </c>
      <c r="E97" s="29" t="s">
        <v>956</v>
      </c>
      <c r="F97" s="30" t="s">
        <v>960</v>
      </c>
      <c r="G97" s="29"/>
      <c r="H97" s="114"/>
      <c r="I97" s="127"/>
      <c r="J97" s="128"/>
      <c r="K97" s="98"/>
      <c r="L97" s="161" t="s">
        <v>292</v>
      </c>
      <c r="M97" s="98"/>
      <c r="N97" s="88"/>
      <c r="O97" s="89">
        <f t="shared" si="3"/>
        <v>0</v>
      </c>
      <c r="P97" s="24"/>
      <c r="Q97" s="24"/>
      <c r="R97" s="27"/>
      <c r="W97" s="168"/>
    </row>
    <row r="98" spans="1:29" s="4" customFormat="1">
      <c r="A98" s="26"/>
      <c r="B98" s="26"/>
      <c r="C98" s="27" t="s">
        <v>33</v>
      </c>
      <c r="D98" s="28" t="s">
        <v>934</v>
      </c>
      <c r="E98" s="29" t="s">
        <v>956</v>
      </c>
      <c r="F98" s="30" t="s">
        <v>961</v>
      </c>
      <c r="G98" s="29"/>
      <c r="H98" s="114"/>
      <c r="I98" s="127"/>
      <c r="J98" s="128"/>
      <c r="K98" s="98"/>
      <c r="L98" s="161" t="s">
        <v>292</v>
      </c>
      <c r="M98" s="98"/>
      <c r="N98" s="88"/>
      <c r="O98" s="89">
        <f t="shared" si="3"/>
        <v>0</v>
      </c>
      <c r="P98" s="24"/>
      <c r="Q98" s="24"/>
      <c r="R98" s="27"/>
      <c r="W98" s="168"/>
    </row>
    <row r="99" spans="1:29" s="4" customFormat="1">
      <c r="A99" s="26"/>
      <c r="B99" s="26"/>
      <c r="C99" s="27" t="s">
        <v>33</v>
      </c>
      <c r="D99" s="28" t="s">
        <v>934</v>
      </c>
      <c r="E99" s="29" t="s">
        <v>962</v>
      </c>
      <c r="F99" s="30" t="s">
        <v>963</v>
      </c>
      <c r="G99" s="29"/>
      <c r="H99" s="114"/>
      <c r="I99" s="127"/>
      <c r="J99" s="128"/>
      <c r="K99" s="98"/>
      <c r="L99" s="161" t="s">
        <v>390</v>
      </c>
      <c r="M99" s="98"/>
      <c r="N99" s="88"/>
      <c r="O99" s="89">
        <f t="shared" si="3"/>
        <v>0</v>
      </c>
      <c r="P99" s="24"/>
      <c r="Q99" s="24"/>
      <c r="R99" s="27"/>
      <c r="W99" s="168"/>
    </row>
    <row r="100" spans="1:29" s="4" customFormat="1">
      <c r="A100" s="26"/>
      <c r="B100" s="26"/>
      <c r="C100" s="27" t="s">
        <v>33</v>
      </c>
      <c r="D100" s="28" t="s">
        <v>934</v>
      </c>
      <c r="E100" s="29" t="s">
        <v>962</v>
      </c>
      <c r="F100" s="30" t="s">
        <v>964</v>
      </c>
      <c r="G100" s="29"/>
      <c r="H100" s="114"/>
      <c r="I100" s="127"/>
      <c r="J100" s="128"/>
      <c r="K100" s="129"/>
      <c r="L100" s="161" t="s">
        <v>390</v>
      </c>
      <c r="M100" s="98"/>
      <c r="N100" s="88"/>
      <c r="O100" s="89">
        <f t="shared" si="3"/>
        <v>0</v>
      </c>
      <c r="P100" s="114"/>
      <c r="Q100" s="114"/>
      <c r="R100" s="27"/>
      <c r="W100" s="168"/>
    </row>
    <row r="101" spans="1:29" s="4" customFormat="1">
      <c r="A101" s="26"/>
      <c r="B101" s="26"/>
      <c r="C101" s="27" t="s">
        <v>33</v>
      </c>
      <c r="D101" s="28" t="s">
        <v>934</v>
      </c>
      <c r="E101" s="29" t="s">
        <v>962</v>
      </c>
      <c r="F101" s="30" t="s">
        <v>965</v>
      </c>
      <c r="G101" s="29"/>
      <c r="H101" s="114"/>
      <c r="I101" s="127"/>
      <c r="J101" s="128"/>
      <c r="K101" s="129"/>
      <c r="L101" s="161" t="s">
        <v>390</v>
      </c>
      <c r="M101" s="98"/>
      <c r="N101" s="88"/>
      <c r="O101" s="89">
        <f t="shared" si="3"/>
        <v>0</v>
      </c>
      <c r="P101" s="114"/>
      <c r="Q101" s="114"/>
      <c r="R101" s="27"/>
      <c r="W101" s="168"/>
    </row>
    <row r="102" spans="1:29" s="4" customFormat="1">
      <c r="A102" s="26"/>
      <c r="B102" s="26"/>
      <c r="C102" s="27" t="s">
        <v>33</v>
      </c>
      <c r="D102" s="28" t="s">
        <v>934</v>
      </c>
      <c r="E102" s="29" t="s">
        <v>966</v>
      </c>
      <c r="F102" s="30" t="s">
        <v>967</v>
      </c>
      <c r="G102" s="29"/>
      <c r="H102" s="114"/>
      <c r="I102" s="127"/>
      <c r="J102" s="128"/>
      <c r="K102" s="129"/>
      <c r="L102" s="161" t="s">
        <v>390</v>
      </c>
      <c r="M102" s="98"/>
      <c r="N102" s="88"/>
      <c r="O102" s="89">
        <f t="shared" si="3"/>
        <v>0</v>
      </c>
      <c r="P102" s="114"/>
      <c r="Q102" s="114"/>
      <c r="R102" s="27"/>
      <c r="W102" s="168"/>
    </row>
    <row r="103" spans="1:29" s="4" customFormat="1">
      <c r="A103" s="26"/>
      <c r="B103" s="26"/>
      <c r="C103" s="27" t="s">
        <v>33</v>
      </c>
      <c r="D103" s="28" t="s">
        <v>934</v>
      </c>
      <c r="E103" s="29" t="s">
        <v>966</v>
      </c>
      <c r="F103" s="30" t="s">
        <v>968</v>
      </c>
      <c r="G103" s="29"/>
      <c r="H103" s="114"/>
      <c r="I103" s="127"/>
      <c r="J103" s="128"/>
      <c r="K103" s="129"/>
      <c r="L103" s="161" t="s">
        <v>390</v>
      </c>
      <c r="M103" s="98"/>
      <c r="N103" s="88"/>
      <c r="O103" s="89">
        <f t="shared" si="3"/>
        <v>0</v>
      </c>
      <c r="P103" s="114"/>
      <c r="Q103" s="114"/>
      <c r="R103" s="27"/>
      <c r="W103" s="168"/>
    </row>
    <row r="104" spans="1:29" s="4" customFormat="1">
      <c r="A104" s="26"/>
      <c r="B104" s="26"/>
      <c r="C104" s="27" t="s">
        <v>33</v>
      </c>
      <c r="D104" s="28" t="s">
        <v>934</v>
      </c>
      <c r="E104" s="29" t="s">
        <v>966</v>
      </c>
      <c r="F104" s="30" t="s">
        <v>969</v>
      </c>
      <c r="G104" s="29"/>
      <c r="H104" s="114"/>
      <c r="I104" s="127"/>
      <c r="J104" s="128"/>
      <c r="K104" s="129"/>
      <c r="L104" s="161" t="s">
        <v>390</v>
      </c>
      <c r="M104" s="98"/>
      <c r="N104" s="88"/>
      <c r="O104" s="89">
        <f t="shared" si="3"/>
        <v>0</v>
      </c>
      <c r="P104" s="114"/>
      <c r="Q104" s="114"/>
      <c r="R104" s="27"/>
      <c r="W104" s="168"/>
    </row>
    <row r="105" spans="1:29" s="4" customFormat="1">
      <c r="A105" s="26"/>
      <c r="B105" s="26"/>
      <c r="C105" s="27" t="s">
        <v>33</v>
      </c>
      <c r="D105" s="28" t="s">
        <v>934</v>
      </c>
      <c r="E105" s="29" t="s">
        <v>970</v>
      </c>
      <c r="F105" s="30" t="s">
        <v>971</v>
      </c>
      <c r="G105" s="29"/>
      <c r="H105" s="114"/>
      <c r="I105" s="127"/>
      <c r="J105" s="128"/>
      <c r="K105" s="129"/>
      <c r="L105" s="161" t="s">
        <v>390</v>
      </c>
      <c r="M105" s="98"/>
      <c r="N105" s="88"/>
      <c r="O105" s="89">
        <f t="shared" si="3"/>
        <v>0</v>
      </c>
      <c r="P105" s="114"/>
      <c r="Q105" s="114"/>
      <c r="R105" s="27"/>
      <c r="W105" s="168"/>
    </row>
    <row r="106" spans="1:29" s="401" customFormat="1">
      <c r="A106" s="334" t="s">
        <v>21</v>
      </c>
      <c r="B106" s="334" t="s">
        <v>884</v>
      </c>
      <c r="C106" s="398" t="s">
        <v>33</v>
      </c>
      <c r="D106" s="402" t="s">
        <v>934</v>
      </c>
      <c r="E106" s="373" t="s">
        <v>970</v>
      </c>
      <c r="F106" s="338" t="s">
        <v>972</v>
      </c>
      <c r="G106" s="373"/>
      <c r="H106" s="339"/>
      <c r="I106" s="392" t="s">
        <v>973</v>
      </c>
      <c r="J106" s="393">
        <v>3</v>
      </c>
      <c r="K106" s="394">
        <v>800</v>
      </c>
      <c r="L106" s="552" t="s">
        <v>101</v>
      </c>
      <c r="M106" s="394"/>
      <c r="N106" s="399"/>
      <c r="O106" s="400">
        <f t="shared" si="3"/>
        <v>2400</v>
      </c>
      <c r="P106" s="339" t="s">
        <v>887</v>
      </c>
      <c r="Q106" s="339" t="s">
        <v>888</v>
      </c>
      <c r="R106" s="398"/>
      <c r="S106" s="401" t="s">
        <v>2405</v>
      </c>
      <c r="T106" s="392" t="s">
        <v>973</v>
      </c>
      <c r="U106" s="393">
        <v>3</v>
      </c>
      <c r="V106" s="394">
        <v>350</v>
      </c>
      <c r="W106" s="552" t="s">
        <v>2399</v>
      </c>
      <c r="X106" s="394"/>
      <c r="Y106" s="399"/>
      <c r="Z106" s="400">
        <f t="shared" ref="Z106" si="4">IF(X106=0,V106*U106,X106*V106*U106)</f>
        <v>1050</v>
      </c>
      <c r="AA106" s="339" t="s">
        <v>887</v>
      </c>
      <c r="AB106" s="339" t="s">
        <v>888</v>
      </c>
      <c r="AC106" s="398"/>
    </row>
    <row r="107" spans="1:29" s="566" customFormat="1">
      <c r="A107" s="414" t="s">
        <v>21</v>
      </c>
      <c r="B107" s="414" t="s">
        <v>884</v>
      </c>
      <c r="C107" s="558" t="s">
        <v>33</v>
      </c>
      <c r="D107" s="559" t="s">
        <v>934</v>
      </c>
      <c r="E107" s="488" t="s">
        <v>974</v>
      </c>
      <c r="F107" s="418" t="s">
        <v>975</v>
      </c>
      <c r="G107" s="488"/>
      <c r="H107" s="419"/>
      <c r="I107" s="560" t="s">
        <v>976</v>
      </c>
      <c r="J107" s="561">
        <v>15</v>
      </c>
      <c r="K107" s="562">
        <v>100</v>
      </c>
      <c r="L107" s="563" t="s">
        <v>390</v>
      </c>
      <c r="M107" s="562"/>
      <c r="N107" s="564"/>
      <c r="O107" s="565">
        <f t="shared" si="3"/>
        <v>1500</v>
      </c>
      <c r="P107" s="419" t="s">
        <v>887</v>
      </c>
      <c r="Q107" s="419" t="s">
        <v>888</v>
      </c>
      <c r="R107" s="558"/>
      <c r="W107" s="567"/>
    </row>
    <row r="108" spans="1:29" s="4" customFormat="1">
      <c r="A108" s="26"/>
      <c r="B108" s="26"/>
      <c r="C108" s="27" t="s">
        <v>33</v>
      </c>
      <c r="D108" s="28" t="s">
        <v>934</v>
      </c>
      <c r="E108" s="29" t="s">
        <v>977</v>
      </c>
      <c r="F108" s="30" t="s">
        <v>978</v>
      </c>
      <c r="G108" s="169"/>
      <c r="H108" s="114"/>
      <c r="I108" s="127"/>
      <c r="J108" s="128"/>
      <c r="K108" s="129"/>
      <c r="L108" s="161" t="s">
        <v>292</v>
      </c>
      <c r="M108" s="98"/>
      <c r="N108" s="88"/>
      <c r="O108" s="89">
        <f t="shared" si="3"/>
        <v>0</v>
      </c>
      <c r="P108" s="114"/>
      <c r="Q108" s="114"/>
      <c r="R108" s="27"/>
      <c r="W108" s="168"/>
    </row>
    <row r="109" spans="1:29" s="4" customFormat="1">
      <c r="A109" s="26"/>
      <c r="B109" s="26"/>
      <c r="C109" s="27" t="s">
        <v>33</v>
      </c>
      <c r="D109" s="28" t="s">
        <v>934</v>
      </c>
      <c r="E109" s="29" t="s">
        <v>979</v>
      </c>
      <c r="F109" s="30" t="s">
        <v>961</v>
      </c>
      <c r="G109" s="169"/>
      <c r="H109" s="114"/>
      <c r="I109" s="127"/>
      <c r="J109" s="128"/>
      <c r="K109" s="129"/>
      <c r="L109" s="161" t="s">
        <v>390</v>
      </c>
      <c r="M109" s="98"/>
      <c r="N109" s="88"/>
      <c r="O109" s="89">
        <f t="shared" si="3"/>
        <v>0</v>
      </c>
      <c r="P109" s="114"/>
      <c r="Q109" s="114"/>
      <c r="R109" s="27"/>
      <c r="W109" s="168"/>
    </row>
    <row r="110" spans="1:29" s="4" customFormat="1">
      <c r="A110" s="26"/>
      <c r="B110" s="26"/>
      <c r="C110" s="27" t="s">
        <v>33</v>
      </c>
      <c r="D110" s="28" t="s">
        <v>934</v>
      </c>
      <c r="E110" s="29" t="s">
        <v>980</v>
      </c>
      <c r="F110" s="30" t="s">
        <v>980</v>
      </c>
      <c r="G110" s="169"/>
      <c r="H110" s="114"/>
      <c r="I110" s="127"/>
      <c r="J110" s="128"/>
      <c r="K110" s="129"/>
      <c r="L110" s="161" t="s">
        <v>390</v>
      </c>
      <c r="M110" s="98"/>
      <c r="N110" s="88"/>
      <c r="O110" s="89">
        <f t="shared" si="3"/>
        <v>0</v>
      </c>
      <c r="P110" s="114"/>
      <c r="Q110" s="114"/>
      <c r="R110" s="27"/>
      <c r="W110" s="168"/>
    </row>
    <row r="111" spans="1:29" s="4" customFormat="1">
      <c r="A111" s="26"/>
      <c r="B111" s="26"/>
      <c r="C111" s="27" t="s">
        <v>33</v>
      </c>
      <c r="D111" s="28" t="s">
        <v>934</v>
      </c>
      <c r="E111" s="29" t="s">
        <v>981</v>
      </c>
      <c r="F111" s="30" t="s">
        <v>981</v>
      </c>
      <c r="G111" s="169"/>
      <c r="H111" s="114"/>
      <c r="I111" s="127"/>
      <c r="J111" s="128"/>
      <c r="K111" s="129"/>
      <c r="L111" s="161" t="s">
        <v>390</v>
      </c>
      <c r="M111" s="98"/>
      <c r="N111" s="88"/>
      <c r="O111" s="89">
        <f t="shared" si="3"/>
        <v>0</v>
      </c>
      <c r="P111" s="114"/>
      <c r="Q111" s="114"/>
      <c r="R111" s="27"/>
      <c r="W111" s="168"/>
    </row>
    <row r="112" spans="1:29" s="4" customFormat="1">
      <c r="A112" s="26"/>
      <c r="B112" s="26"/>
      <c r="C112" s="27" t="s">
        <v>33</v>
      </c>
      <c r="D112" s="28" t="s">
        <v>934</v>
      </c>
      <c r="E112" s="29" t="s">
        <v>982</v>
      </c>
      <c r="F112" s="30" t="s">
        <v>982</v>
      </c>
      <c r="G112" s="169"/>
      <c r="H112" s="114"/>
      <c r="I112" s="127"/>
      <c r="J112" s="128"/>
      <c r="K112" s="129"/>
      <c r="L112" s="161" t="s">
        <v>390</v>
      </c>
      <c r="M112" s="98"/>
      <c r="N112" s="88"/>
      <c r="O112" s="89">
        <f t="shared" si="3"/>
        <v>0</v>
      </c>
      <c r="P112" s="114"/>
      <c r="Q112" s="114"/>
      <c r="R112" s="27"/>
      <c r="W112" s="168"/>
    </row>
    <row r="113" spans="1:29" s="4" customFormat="1">
      <c r="A113" s="26"/>
      <c r="B113" s="26"/>
      <c r="C113" s="27" t="s">
        <v>33</v>
      </c>
      <c r="D113" s="28" t="s">
        <v>983</v>
      </c>
      <c r="E113" s="29" t="s">
        <v>984</v>
      </c>
      <c r="F113" s="30" t="s">
        <v>985</v>
      </c>
      <c r="G113" s="29"/>
      <c r="H113" s="114"/>
      <c r="I113" s="127"/>
      <c r="J113" s="128"/>
      <c r="K113" s="129"/>
      <c r="L113" s="161" t="s">
        <v>292</v>
      </c>
      <c r="M113" s="98"/>
      <c r="N113" s="88"/>
      <c r="O113" s="89">
        <f t="shared" si="3"/>
        <v>0</v>
      </c>
      <c r="P113" s="114"/>
      <c r="Q113" s="114"/>
      <c r="R113" s="27"/>
      <c r="W113" s="168"/>
    </row>
    <row r="114" spans="1:29" s="4" customFormat="1">
      <c r="A114" s="26"/>
      <c r="B114" s="26"/>
      <c r="C114" s="27" t="s">
        <v>33</v>
      </c>
      <c r="D114" s="28" t="s">
        <v>983</v>
      </c>
      <c r="E114" s="29" t="s">
        <v>984</v>
      </c>
      <c r="F114" s="30" t="s">
        <v>986</v>
      </c>
      <c r="G114" s="29"/>
      <c r="H114" s="114"/>
      <c r="I114" s="127"/>
      <c r="J114" s="128"/>
      <c r="K114" s="129"/>
      <c r="L114" s="161" t="s">
        <v>292</v>
      </c>
      <c r="M114" s="98"/>
      <c r="N114" s="88"/>
      <c r="O114" s="89">
        <f t="shared" si="3"/>
        <v>0</v>
      </c>
      <c r="P114" s="114"/>
      <c r="Q114" s="114"/>
      <c r="R114" s="27"/>
      <c r="W114" s="168"/>
    </row>
    <row r="115" spans="1:29" s="4" customFormat="1">
      <c r="A115" s="26"/>
      <c r="B115" s="26"/>
      <c r="C115" s="27" t="s">
        <v>33</v>
      </c>
      <c r="D115" s="28" t="s">
        <v>983</v>
      </c>
      <c r="E115" s="29" t="s">
        <v>984</v>
      </c>
      <c r="F115" s="30" t="s">
        <v>987</v>
      </c>
      <c r="G115" s="29"/>
      <c r="H115" s="114"/>
      <c r="I115" s="127"/>
      <c r="J115" s="128"/>
      <c r="K115" s="129"/>
      <c r="L115" s="161" t="s">
        <v>292</v>
      </c>
      <c r="M115" s="98"/>
      <c r="N115" s="88"/>
      <c r="O115" s="89">
        <f t="shared" si="3"/>
        <v>0</v>
      </c>
      <c r="P115" s="114"/>
      <c r="Q115" s="114"/>
      <c r="R115" s="27"/>
      <c r="W115" s="168"/>
    </row>
    <row r="116" spans="1:29" s="4" customFormat="1">
      <c r="A116" s="26"/>
      <c r="B116" s="26"/>
      <c r="C116" s="27" t="s">
        <v>33</v>
      </c>
      <c r="D116" s="28" t="s">
        <v>983</v>
      </c>
      <c r="E116" s="29" t="s">
        <v>984</v>
      </c>
      <c r="F116" s="30" t="s">
        <v>988</v>
      </c>
      <c r="G116" s="29"/>
      <c r="H116" s="114"/>
      <c r="I116" s="127"/>
      <c r="J116" s="128"/>
      <c r="K116" s="129"/>
      <c r="L116" s="161" t="s">
        <v>292</v>
      </c>
      <c r="M116" s="98"/>
      <c r="N116" s="88"/>
      <c r="O116" s="89">
        <f t="shared" si="3"/>
        <v>0</v>
      </c>
      <c r="P116" s="114"/>
      <c r="Q116" s="114"/>
      <c r="R116" s="27"/>
      <c r="W116" s="168"/>
    </row>
    <row r="117" spans="1:29" s="401" customFormat="1">
      <c r="A117" s="334" t="s">
        <v>21</v>
      </c>
      <c r="B117" s="334" t="s">
        <v>884</v>
      </c>
      <c r="C117" s="398" t="s">
        <v>33</v>
      </c>
      <c r="D117" s="402" t="s">
        <v>983</v>
      </c>
      <c r="E117" s="373" t="s">
        <v>989</v>
      </c>
      <c r="F117" s="338" t="s">
        <v>990</v>
      </c>
      <c r="G117" s="373"/>
      <c r="H117" s="339"/>
      <c r="I117" s="392" t="s">
        <v>2378</v>
      </c>
      <c r="J117" s="393">
        <v>65</v>
      </c>
      <c r="K117" s="394">
        <v>30</v>
      </c>
      <c r="L117" s="552" t="s">
        <v>292</v>
      </c>
      <c r="M117" s="394"/>
      <c r="N117" s="399"/>
      <c r="O117" s="400">
        <f t="shared" si="3"/>
        <v>1950</v>
      </c>
      <c r="P117" s="339" t="s">
        <v>887</v>
      </c>
      <c r="Q117" s="339" t="s">
        <v>888</v>
      </c>
      <c r="R117" s="398"/>
      <c r="S117" s="401" t="s">
        <v>2374</v>
      </c>
      <c r="T117" s="392" t="s">
        <v>2379</v>
      </c>
      <c r="U117" s="393">
        <v>65</v>
      </c>
      <c r="V117" s="394">
        <v>50</v>
      </c>
      <c r="W117" s="552" t="s">
        <v>292</v>
      </c>
      <c r="X117" s="394"/>
      <c r="Y117" s="399"/>
      <c r="Z117" s="400">
        <f t="shared" ref="Z117" si="5">IF(X117=0,V117*U117,X117*V117*U117)</f>
        <v>3250</v>
      </c>
      <c r="AA117" s="339" t="s">
        <v>887</v>
      </c>
      <c r="AB117" s="339" t="s">
        <v>888</v>
      </c>
      <c r="AC117" s="398"/>
    </row>
    <row r="118" spans="1:29" s="4" customFormat="1">
      <c r="A118" s="26"/>
      <c r="B118" s="26"/>
      <c r="C118" s="27" t="s">
        <v>33</v>
      </c>
      <c r="D118" s="28" t="s">
        <v>983</v>
      </c>
      <c r="E118" s="29" t="s">
        <v>991</v>
      </c>
      <c r="F118" s="30" t="s">
        <v>992</v>
      </c>
      <c r="G118" s="29"/>
      <c r="H118" s="114"/>
      <c r="I118" s="127"/>
      <c r="J118" s="128"/>
      <c r="K118" s="129"/>
      <c r="L118" s="161" t="s">
        <v>292</v>
      </c>
      <c r="M118" s="98"/>
      <c r="N118" s="88"/>
      <c r="O118" s="89">
        <f t="shared" si="3"/>
        <v>0</v>
      </c>
      <c r="P118" s="114"/>
      <c r="Q118" s="114"/>
      <c r="R118" s="27"/>
      <c r="W118" s="168"/>
    </row>
    <row r="119" spans="1:29" s="4" customFormat="1">
      <c r="A119" s="26"/>
      <c r="B119" s="26"/>
      <c r="C119" s="27" t="s">
        <v>33</v>
      </c>
      <c r="D119" s="28" t="s">
        <v>983</v>
      </c>
      <c r="E119" s="29" t="s">
        <v>993</v>
      </c>
      <c r="F119" s="30" t="s">
        <v>994</v>
      </c>
      <c r="G119" s="29"/>
      <c r="H119" s="114"/>
      <c r="I119" s="127"/>
      <c r="J119" s="128"/>
      <c r="K119" s="129"/>
      <c r="L119" s="161" t="s">
        <v>292</v>
      </c>
      <c r="M119" s="98"/>
      <c r="N119" s="88"/>
      <c r="O119" s="89">
        <f t="shared" si="3"/>
        <v>0</v>
      </c>
      <c r="P119" s="114"/>
      <c r="Q119" s="114"/>
      <c r="R119" s="27"/>
      <c r="W119" s="168"/>
    </row>
    <row r="120" spans="1:29" s="4" customFormat="1">
      <c r="A120" s="26"/>
      <c r="B120" s="26"/>
      <c r="C120" s="27" t="s">
        <v>33</v>
      </c>
      <c r="D120" s="28" t="s">
        <v>983</v>
      </c>
      <c r="E120" s="29" t="s">
        <v>993</v>
      </c>
      <c r="F120" s="30" t="s">
        <v>995</v>
      </c>
      <c r="G120" s="29"/>
      <c r="H120" s="114"/>
      <c r="I120" s="127"/>
      <c r="J120" s="128"/>
      <c r="K120" s="129"/>
      <c r="L120" s="161" t="s">
        <v>292</v>
      </c>
      <c r="M120" s="98"/>
      <c r="N120" s="88"/>
      <c r="O120" s="89">
        <f t="shared" si="3"/>
        <v>0</v>
      </c>
      <c r="P120" s="114"/>
      <c r="Q120" s="114"/>
      <c r="R120" s="27"/>
      <c r="W120" s="168"/>
    </row>
    <row r="121" spans="1:29" s="4" customFormat="1">
      <c r="A121" s="26"/>
      <c r="B121" s="26"/>
      <c r="C121" s="27" t="s">
        <v>33</v>
      </c>
      <c r="D121" s="28" t="s">
        <v>983</v>
      </c>
      <c r="E121" s="29" t="s">
        <v>996</v>
      </c>
      <c r="F121" s="30" t="s">
        <v>997</v>
      </c>
      <c r="G121" s="29"/>
      <c r="H121" s="114"/>
      <c r="I121" s="127"/>
      <c r="J121" s="128"/>
      <c r="K121" s="129"/>
      <c r="L121" s="158" t="s">
        <v>292</v>
      </c>
      <c r="M121" s="159"/>
      <c r="N121" s="160"/>
      <c r="O121" s="89">
        <f t="shared" si="3"/>
        <v>0</v>
      </c>
      <c r="P121" s="114"/>
      <c r="Q121" s="114"/>
      <c r="R121" s="27"/>
      <c r="W121" s="168"/>
    </row>
    <row r="122" spans="1:29" s="4" customFormat="1">
      <c r="A122" s="26"/>
      <c r="B122" s="26"/>
      <c r="C122" s="27" t="s">
        <v>33</v>
      </c>
      <c r="D122" s="28" t="s">
        <v>983</v>
      </c>
      <c r="E122" s="29" t="s">
        <v>998</v>
      </c>
      <c r="F122" s="30" t="s">
        <v>999</v>
      </c>
      <c r="G122" s="29"/>
      <c r="H122" s="114"/>
      <c r="I122" s="127"/>
      <c r="J122" s="128"/>
      <c r="K122" s="129"/>
      <c r="L122" s="158" t="s">
        <v>292</v>
      </c>
      <c r="M122" s="159"/>
      <c r="N122" s="160"/>
      <c r="O122" s="89">
        <f t="shared" si="3"/>
        <v>0</v>
      </c>
      <c r="P122" s="114"/>
      <c r="Q122" s="114"/>
      <c r="R122" s="27"/>
      <c r="W122" s="168"/>
    </row>
    <row r="123" spans="1:29" s="4" customFormat="1">
      <c r="A123" s="26"/>
      <c r="B123" s="26"/>
      <c r="C123" s="27" t="s">
        <v>33</v>
      </c>
      <c r="D123" s="28" t="s">
        <v>983</v>
      </c>
      <c r="E123" s="29" t="s">
        <v>998</v>
      </c>
      <c r="F123" s="30" t="s">
        <v>1000</v>
      </c>
      <c r="G123" s="29"/>
      <c r="H123" s="114"/>
      <c r="I123" s="127"/>
      <c r="J123" s="128"/>
      <c r="K123" s="129"/>
      <c r="L123" s="158" t="s">
        <v>292</v>
      </c>
      <c r="M123" s="159"/>
      <c r="N123" s="160"/>
      <c r="O123" s="89">
        <f t="shared" si="3"/>
        <v>0</v>
      </c>
      <c r="P123" s="114"/>
      <c r="Q123" s="114"/>
      <c r="R123" s="27"/>
      <c r="W123" s="168"/>
    </row>
    <row r="124" spans="1:29" s="4" customFormat="1">
      <c r="A124" s="26"/>
      <c r="B124" s="26"/>
      <c r="C124" s="27" t="s">
        <v>33</v>
      </c>
      <c r="D124" s="28" t="s">
        <v>983</v>
      </c>
      <c r="E124" s="29" t="s">
        <v>1001</v>
      </c>
      <c r="F124" s="30" t="s">
        <v>1002</v>
      </c>
      <c r="G124" s="29"/>
      <c r="H124" s="114"/>
      <c r="I124" s="127"/>
      <c r="J124" s="128"/>
      <c r="K124" s="129"/>
      <c r="L124" s="158" t="s">
        <v>292</v>
      </c>
      <c r="M124" s="159"/>
      <c r="N124" s="160"/>
      <c r="O124" s="89">
        <f t="shared" si="3"/>
        <v>0</v>
      </c>
      <c r="P124" s="114"/>
      <c r="Q124" s="114"/>
      <c r="R124" s="27"/>
      <c r="W124" s="168"/>
    </row>
    <row r="125" spans="1:29" s="4" customFormat="1">
      <c r="A125" s="26"/>
      <c r="B125" s="26"/>
      <c r="C125" s="27" t="s">
        <v>33</v>
      </c>
      <c r="D125" s="28" t="s">
        <v>1003</v>
      </c>
      <c r="E125" s="29" t="s">
        <v>1004</v>
      </c>
      <c r="F125" s="30" t="s">
        <v>1005</v>
      </c>
      <c r="G125" s="29"/>
      <c r="H125" s="114"/>
      <c r="I125" s="127"/>
      <c r="J125" s="128"/>
      <c r="K125" s="129"/>
      <c r="L125" s="158" t="s">
        <v>292</v>
      </c>
      <c r="M125" s="159"/>
      <c r="N125" s="160"/>
      <c r="O125" s="89">
        <f t="shared" si="3"/>
        <v>0</v>
      </c>
      <c r="P125" s="114"/>
      <c r="Q125" s="114"/>
      <c r="R125" s="27"/>
      <c r="W125" s="168"/>
    </row>
    <row r="126" spans="1:29" s="4" customFormat="1">
      <c r="A126" s="26"/>
      <c r="B126" s="26"/>
      <c r="C126" s="27" t="s">
        <v>33</v>
      </c>
      <c r="D126" s="28" t="s">
        <v>1003</v>
      </c>
      <c r="E126" s="29" t="s">
        <v>1004</v>
      </c>
      <c r="F126" s="30" t="s">
        <v>1006</v>
      </c>
      <c r="G126" s="29"/>
      <c r="H126" s="114"/>
      <c r="I126" s="127"/>
      <c r="J126" s="128"/>
      <c r="K126" s="129"/>
      <c r="L126" s="158" t="s">
        <v>292</v>
      </c>
      <c r="M126" s="159"/>
      <c r="N126" s="160"/>
      <c r="O126" s="89">
        <f t="shared" si="3"/>
        <v>0</v>
      </c>
      <c r="P126" s="114"/>
      <c r="Q126" s="114"/>
      <c r="R126" s="27"/>
      <c r="W126" s="168"/>
    </row>
    <row r="127" spans="1:29" s="4" customFormat="1">
      <c r="A127" s="26"/>
      <c r="B127" s="26"/>
      <c r="C127" s="27" t="s">
        <v>33</v>
      </c>
      <c r="D127" s="28" t="s">
        <v>1003</v>
      </c>
      <c r="E127" s="29" t="s">
        <v>1004</v>
      </c>
      <c r="F127" s="30" t="s">
        <v>1007</v>
      </c>
      <c r="G127" s="29"/>
      <c r="H127" s="114"/>
      <c r="I127" s="127"/>
      <c r="J127" s="128"/>
      <c r="K127" s="129"/>
      <c r="L127" s="158" t="s">
        <v>292</v>
      </c>
      <c r="M127" s="159"/>
      <c r="N127" s="160"/>
      <c r="O127" s="89">
        <f t="shared" si="3"/>
        <v>0</v>
      </c>
      <c r="P127" s="114"/>
      <c r="Q127" s="114"/>
      <c r="R127" s="27"/>
      <c r="W127" s="168"/>
    </row>
    <row r="128" spans="1:29" s="4" customFormat="1">
      <c r="A128" s="26"/>
      <c r="B128" s="26"/>
      <c r="C128" s="27" t="s">
        <v>33</v>
      </c>
      <c r="D128" s="28" t="s">
        <v>1003</v>
      </c>
      <c r="E128" s="29" t="s">
        <v>1008</v>
      </c>
      <c r="F128" s="30" t="s">
        <v>1009</v>
      </c>
      <c r="G128" s="29"/>
      <c r="H128" s="114"/>
      <c r="I128" s="127"/>
      <c r="J128" s="128"/>
      <c r="K128" s="129"/>
      <c r="L128" s="158" t="s">
        <v>292</v>
      </c>
      <c r="M128" s="159"/>
      <c r="N128" s="160"/>
      <c r="O128" s="89">
        <f t="shared" si="3"/>
        <v>0</v>
      </c>
      <c r="P128" s="114"/>
      <c r="Q128" s="114"/>
      <c r="R128" s="27"/>
      <c r="W128" s="168"/>
    </row>
    <row r="129" spans="1:29" s="4" customFormat="1">
      <c r="A129" s="26"/>
      <c r="B129" s="26"/>
      <c r="C129" s="27" t="s">
        <v>33</v>
      </c>
      <c r="D129" s="28" t="s">
        <v>1003</v>
      </c>
      <c r="E129" s="29" t="s">
        <v>1010</v>
      </c>
      <c r="F129" s="30"/>
      <c r="G129" s="29"/>
      <c r="H129" s="114"/>
      <c r="I129" s="127"/>
      <c r="J129" s="128"/>
      <c r="K129" s="129"/>
      <c r="L129" s="158" t="s">
        <v>292</v>
      </c>
      <c r="M129" s="159"/>
      <c r="N129" s="160"/>
      <c r="O129" s="89">
        <f t="shared" si="3"/>
        <v>0</v>
      </c>
      <c r="P129" s="114"/>
      <c r="Q129" s="114"/>
      <c r="R129" s="27"/>
      <c r="W129" s="168"/>
    </row>
    <row r="130" spans="1:29" s="4" customFormat="1">
      <c r="A130" s="26"/>
      <c r="B130" s="26"/>
      <c r="C130" s="27" t="s">
        <v>33</v>
      </c>
      <c r="D130" s="28" t="s">
        <v>1011</v>
      </c>
      <c r="E130" s="29" t="s">
        <v>1012</v>
      </c>
      <c r="F130" s="30" t="s">
        <v>1013</v>
      </c>
      <c r="G130" s="29"/>
      <c r="H130" s="114"/>
      <c r="I130" s="127"/>
      <c r="J130" s="128"/>
      <c r="K130" s="129"/>
      <c r="L130" s="158" t="s">
        <v>1014</v>
      </c>
      <c r="M130" s="159"/>
      <c r="N130" s="160"/>
      <c r="O130" s="89">
        <f t="shared" si="3"/>
        <v>0</v>
      </c>
      <c r="P130" s="114"/>
      <c r="Q130" s="114"/>
      <c r="R130" s="27"/>
      <c r="W130" s="168"/>
    </row>
    <row r="131" spans="1:29" s="4" customFormat="1">
      <c r="A131" s="26"/>
      <c r="B131" s="26"/>
      <c r="C131" s="27" t="s">
        <v>33</v>
      </c>
      <c r="D131" s="28" t="s">
        <v>1011</v>
      </c>
      <c r="E131" s="29" t="s">
        <v>1012</v>
      </c>
      <c r="F131" s="30" t="s">
        <v>1015</v>
      </c>
      <c r="G131" s="29"/>
      <c r="H131" s="114"/>
      <c r="I131" s="127"/>
      <c r="J131" s="128"/>
      <c r="K131" s="129"/>
      <c r="L131" s="158" t="s">
        <v>1014</v>
      </c>
      <c r="M131" s="159"/>
      <c r="N131" s="160"/>
      <c r="O131" s="89">
        <f t="shared" si="3"/>
        <v>0</v>
      </c>
      <c r="P131" s="114"/>
      <c r="Q131" s="114"/>
      <c r="R131" s="27"/>
      <c r="W131" s="168"/>
    </row>
    <row r="132" spans="1:29" s="4" customFormat="1">
      <c r="A132" s="26"/>
      <c r="B132" s="26"/>
      <c r="C132" s="27" t="s">
        <v>33</v>
      </c>
      <c r="D132" s="28" t="s">
        <v>1011</v>
      </c>
      <c r="E132" s="29" t="s">
        <v>1016</v>
      </c>
      <c r="F132" s="30" t="s">
        <v>1017</v>
      </c>
      <c r="G132" s="29"/>
      <c r="H132" s="114"/>
      <c r="I132" s="127"/>
      <c r="J132" s="128"/>
      <c r="K132" s="129"/>
      <c r="L132" s="158" t="s">
        <v>317</v>
      </c>
      <c r="M132" s="159"/>
      <c r="N132" s="160"/>
      <c r="O132" s="89">
        <f t="shared" ref="O132:O140" si="6">IF(M132=0,K132*J132,M132*K132*J132)</f>
        <v>0</v>
      </c>
      <c r="P132" s="114"/>
      <c r="Q132" s="114"/>
      <c r="R132" s="27"/>
      <c r="W132" s="168"/>
    </row>
    <row r="133" spans="1:29" s="4" customFormat="1">
      <c r="A133" s="26"/>
      <c r="B133" s="26"/>
      <c r="C133" s="27" t="s">
        <v>33</v>
      </c>
      <c r="D133" s="28" t="s">
        <v>1011</v>
      </c>
      <c r="E133" s="29" t="s">
        <v>1016</v>
      </c>
      <c r="F133" s="30" t="s">
        <v>1018</v>
      </c>
      <c r="G133" s="29"/>
      <c r="H133" s="114"/>
      <c r="I133" s="127"/>
      <c r="J133" s="128"/>
      <c r="K133" s="129"/>
      <c r="L133" s="158" t="s">
        <v>317</v>
      </c>
      <c r="M133" s="159"/>
      <c r="N133" s="160"/>
      <c r="O133" s="89">
        <f t="shared" si="6"/>
        <v>0</v>
      </c>
      <c r="P133" s="114"/>
      <c r="Q133" s="114"/>
      <c r="R133" s="27"/>
      <c r="W133" s="168"/>
    </row>
    <row r="134" spans="1:29" s="4" customFormat="1">
      <c r="A134" s="26"/>
      <c r="B134" s="26"/>
      <c r="C134" s="27" t="s">
        <v>33</v>
      </c>
      <c r="D134" s="28" t="s">
        <v>1011</v>
      </c>
      <c r="E134" s="29" t="s">
        <v>1019</v>
      </c>
      <c r="F134" s="30" t="s">
        <v>1020</v>
      </c>
      <c r="G134" s="29"/>
      <c r="H134" s="114"/>
      <c r="I134" s="127"/>
      <c r="J134" s="128"/>
      <c r="K134" s="129"/>
      <c r="L134" s="158" t="s">
        <v>317</v>
      </c>
      <c r="M134" s="159"/>
      <c r="N134" s="160"/>
      <c r="O134" s="89">
        <f t="shared" si="6"/>
        <v>0</v>
      </c>
      <c r="P134" s="114"/>
      <c r="Q134" s="114"/>
      <c r="R134" s="27"/>
      <c r="W134" s="168"/>
    </row>
    <row r="135" spans="1:29" s="4" customFormat="1">
      <c r="A135" s="26"/>
      <c r="B135" s="26"/>
      <c r="C135" s="27" t="s">
        <v>33</v>
      </c>
      <c r="D135" s="28" t="s">
        <v>1011</v>
      </c>
      <c r="E135" s="29" t="s">
        <v>1019</v>
      </c>
      <c r="F135" s="30" t="s">
        <v>1021</v>
      </c>
      <c r="G135" s="29"/>
      <c r="H135" s="114"/>
      <c r="I135" s="127"/>
      <c r="J135" s="128"/>
      <c r="K135" s="129"/>
      <c r="L135" s="158" t="s">
        <v>317</v>
      </c>
      <c r="M135" s="159"/>
      <c r="N135" s="160"/>
      <c r="O135" s="89">
        <f t="shared" si="6"/>
        <v>0</v>
      </c>
      <c r="P135" s="114"/>
      <c r="Q135" s="114"/>
      <c r="R135" s="27"/>
      <c r="W135" s="168"/>
    </row>
    <row r="136" spans="1:29" s="4" customFormat="1">
      <c r="A136" s="26"/>
      <c r="B136" s="26"/>
      <c r="C136" s="27" t="s">
        <v>33</v>
      </c>
      <c r="D136" s="28" t="s">
        <v>1011</v>
      </c>
      <c r="E136" s="29" t="s">
        <v>1019</v>
      </c>
      <c r="F136" s="30" t="s">
        <v>1022</v>
      </c>
      <c r="G136" s="29"/>
      <c r="H136" s="114"/>
      <c r="I136" s="127"/>
      <c r="J136" s="128"/>
      <c r="K136" s="129"/>
      <c r="L136" s="158" t="s">
        <v>317</v>
      </c>
      <c r="M136" s="159"/>
      <c r="N136" s="160"/>
      <c r="O136" s="89">
        <f t="shared" si="6"/>
        <v>0</v>
      </c>
      <c r="P136" s="114"/>
      <c r="Q136" s="114"/>
      <c r="R136" s="27"/>
      <c r="W136" s="168"/>
    </row>
    <row r="137" spans="1:29" s="401" customFormat="1">
      <c r="A137" s="334" t="s">
        <v>21</v>
      </c>
      <c r="B137" s="334" t="s">
        <v>884</v>
      </c>
      <c r="C137" s="398" t="s">
        <v>33</v>
      </c>
      <c r="D137" s="402" t="s">
        <v>124</v>
      </c>
      <c r="E137" s="373" t="s">
        <v>124</v>
      </c>
      <c r="F137" s="373" t="s">
        <v>124</v>
      </c>
      <c r="G137" s="554"/>
      <c r="H137" s="339"/>
      <c r="I137" s="373" t="s">
        <v>1023</v>
      </c>
      <c r="J137" s="393">
        <v>25</v>
      </c>
      <c r="K137" s="394">
        <v>150</v>
      </c>
      <c r="L137" s="552" t="s">
        <v>390</v>
      </c>
      <c r="M137" s="394"/>
      <c r="N137" s="399"/>
      <c r="O137" s="400">
        <f t="shared" si="6"/>
        <v>3750</v>
      </c>
      <c r="P137" s="339" t="s">
        <v>887</v>
      </c>
      <c r="Q137" s="339" t="s">
        <v>888</v>
      </c>
      <c r="R137" s="398" t="s">
        <v>1024</v>
      </c>
      <c r="S137" s="426" t="s">
        <v>1607</v>
      </c>
      <c r="T137" s="373" t="s">
        <v>2383</v>
      </c>
      <c r="U137" s="393">
        <v>30</v>
      </c>
      <c r="V137" s="394">
        <v>150</v>
      </c>
      <c r="W137" s="552" t="s">
        <v>390</v>
      </c>
      <c r="X137" s="394"/>
      <c r="Y137" s="399"/>
      <c r="Z137" s="400">
        <f t="shared" ref="Z137:Z138" si="7">IF(X137=0,V137*U137,X137*V137*U137)</f>
        <v>4500</v>
      </c>
      <c r="AA137" s="339" t="s">
        <v>887</v>
      </c>
      <c r="AB137" s="339" t="s">
        <v>888</v>
      </c>
      <c r="AC137" s="398" t="s">
        <v>2384</v>
      </c>
    </row>
    <row r="138" spans="1:29" s="401" customFormat="1">
      <c r="A138" s="334" t="s">
        <v>21</v>
      </c>
      <c r="B138" s="334" t="s">
        <v>884</v>
      </c>
      <c r="C138" s="398" t="s">
        <v>33</v>
      </c>
      <c r="D138" s="402" t="s">
        <v>124</v>
      </c>
      <c r="E138" s="373" t="s">
        <v>124</v>
      </c>
      <c r="F138" s="373" t="s">
        <v>124</v>
      </c>
      <c r="G138" s="373"/>
      <c r="H138" s="339"/>
      <c r="I138" s="373" t="s">
        <v>1025</v>
      </c>
      <c r="J138" s="393">
        <v>10</v>
      </c>
      <c r="K138" s="394">
        <v>520</v>
      </c>
      <c r="L138" s="552" t="s">
        <v>390</v>
      </c>
      <c r="M138" s="394"/>
      <c r="N138" s="399"/>
      <c r="O138" s="400">
        <f t="shared" si="6"/>
        <v>5200</v>
      </c>
      <c r="P138" s="339" t="s">
        <v>887</v>
      </c>
      <c r="Q138" s="339" t="s">
        <v>888</v>
      </c>
      <c r="R138" s="398"/>
      <c r="S138" s="401" t="s">
        <v>1580</v>
      </c>
      <c r="T138" s="373" t="s">
        <v>1025</v>
      </c>
      <c r="U138" s="393">
        <v>10</v>
      </c>
      <c r="V138" s="394">
        <v>220</v>
      </c>
      <c r="W138" s="552" t="s">
        <v>390</v>
      </c>
      <c r="X138" s="394"/>
      <c r="Y138" s="399"/>
      <c r="Z138" s="400">
        <f t="shared" si="7"/>
        <v>2200</v>
      </c>
      <c r="AA138" s="339" t="s">
        <v>887</v>
      </c>
      <c r="AB138" s="339" t="s">
        <v>888</v>
      </c>
      <c r="AC138" s="398"/>
    </row>
    <row r="139" spans="1:29" s="401" customFormat="1" ht="41.65">
      <c r="A139" s="334" t="s">
        <v>21</v>
      </c>
      <c r="B139" s="334" t="s">
        <v>884</v>
      </c>
      <c r="C139" s="398" t="s">
        <v>33</v>
      </c>
      <c r="D139" s="402" t="s">
        <v>124</v>
      </c>
      <c r="E139" s="373" t="s">
        <v>124</v>
      </c>
      <c r="F139" s="373" t="s">
        <v>124</v>
      </c>
      <c r="G139" s="373"/>
      <c r="H139" s="339"/>
      <c r="I139" s="392" t="s">
        <v>1026</v>
      </c>
      <c r="J139" s="393">
        <v>10000</v>
      </c>
      <c r="K139" s="394">
        <v>4</v>
      </c>
      <c r="L139" s="552" t="s">
        <v>292</v>
      </c>
      <c r="M139" s="394"/>
      <c r="N139" s="399"/>
      <c r="O139" s="400">
        <f t="shared" si="6"/>
        <v>40000</v>
      </c>
      <c r="P139" s="339" t="s">
        <v>887</v>
      </c>
      <c r="Q139" s="339" t="s">
        <v>888</v>
      </c>
      <c r="R139" s="398" t="s">
        <v>1027</v>
      </c>
      <c r="S139" s="426" t="s">
        <v>1607</v>
      </c>
      <c r="T139" s="551" t="s">
        <v>2380</v>
      </c>
      <c r="U139" s="393">
        <v>6000</v>
      </c>
      <c r="V139" s="394">
        <v>2</v>
      </c>
      <c r="W139" s="552" t="s">
        <v>292</v>
      </c>
      <c r="X139" s="394"/>
      <c r="Y139" s="553"/>
      <c r="Z139" s="400">
        <f t="shared" ref="Z139:Z140" si="8">IF(X139=0,V139*U139,X139*V139*U139)</f>
        <v>12000</v>
      </c>
      <c r="AA139" s="339" t="s">
        <v>887</v>
      </c>
      <c r="AB139" s="339" t="s">
        <v>888</v>
      </c>
      <c r="AC139" s="398" t="s">
        <v>2377</v>
      </c>
    </row>
    <row r="140" spans="1:29" s="401" customFormat="1">
      <c r="A140" s="334" t="s">
        <v>21</v>
      </c>
      <c r="B140" s="334" t="s">
        <v>884</v>
      </c>
      <c r="C140" s="398" t="s">
        <v>33</v>
      </c>
      <c r="D140" s="402" t="s">
        <v>124</v>
      </c>
      <c r="E140" s="373" t="s">
        <v>124</v>
      </c>
      <c r="F140" s="373" t="s">
        <v>124</v>
      </c>
      <c r="G140" s="373"/>
      <c r="H140" s="339"/>
      <c r="I140" s="392" t="s">
        <v>1028</v>
      </c>
      <c r="J140" s="393">
        <v>8</v>
      </c>
      <c r="K140" s="394">
        <v>35</v>
      </c>
      <c r="L140" s="552" t="s">
        <v>390</v>
      </c>
      <c r="M140" s="394"/>
      <c r="N140" s="399"/>
      <c r="O140" s="400">
        <f t="shared" si="6"/>
        <v>280</v>
      </c>
      <c r="P140" s="339" t="s">
        <v>887</v>
      </c>
      <c r="Q140" s="339" t="s">
        <v>888</v>
      </c>
      <c r="R140" s="398"/>
      <c r="S140" s="401" t="s">
        <v>2374</v>
      </c>
      <c r="T140" s="392" t="s">
        <v>1028</v>
      </c>
      <c r="U140" s="393">
        <v>8</v>
      </c>
      <c r="V140" s="394">
        <v>30</v>
      </c>
      <c r="W140" s="552" t="s">
        <v>390</v>
      </c>
      <c r="X140" s="394"/>
      <c r="Y140" s="399"/>
      <c r="Z140" s="400">
        <f t="shared" si="8"/>
        <v>240</v>
      </c>
      <c r="AA140" s="339" t="s">
        <v>887</v>
      </c>
      <c r="AB140" s="339" t="s">
        <v>888</v>
      </c>
      <c r="AC140" s="398"/>
    </row>
    <row r="141" spans="1:29" s="401" customFormat="1" ht="41.65">
      <c r="A141" s="334" t="s">
        <v>21</v>
      </c>
      <c r="B141" s="334" t="s">
        <v>884</v>
      </c>
      <c r="C141" s="398" t="s">
        <v>33</v>
      </c>
      <c r="D141" s="402" t="s">
        <v>124</v>
      </c>
      <c r="E141" s="373" t="s">
        <v>124</v>
      </c>
      <c r="F141" s="373" t="s">
        <v>124</v>
      </c>
      <c r="G141" s="373"/>
      <c r="H141" s="339"/>
      <c r="I141" s="392" t="s">
        <v>2381</v>
      </c>
      <c r="J141" s="393">
        <v>20</v>
      </c>
      <c r="K141" s="394">
        <v>150</v>
      </c>
      <c r="L141" s="552" t="s">
        <v>390</v>
      </c>
      <c r="M141" s="394"/>
      <c r="N141" s="399"/>
      <c r="O141" s="400">
        <f t="shared" ref="O141" si="9">IF(M141=0,K141*J141,M141*K141*J141)</f>
        <v>3000</v>
      </c>
      <c r="P141" s="339" t="s">
        <v>887</v>
      </c>
      <c r="Q141" s="339" t="s">
        <v>888</v>
      </c>
      <c r="R141" s="398"/>
      <c r="S141" s="401" t="s">
        <v>2374</v>
      </c>
      <c r="T141" s="392" t="s">
        <v>2381</v>
      </c>
      <c r="U141" s="393">
        <v>20</v>
      </c>
      <c r="V141" s="394">
        <v>36</v>
      </c>
      <c r="W141" s="552" t="s">
        <v>390</v>
      </c>
      <c r="X141" s="394"/>
      <c r="Y141" s="399"/>
      <c r="Z141" s="400">
        <f t="shared" ref="Z141:Z142" si="10">IF(X141=0,V141*U141,X141*V141*U141)</f>
        <v>720</v>
      </c>
      <c r="AA141" s="339" t="s">
        <v>887</v>
      </c>
      <c r="AB141" s="339" t="s">
        <v>888</v>
      </c>
      <c r="AC141" s="398" t="s">
        <v>2382</v>
      </c>
    </row>
    <row r="142" spans="1:29" s="401" customFormat="1" ht="27.75">
      <c r="A142" s="334" t="s">
        <v>21</v>
      </c>
      <c r="B142" s="334" t="s">
        <v>884</v>
      </c>
      <c r="C142" s="398" t="s">
        <v>33</v>
      </c>
      <c r="D142" s="402" t="s">
        <v>124</v>
      </c>
      <c r="E142" s="373" t="s">
        <v>124</v>
      </c>
      <c r="F142" s="373" t="s">
        <v>124</v>
      </c>
      <c r="G142" s="373"/>
      <c r="H142" s="339"/>
      <c r="I142" s="392" t="s">
        <v>1029</v>
      </c>
      <c r="J142" s="393">
        <v>4500</v>
      </c>
      <c r="K142" s="394">
        <v>1</v>
      </c>
      <c r="L142" s="552" t="s">
        <v>1030</v>
      </c>
      <c r="M142" s="394"/>
      <c r="N142" s="399"/>
      <c r="O142" s="400">
        <f t="shared" ref="O142:O143" si="11">IF(M142=0,K142*J142,M142*K142*J142)</f>
        <v>4500</v>
      </c>
      <c r="P142" s="339" t="s">
        <v>887</v>
      </c>
      <c r="Q142" s="339" t="s">
        <v>888</v>
      </c>
      <c r="R142" s="398" t="s">
        <v>1031</v>
      </c>
      <c r="S142" s="401" t="s">
        <v>1580</v>
      </c>
      <c r="T142" s="392" t="s">
        <v>1029</v>
      </c>
      <c r="U142" s="393">
        <v>4300</v>
      </c>
      <c r="V142" s="394">
        <v>1</v>
      </c>
      <c r="W142" s="552" t="s">
        <v>1030</v>
      </c>
      <c r="X142" s="394"/>
      <c r="Y142" s="399"/>
      <c r="Z142" s="400">
        <f t="shared" si="10"/>
        <v>4300</v>
      </c>
      <c r="AA142" s="339" t="s">
        <v>887</v>
      </c>
      <c r="AB142" s="339" t="s">
        <v>888</v>
      </c>
      <c r="AC142" s="398" t="s">
        <v>1031</v>
      </c>
    </row>
    <row r="143" spans="1:29" s="401" customFormat="1">
      <c r="A143" s="334" t="s">
        <v>21</v>
      </c>
      <c r="B143" s="334" t="s">
        <v>884</v>
      </c>
      <c r="C143" s="398" t="s">
        <v>33</v>
      </c>
      <c r="D143" s="402" t="s">
        <v>124</v>
      </c>
      <c r="E143" s="373" t="s">
        <v>124</v>
      </c>
      <c r="F143" s="373" t="s">
        <v>124</v>
      </c>
      <c r="G143" s="373"/>
      <c r="H143" s="339"/>
      <c r="I143" s="392" t="s">
        <v>1032</v>
      </c>
      <c r="J143" s="393">
        <v>5</v>
      </c>
      <c r="K143" s="394">
        <v>1500</v>
      </c>
      <c r="L143" s="552" t="s">
        <v>390</v>
      </c>
      <c r="M143" s="394"/>
      <c r="N143" s="399"/>
      <c r="O143" s="400">
        <f t="shared" si="11"/>
        <v>7500</v>
      </c>
      <c r="P143" s="339" t="s">
        <v>887</v>
      </c>
      <c r="Q143" s="339" t="s">
        <v>888</v>
      </c>
      <c r="R143" s="398" t="s">
        <v>1033</v>
      </c>
      <c r="S143" s="401" t="s">
        <v>1580</v>
      </c>
      <c r="T143" s="392" t="s">
        <v>2389</v>
      </c>
      <c r="U143" s="393">
        <v>5</v>
      </c>
      <c r="V143" s="394">
        <v>900</v>
      </c>
      <c r="W143" s="552" t="s">
        <v>390</v>
      </c>
      <c r="X143" s="394"/>
      <c r="Y143" s="399"/>
      <c r="Z143" s="400">
        <f>IF(X143=0,V143*U143,X143*V143*U143)</f>
        <v>4500</v>
      </c>
      <c r="AA143" s="339" t="s">
        <v>887</v>
      </c>
      <c r="AB143" s="339" t="s">
        <v>888</v>
      </c>
      <c r="AC143" s="398" t="s">
        <v>1033</v>
      </c>
    </row>
    <row r="144" spans="1:29" s="401" customFormat="1" ht="27.75">
      <c r="A144" s="334" t="s">
        <v>21</v>
      </c>
      <c r="B144" s="334" t="s">
        <v>884</v>
      </c>
      <c r="C144" s="398" t="s">
        <v>33</v>
      </c>
      <c r="D144" s="402" t="s">
        <v>124</v>
      </c>
      <c r="E144" s="373" t="s">
        <v>124</v>
      </c>
      <c r="F144" s="373" t="s">
        <v>124</v>
      </c>
      <c r="G144" s="373"/>
      <c r="H144" s="339"/>
      <c r="I144" s="392" t="s">
        <v>2394</v>
      </c>
      <c r="J144" s="393">
        <v>150</v>
      </c>
      <c r="K144" s="394">
        <v>130</v>
      </c>
      <c r="L144" s="552" t="s">
        <v>292</v>
      </c>
      <c r="M144" s="394"/>
      <c r="N144" s="399"/>
      <c r="O144" s="400">
        <f t="shared" ref="O144:O147" si="12">IF(M144=0,K144*J144,M144*K144*J144)</f>
        <v>19500</v>
      </c>
      <c r="P144" s="339" t="s">
        <v>887</v>
      </c>
      <c r="Q144" s="339" t="s">
        <v>888</v>
      </c>
      <c r="R144" s="398"/>
      <c r="S144" s="426" t="s">
        <v>1607</v>
      </c>
      <c r="T144" s="392" t="s">
        <v>2411</v>
      </c>
      <c r="U144" s="393">
        <v>172</v>
      </c>
      <c r="V144" s="394">
        <v>152</v>
      </c>
      <c r="W144" s="552" t="s">
        <v>292</v>
      </c>
      <c r="X144" s="394"/>
      <c r="Y144" s="399"/>
      <c r="Z144" s="400">
        <f t="shared" ref="Z144" si="13">IF(X144=0,V144*U144,X144*V144*U144)</f>
        <v>26144</v>
      </c>
      <c r="AA144" s="339" t="s">
        <v>887</v>
      </c>
      <c r="AB144" s="339" t="s">
        <v>888</v>
      </c>
      <c r="AC144" s="398" t="s">
        <v>2412</v>
      </c>
    </row>
    <row r="145" spans="1:29" s="487" customFormat="1">
      <c r="A145" s="485" t="s">
        <v>2386</v>
      </c>
      <c r="B145" s="485" t="s">
        <v>2387</v>
      </c>
      <c r="C145" s="474" t="s">
        <v>33</v>
      </c>
      <c r="D145" s="475" t="s">
        <v>124</v>
      </c>
      <c r="E145" s="476" t="s">
        <v>124</v>
      </c>
      <c r="F145" s="476" t="s">
        <v>124</v>
      </c>
      <c r="G145" s="476"/>
      <c r="H145" s="478"/>
      <c r="I145" s="479" t="s">
        <v>2391</v>
      </c>
      <c r="J145" s="480"/>
      <c r="K145" s="481"/>
      <c r="L145" s="555" t="s">
        <v>2392</v>
      </c>
      <c r="M145" s="481"/>
      <c r="N145" s="482"/>
      <c r="O145" s="483">
        <f t="shared" si="12"/>
        <v>0</v>
      </c>
      <c r="P145" s="478" t="s">
        <v>887</v>
      </c>
      <c r="Q145" s="478" t="s">
        <v>888</v>
      </c>
      <c r="R145" s="474"/>
      <c r="S145" s="487" t="s">
        <v>2396</v>
      </c>
      <c r="T145" s="479" t="s">
        <v>2391</v>
      </c>
      <c r="U145" s="480">
        <v>5</v>
      </c>
      <c r="V145" s="481">
        <v>150</v>
      </c>
      <c r="W145" s="555" t="s">
        <v>2392</v>
      </c>
      <c r="X145" s="481"/>
      <c r="Y145" s="482"/>
      <c r="Z145" s="483">
        <f t="shared" ref="Z145:Z146" si="14">IF(X145=0,V145*U145,X145*V145*U145)</f>
        <v>750</v>
      </c>
      <c r="AA145" s="478" t="s">
        <v>887</v>
      </c>
      <c r="AB145" s="478" t="s">
        <v>888</v>
      </c>
      <c r="AC145" s="474"/>
    </row>
    <row r="146" spans="1:29" s="401" customFormat="1">
      <c r="A146" s="334" t="s">
        <v>21</v>
      </c>
      <c r="B146" s="334" t="s">
        <v>884</v>
      </c>
      <c r="C146" s="398" t="s">
        <v>33</v>
      </c>
      <c r="D146" s="402" t="s">
        <v>124</v>
      </c>
      <c r="E146" s="373" t="s">
        <v>124</v>
      </c>
      <c r="F146" s="373" t="s">
        <v>124</v>
      </c>
      <c r="G146" s="373"/>
      <c r="H146" s="339"/>
      <c r="I146" s="392" t="s">
        <v>2409</v>
      </c>
      <c r="J146" s="393">
        <v>30</v>
      </c>
      <c r="K146" s="394">
        <v>273</v>
      </c>
      <c r="L146" s="552" t="s">
        <v>292</v>
      </c>
      <c r="M146" s="394"/>
      <c r="N146" s="399"/>
      <c r="O146" s="400">
        <f t="shared" si="12"/>
        <v>8190</v>
      </c>
      <c r="P146" s="339" t="s">
        <v>887</v>
      </c>
      <c r="Q146" s="339" t="s">
        <v>888</v>
      </c>
      <c r="R146" s="398"/>
      <c r="S146" s="401" t="s">
        <v>1580</v>
      </c>
      <c r="T146" s="392" t="s">
        <v>2410</v>
      </c>
      <c r="U146" s="393">
        <v>22</v>
      </c>
      <c r="V146" s="394">
        <v>300</v>
      </c>
      <c r="W146" s="552" t="s">
        <v>292</v>
      </c>
      <c r="X146" s="394"/>
      <c r="Y146" s="399"/>
      <c r="Z146" s="400">
        <f t="shared" si="14"/>
        <v>6600</v>
      </c>
      <c r="AA146" s="339" t="s">
        <v>887</v>
      </c>
      <c r="AB146" s="339" t="s">
        <v>888</v>
      </c>
      <c r="AC146" s="398"/>
    </row>
    <row r="147" spans="1:29" s="487" customFormat="1">
      <c r="A147" s="485" t="s">
        <v>2386</v>
      </c>
      <c r="B147" s="485" t="s">
        <v>2387</v>
      </c>
      <c r="C147" s="474" t="s">
        <v>33</v>
      </c>
      <c r="D147" s="475" t="s">
        <v>124</v>
      </c>
      <c r="E147" s="476" t="s">
        <v>124</v>
      </c>
      <c r="F147" s="476" t="s">
        <v>124</v>
      </c>
      <c r="G147" s="476"/>
      <c r="H147" s="478"/>
      <c r="I147" s="479" t="s">
        <v>2395</v>
      </c>
      <c r="J147" s="480"/>
      <c r="K147" s="481"/>
      <c r="L147" s="555" t="s">
        <v>2392</v>
      </c>
      <c r="M147" s="481"/>
      <c r="N147" s="482"/>
      <c r="O147" s="483">
        <f t="shared" si="12"/>
        <v>0</v>
      </c>
      <c r="P147" s="478" t="s">
        <v>887</v>
      </c>
      <c r="Q147" s="478" t="s">
        <v>888</v>
      </c>
      <c r="R147" s="474"/>
      <c r="S147" s="487" t="s">
        <v>2396</v>
      </c>
      <c r="T147" s="479" t="s">
        <v>2395</v>
      </c>
      <c r="U147" s="480">
        <v>5</v>
      </c>
      <c r="V147" s="481">
        <v>250</v>
      </c>
      <c r="W147" s="555" t="s">
        <v>2392</v>
      </c>
      <c r="X147" s="481"/>
      <c r="Y147" s="482"/>
      <c r="Z147" s="483">
        <f t="shared" ref="Z147:Z148" si="15">IF(X147=0,V147*U147,X147*V147*U147)</f>
        <v>1250</v>
      </c>
      <c r="AA147" s="478" t="s">
        <v>887</v>
      </c>
      <c r="AB147" s="478" t="s">
        <v>888</v>
      </c>
      <c r="AC147" s="474"/>
    </row>
    <row r="148" spans="1:29" s="487" customFormat="1">
      <c r="A148" s="485" t="s">
        <v>2386</v>
      </c>
      <c r="B148" s="485" t="s">
        <v>2387</v>
      </c>
      <c r="C148" s="474" t="s">
        <v>33</v>
      </c>
      <c r="D148" s="475" t="s">
        <v>124</v>
      </c>
      <c r="E148" s="476" t="s">
        <v>124</v>
      </c>
      <c r="F148" s="476" t="s">
        <v>124</v>
      </c>
      <c r="G148" s="476"/>
      <c r="H148" s="478"/>
      <c r="I148" s="479" t="s">
        <v>2393</v>
      </c>
      <c r="J148" s="480"/>
      <c r="K148" s="481"/>
      <c r="L148" s="555" t="s">
        <v>2392</v>
      </c>
      <c r="M148" s="481"/>
      <c r="N148" s="482"/>
      <c r="O148" s="483">
        <f t="shared" ref="O148" si="16">IF(M148=0,K148*J148,M148*K148*J148)</f>
        <v>0</v>
      </c>
      <c r="P148" s="478" t="s">
        <v>887</v>
      </c>
      <c r="Q148" s="478" t="s">
        <v>888</v>
      </c>
      <c r="R148" s="474"/>
      <c r="S148" s="487" t="s">
        <v>2396</v>
      </c>
      <c r="T148" s="479" t="s">
        <v>2393</v>
      </c>
      <c r="U148" s="480">
        <v>5</v>
      </c>
      <c r="V148" s="481">
        <v>150</v>
      </c>
      <c r="W148" s="555" t="s">
        <v>2392</v>
      </c>
      <c r="X148" s="481"/>
      <c r="Y148" s="482"/>
      <c r="Z148" s="483">
        <f t="shared" si="15"/>
        <v>750</v>
      </c>
      <c r="AA148" s="478" t="s">
        <v>887</v>
      </c>
      <c r="AB148" s="478" t="s">
        <v>888</v>
      </c>
      <c r="AC148" s="474"/>
    </row>
    <row r="149" spans="1:29" s="487" customFormat="1">
      <c r="A149" s="485" t="s">
        <v>2386</v>
      </c>
      <c r="B149" s="485" t="s">
        <v>2387</v>
      </c>
      <c r="C149" s="474" t="s">
        <v>33</v>
      </c>
      <c r="D149" s="475" t="s">
        <v>124</v>
      </c>
      <c r="E149" s="476" t="s">
        <v>124</v>
      </c>
      <c r="F149" s="476" t="s">
        <v>124</v>
      </c>
      <c r="G149" s="476"/>
      <c r="H149" s="478"/>
      <c r="I149" s="479" t="s">
        <v>2401</v>
      </c>
      <c r="J149" s="480"/>
      <c r="K149" s="481"/>
      <c r="L149" s="555" t="s">
        <v>2392</v>
      </c>
      <c r="M149" s="481"/>
      <c r="N149" s="482"/>
      <c r="O149" s="483">
        <f t="shared" ref="O149" si="17">IF(M149=0,K149*J149,M149*K149*J149)</f>
        <v>0</v>
      </c>
      <c r="P149" s="478" t="s">
        <v>887</v>
      </c>
      <c r="Q149" s="478" t="s">
        <v>888</v>
      </c>
      <c r="R149" s="474"/>
      <c r="S149" s="487" t="s">
        <v>2397</v>
      </c>
      <c r="T149" s="479" t="s">
        <v>2398</v>
      </c>
      <c r="U149" s="480">
        <v>10</v>
      </c>
      <c r="V149" s="481">
        <v>90</v>
      </c>
      <c r="W149" s="555" t="s">
        <v>2399</v>
      </c>
      <c r="X149" s="481"/>
      <c r="Y149" s="482"/>
      <c r="Z149" s="483">
        <f t="shared" ref="Z149:Z151" si="18">IF(X149=0,V149*U149,X149*V149*U149)</f>
        <v>900</v>
      </c>
      <c r="AA149" s="478" t="s">
        <v>887</v>
      </c>
      <c r="AB149" s="478" t="s">
        <v>888</v>
      </c>
      <c r="AC149" s="474" t="s">
        <v>2400</v>
      </c>
    </row>
    <row r="150" spans="1:29" s="487" customFormat="1">
      <c r="A150" s="485" t="s">
        <v>2386</v>
      </c>
      <c r="B150" s="485" t="s">
        <v>2387</v>
      </c>
      <c r="C150" s="474" t="s">
        <v>33</v>
      </c>
      <c r="D150" s="475" t="s">
        <v>124</v>
      </c>
      <c r="E150" s="476" t="s">
        <v>124</v>
      </c>
      <c r="F150" s="476" t="s">
        <v>124</v>
      </c>
      <c r="G150" s="476"/>
      <c r="H150" s="478"/>
      <c r="I150" s="479" t="s">
        <v>2402</v>
      </c>
      <c r="J150" s="480"/>
      <c r="K150" s="481"/>
      <c r="L150" s="555" t="s">
        <v>2392</v>
      </c>
      <c r="M150" s="481"/>
      <c r="N150" s="482"/>
      <c r="O150" s="483">
        <f t="shared" ref="O150" si="19">IF(M150=0,K150*J150,M150*K150*J150)</f>
        <v>0</v>
      </c>
      <c r="P150" s="478" t="s">
        <v>887</v>
      </c>
      <c r="Q150" s="478" t="s">
        <v>888</v>
      </c>
      <c r="R150" s="474"/>
      <c r="S150" s="487" t="s">
        <v>2397</v>
      </c>
      <c r="T150" s="479" t="s">
        <v>2403</v>
      </c>
      <c r="U150" s="480">
        <v>85</v>
      </c>
      <c r="V150" s="481">
        <v>12</v>
      </c>
      <c r="W150" s="555" t="s">
        <v>2392</v>
      </c>
      <c r="X150" s="481"/>
      <c r="Y150" s="482"/>
      <c r="Z150" s="483">
        <f t="shared" si="18"/>
        <v>1020</v>
      </c>
      <c r="AA150" s="478" t="s">
        <v>887</v>
      </c>
      <c r="AB150" s="478" t="s">
        <v>888</v>
      </c>
      <c r="AC150" s="474" t="s">
        <v>2404</v>
      </c>
    </row>
    <row r="151" spans="1:29" s="487" customFormat="1" ht="27.75">
      <c r="A151" s="485" t="s">
        <v>2386</v>
      </c>
      <c r="B151" s="485" t="s">
        <v>2387</v>
      </c>
      <c r="C151" s="474" t="s">
        <v>33</v>
      </c>
      <c r="D151" s="475" t="s">
        <v>124</v>
      </c>
      <c r="E151" s="476" t="s">
        <v>124</v>
      </c>
      <c r="F151" s="476" t="s">
        <v>124</v>
      </c>
      <c r="G151" s="476"/>
      <c r="H151" s="478"/>
      <c r="I151" s="479" t="s">
        <v>2407</v>
      </c>
      <c r="J151" s="480"/>
      <c r="K151" s="481"/>
      <c r="L151" s="555" t="s">
        <v>2392</v>
      </c>
      <c r="M151" s="481"/>
      <c r="N151" s="482"/>
      <c r="O151" s="483">
        <f t="shared" ref="O151" si="20">IF(M151=0,K151*J151,M151*K151*J151)</f>
        <v>0</v>
      </c>
      <c r="P151" s="478" t="s">
        <v>887</v>
      </c>
      <c r="Q151" s="478" t="s">
        <v>888</v>
      </c>
      <c r="R151" s="474" t="s">
        <v>2408</v>
      </c>
      <c r="S151" s="487" t="s">
        <v>2406</v>
      </c>
      <c r="T151" s="479" t="s">
        <v>2407</v>
      </c>
      <c r="U151" s="480">
        <v>2</v>
      </c>
      <c r="V151" s="481">
        <v>200</v>
      </c>
      <c r="W151" s="555" t="s">
        <v>2392</v>
      </c>
      <c r="X151" s="481"/>
      <c r="Y151" s="482"/>
      <c r="Z151" s="483">
        <f t="shared" si="18"/>
        <v>400</v>
      </c>
      <c r="AA151" s="478" t="s">
        <v>887</v>
      </c>
      <c r="AB151" s="478" t="s">
        <v>888</v>
      </c>
      <c r="AC151" s="474" t="s">
        <v>2408</v>
      </c>
    </row>
    <row r="152" spans="1:29" ht="14.25" thickBot="1">
      <c r="A152" s="36"/>
      <c r="B152" s="36"/>
      <c r="C152" s="37"/>
      <c r="D152" s="38"/>
      <c r="E152" s="38"/>
      <c r="F152" s="37"/>
      <c r="G152" s="39"/>
      <c r="H152" s="39"/>
      <c r="I152" s="61"/>
      <c r="J152" s="62"/>
      <c r="K152" s="67"/>
      <c r="L152" s="70"/>
      <c r="M152" s="69"/>
      <c r="N152" s="70"/>
      <c r="O152" s="55">
        <f t="shared" ref="O152" si="21">IF(M152=0,K152*J152,M152*K152*J152)</f>
        <v>0</v>
      </c>
      <c r="P152" s="39"/>
      <c r="Q152" s="39"/>
      <c r="R152" s="61"/>
    </row>
  </sheetData>
  <sheetProtection algorithmName="SHA-512" hashValue="t6PoSGo4N2zqBvrNPikP25vsZnOherqxJaMC4YAY5993WMtXZ2p2smbvqhF7zIa9Mb6+LFZZt46GKppsolYzSw==" saltValue="Ul+18pu81XHoaaa3psBL3w==" spinCount="100000" sheet="1" formatCells="0" formatColumns="0" formatRows="0" insertRows="0" deleteRows="0" sort="0" autoFilter="0" pivotTables="0"/>
  <autoFilter ref="A3:R152" xr:uid="{00000000-0009-0000-0000-000005000000}"/>
  <mergeCells count="2">
    <mergeCell ref="A2:N2"/>
    <mergeCell ref="P2:Q2"/>
  </mergeCells>
  <phoneticPr fontId="27" type="noConversion"/>
  <dataValidations count="2">
    <dataValidation type="list" allowBlank="1" showInputMessage="1" showErrorMessage="1" sqref="H4:H152" xr:uid="{00000000-0002-0000-0500-000000000000}">
      <formula1>"购买,租赁"</formula1>
    </dataValidation>
    <dataValidation type="list" allowBlank="1" showInputMessage="1" showErrorMessage="1" sqref="P4:Q152" xr:uid="{00000000-0002-0000-0500-000001000000}">
      <formula1>"是,否"</formula1>
    </dataValidation>
  </dataValidations>
  <pageMargins left="0.7" right="0.7" top="0.75" bottom="0.75" header="0.3" footer="0.3"/>
  <pageSetup paperSize="9" scale="3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G246"/>
  <sheetViews>
    <sheetView showGridLines="0" topLeftCell="J1" zoomScale="70" zoomScaleNormal="70" workbookViewId="0">
      <pane ySplit="3" topLeftCell="A209" activePane="bottomLeft" state="frozen"/>
      <selection pane="bottomLeft" activeCell="A235" sqref="A235:XFD235"/>
    </sheetView>
  </sheetViews>
  <sheetFormatPr defaultColWidth="8.73046875" defaultRowHeight="13.9"/>
  <cols>
    <col min="1" max="2" width="10.59765625" style="5" customWidth="1"/>
    <col min="3" max="3" width="16.59765625" style="6" customWidth="1"/>
    <col min="4" max="5" width="16.59765625" style="7" customWidth="1"/>
    <col min="6" max="6" width="34.59765625" style="6" customWidth="1"/>
    <col min="7" max="7" width="28.59765625" style="8" customWidth="1"/>
    <col min="8" max="8" width="17.59765625" style="8" customWidth="1"/>
    <col min="9" max="9" width="28.33203125" style="9" bestFit="1" customWidth="1"/>
    <col min="10" max="10" width="13.73046875" style="10" customWidth="1"/>
    <col min="11" max="11" width="8.59765625" style="11" customWidth="1"/>
    <col min="12" max="12" width="8.59765625" style="5" customWidth="1"/>
    <col min="13" max="13" width="9.73046875" style="123" customWidth="1"/>
    <col min="14" max="14" width="8.73046875" style="5" customWidth="1"/>
    <col min="15" max="15" width="15.46484375" style="13" customWidth="1"/>
    <col min="16" max="17" width="11.265625" style="8" customWidth="1"/>
    <col min="18" max="18" width="22.1328125" style="8" customWidth="1"/>
    <col min="19" max="19" width="24.9296875" style="8" bestFit="1" customWidth="1"/>
    <col min="20" max="20" width="63.59765625" style="8" bestFit="1" customWidth="1"/>
    <col min="21" max="21" width="11.33203125" style="8" bestFit="1" customWidth="1"/>
    <col min="22" max="22" width="6.796875" style="8" bestFit="1" customWidth="1"/>
    <col min="23" max="24" width="10.06640625" style="8" bestFit="1" customWidth="1"/>
    <col min="25" max="25" width="8.46484375" style="8" bestFit="1" customWidth="1"/>
    <col min="26" max="26" width="12.33203125" style="8" bestFit="1" customWidth="1"/>
    <col min="27" max="28" width="2.86328125" style="8" bestFit="1" customWidth="1"/>
    <col min="29" max="29" width="45.9296875" style="8" bestFit="1" customWidth="1"/>
    <col min="30" max="16384" width="8.73046875" style="8"/>
  </cols>
  <sheetData>
    <row r="1" spans="1:29" s="1" customFormat="1">
      <c r="A1" s="14" t="s">
        <v>66</v>
      </c>
      <c r="B1" s="15"/>
      <c r="C1" s="15"/>
      <c r="F1" s="14"/>
      <c r="J1" s="40"/>
      <c r="K1" s="41"/>
      <c r="L1" s="15"/>
      <c r="M1" s="124"/>
      <c r="N1" s="15"/>
      <c r="O1" s="43"/>
    </row>
    <row r="2" spans="1:29" s="1" customFormat="1" ht="62.45" customHeight="1">
      <c r="A2" s="627" t="s">
        <v>506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43"/>
      <c r="P2" s="625" t="s">
        <v>68</v>
      </c>
      <c r="Q2" s="625"/>
    </row>
    <row r="3" spans="1:29" s="2" customFormat="1" ht="30" customHeight="1" thickBot="1">
      <c r="A3" s="76" t="s">
        <v>69</v>
      </c>
      <c r="B3" s="76" t="s">
        <v>70</v>
      </c>
      <c r="C3" s="76" t="s">
        <v>24</v>
      </c>
      <c r="D3" s="76" t="s">
        <v>71</v>
      </c>
      <c r="E3" s="76" t="s">
        <v>72</v>
      </c>
      <c r="F3" s="76" t="s">
        <v>73</v>
      </c>
      <c r="G3" s="17" t="s">
        <v>74</v>
      </c>
      <c r="H3" s="17" t="s">
        <v>75</v>
      </c>
      <c r="I3" s="17" t="s">
        <v>76</v>
      </c>
      <c r="J3" s="78" t="s">
        <v>77</v>
      </c>
      <c r="K3" s="46" t="s">
        <v>78</v>
      </c>
      <c r="L3" s="47" t="s">
        <v>79</v>
      </c>
      <c r="M3" s="46" t="s">
        <v>80</v>
      </c>
      <c r="N3" s="47" t="s">
        <v>81</v>
      </c>
      <c r="O3" s="125" t="s">
        <v>82</v>
      </c>
      <c r="P3" s="17" t="s">
        <v>83</v>
      </c>
      <c r="Q3" s="17" t="s">
        <v>84</v>
      </c>
      <c r="R3" s="76" t="s">
        <v>26</v>
      </c>
      <c r="Z3" s="586"/>
    </row>
    <row r="4" spans="1:29" s="3" customFormat="1" ht="16.899999999999999">
      <c r="A4" s="19"/>
      <c r="B4" s="19"/>
      <c r="C4" s="20"/>
      <c r="D4" s="25"/>
      <c r="E4" s="21"/>
      <c r="F4" s="22"/>
      <c r="G4" s="21"/>
      <c r="H4" s="23"/>
      <c r="I4" s="49"/>
      <c r="J4" s="50"/>
      <c r="K4" s="51"/>
      <c r="L4" s="52"/>
      <c r="M4" s="51"/>
      <c r="N4" s="126"/>
      <c r="O4" s="55"/>
      <c r="P4" s="23"/>
      <c r="Q4" s="23"/>
      <c r="R4" s="21"/>
      <c r="S4" s="349" t="s">
        <v>1581</v>
      </c>
      <c r="T4" s="349" t="s">
        <v>1582</v>
      </c>
      <c r="U4" s="350" t="s">
        <v>1583</v>
      </c>
      <c r="V4" s="351" t="s">
        <v>1584</v>
      </c>
      <c r="W4" s="352" t="s">
        <v>1585</v>
      </c>
      <c r="X4" s="351" t="s">
        <v>1586</v>
      </c>
      <c r="Y4" s="352" t="s">
        <v>1587</v>
      </c>
      <c r="Z4" s="587" t="s">
        <v>1588</v>
      </c>
      <c r="AA4" s="354"/>
      <c r="AB4" s="354"/>
      <c r="AC4" s="355" t="s">
        <v>1589</v>
      </c>
    </row>
    <row r="5" spans="1:29" s="3" customFormat="1">
      <c r="A5" s="19"/>
      <c r="B5" s="19"/>
      <c r="C5" s="20" t="s">
        <v>34</v>
      </c>
      <c r="D5" s="25" t="s">
        <v>1034</v>
      </c>
      <c r="E5" s="21" t="s">
        <v>1035</v>
      </c>
      <c r="F5" s="22" t="s">
        <v>1036</v>
      </c>
      <c r="G5" s="21"/>
      <c r="H5" s="23"/>
      <c r="I5" s="49"/>
      <c r="J5" s="50"/>
      <c r="K5" s="51"/>
      <c r="L5" s="52" t="s">
        <v>101</v>
      </c>
      <c r="M5" s="51"/>
      <c r="N5" s="126" t="s">
        <v>102</v>
      </c>
      <c r="O5" s="55">
        <f>IF(M5=0,K5*J5,M5*K5*J5)</f>
        <v>0</v>
      </c>
      <c r="P5" s="23"/>
      <c r="Q5" s="23"/>
      <c r="R5" s="21"/>
    </row>
    <row r="6" spans="1:29" s="4" customFormat="1">
      <c r="A6" s="26"/>
      <c r="B6" s="26"/>
      <c r="C6" s="27" t="s">
        <v>34</v>
      </c>
      <c r="D6" s="28" t="s">
        <v>1034</v>
      </c>
      <c r="E6" s="29" t="s">
        <v>1035</v>
      </c>
      <c r="F6" s="30" t="s">
        <v>1037</v>
      </c>
      <c r="G6" s="29"/>
      <c r="H6" s="114"/>
      <c r="I6" s="127"/>
      <c r="J6" s="128"/>
      <c r="K6" s="129"/>
      <c r="L6" s="59" t="s">
        <v>101</v>
      </c>
      <c r="M6" s="129"/>
      <c r="N6" s="130" t="s">
        <v>102</v>
      </c>
      <c r="O6" s="60">
        <f t="shared" ref="O6:O43" si="0">IF(M6=0,K6*J6,M6*K6*J6)</f>
        <v>0</v>
      </c>
      <c r="P6" s="114"/>
      <c r="Q6" s="114"/>
      <c r="R6" s="29"/>
    </row>
    <row r="7" spans="1:29" s="4" customFormat="1">
      <c r="A7" s="26"/>
      <c r="B7" s="26"/>
      <c r="C7" s="27" t="s">
        <v>34</v>
      </c>
      <c r="D7" s="28" t="s">
        <v>1034</v>
      </c>
      <c r="E7" s="29" t="s">
        <v>1035</v>
      </c>
      <c r="F7" s="30" t="s">
        <v>1038</v>
      </c>
      <c r="G7" s="29"/>
      <c r="H7" s="114"/>
      <c r="I7" s="127"/>
      <c r="J7" s="128"/>
      <c r="K7" s="129"/>
      <c r="L7" s="59" t="s">
        <v>101</v>
      </c>
      <c r="M7" s="129"/>
      <c r="N7" s="130" t="s">
        <v>102</v>
      </c>
      <c r="O7" s="60">
        <f t="shared" si="0"/>
        <v>0</v>
      </c>
      <c r="P7" s="114"/>
      <c r="Q7" s="114"/>
      <c r="R7" s="29"/>
    </row>
    <row r="8" spans="1:29" s="4" customFormat="1">
      <c r="A8" s="26"/>
      <c r="B8" s="26"/>
      <c r="C8" s="27" t="s">
        <v>34</v>
      </c>
      <c r="D8" s="28" t="s">
        <v>1034</v>
      </c>
      <c r="E8" s="29" t="s">
        <v>1035</v>
      </c>
      <c r="F8" s="30" t="s">
        <v>1039</v>
      </c>
      <c r="G8" s="29"/>
      <c r="H8" s="114"/>
      <c r="I8" s="127"/>
      <c r="J8" s="128"/>
      <c r="K8" s="129"/>
      <c r="L8" s="59" t="s">
        <v>101</v>
      </c>
      <c r="M8" s="129"/>
      <c r="N8" s="130" t="s">
        <v>102</v>
      </c>
      <c r="O8" s="60">
        <f t="shared" si="0"/>
        <v>0</v>
      </c>
      <c r="P8" s="114"/>
      <c r="Q8" s="114"/>
      <c r="R8" s="29"/>
    </row>
    <row r="9" spans="1:29" s="484" customFormat="1" ht="14.55" customHeight="1">
      <c r="A9" s="472" t="s">
        <v>2325</v>
      </c>
      <c r="B9" s="473" t="s">
        <v>2326</v>
      </c>
      <c r="C9" s="474" t="s">
        <v>2327</v>
      </c>
      <c r="D9" s="475" t="s">
        <v>2328</v>
      </c>
      <c r="E9" s="476" t="s">
        <v>2329</v>
      </c>
      <c r="F9" s="477" t="s">
        <v>2330</v>
      </c>
      <c r="G9" s="476"/>
      <c r="H9" s="478"/>
      <c r="I9" s="479" t="s">
        <v>2334</v>
      </c>
      <c r="J9" s="480">
        <v>600</v>
      </c>
      <c r="K9" s="481">
        <v>2</v>
      </c>
      <c r="L9" s="482" t="s">
        <v>2331</v>
      </c>
      <c r="M9" s="481">
        <v>1</v>
      </c>
      <c r="N9" s="482" t="s">
        <v>1689</v>
      </c>
      <c r="O9" s="483"/>
      <c r="P9" s="478" t="s">
        <v>887</v>
      </c>
      <c r="Q9" s="478" t="s">
        <v>888</v>
      </c>
      <c r="R9" s="476"/>
      <c r="S9" s="484" t="s">
        <v>2339</v>
      </c>
      <c r="T9" s="479" t="s">
        <v>2334</v>
      </c>
      <c r="U9" s="480">
        <v>600</v>
      </c>
      <c r="V9" s="481">
        <v>2</v>
      </c>
      <c r="W9" s="482" t="s">
        <v>2331</v>
      </c>
      <c r="X9" s="481">
        <v>1</v>
      </c>
      <c r="Y9" s="482" t="s">
        <v>1689</v>
      </c>
      <c r="Z9" s="483">
        <f t="shared" ref="Z9:Z10" si="1">IF(X9=0,V9*U9,X9*V9*U9)</f>
        <v>1200</v>
      </c>
      <c r="AA9" s="478" t="s">
        <v>887</v>
      </c>
      <c r="AB9" s="478" t="s">
        <v>888</v>
      </c>
      <c r="AC9" s="476"/>
    </row>
    <row r="10" spans="1:29" s="484" customFormat="1" ht="14.55" customHeight="1">
      <c r="A10" s="472" t="s">
        <v>2325</v>
      </c>
      <c r="B10" s="473" t="s">
        <v>2326</v>
      </c>
      <c r="C10" s="474" t="s">
        <v>2327</v>
      </c>
      <c r="D10" s="475" t="s">
        <v>2328</v>
      </c>
      <c r="E10" s="476" t="s">
        <v>2329</v>
      </c>
      <c r="F10" s="477" t="s">
        <v>2332</v>
      </c>
      <c r="G10" s="476"/>
      <c r="H10" s="478"/>
      <c r="I10" s="479" t="s">
        <v>2334</v>
      </c>
      <c r="J10" s="480">
        <v>2000</v>
      </c>
      <c r="K10" s="481">
        <v>1</v>
      </c>
      <c r="L10" s="482" t="s">
        <v>2331</v>
      </c>
      <c r="M10" s="481">
        <v>1</v>
      </c>
      <c r="N10" s="482" t="s">
        <v>1689</v>
      </c>
      <c r="O10" s="483"/>
      <c r="P10" s="478" t="s">
        <v>887</v>
      </c>
      <c r="Q10" s="478" t="s">
        <v>888</v>
      </c>
      <c r="R10" s="476"/>
      <c r="S10" s="484" t="s">
        <v>2339</v>
      </c>
      <c r="T10" s="479" t="s">
        <v>2334</v>
      </c>
      <c r="U10" s="480">
        <v>2000</v>
      </c>
      <c r="V10" s="481">
        <v>1</v>
      </c>
      <c r="W10" s="482" t="s">
        <v>2331</v>
      </c>
      <c r="X10" s="481">
        <v>1</v>
      </c>
      <c r="Y10" s="482" t="s">
        <v>1689</v>
      </c>
      <c r="Z10" s="483">
        <f t="shared" si="1"/>
        <v>2000</v>
      </c>
      <c r="AA10" s="478" t="s">
        <v>887</v>
      </c>
      <c r="AB10" s="478" t="s">
        <v>888</v>
      </c>
      <c r="AC10" s="476"/>
    </row>
    <row r="11" spans="1:29" s="4" customFormat="1">
      <c r="A11" s="26"/>
      <c r="B11" s="26"/>
      <c r="C11" s="27" t="s">
        <v>34</v>
      </c>
      <c r="D11" s="28" t="s">
        <v>1034</v>
      </c>
      <c r="E11" s="29" t="s">
        <v>1040</v>
      </c>
      <c r="F11" s="30" t="s">
        <v>1041</v>
      </c>
      <c r="G11" s="29"/>
      <c r="H11" s="114"/>
      <c r="I11" s="127"/>
      <c r="J11" s="128"/>
      <c r="K11" s="129"/>
      <c r="L11" s="59" t="s">
        <v>101</v>
      </c>
      <c r="M11" s="129"/>
      <c r="N11" s="130" t="s">
        <v>102</v>
      </c>
      <c r="O11" s="89">
        <f t="shared" si="0"/>
        <v>0</v>
      </c>
      <c r="P11" s="114"/>
      <c r="Q11" s="114"/>
      <c r="R11" s="29"/>
      <c r="S11" s="133"/>
      <c r="T11" s="133"/>
      <c r="U11" s="133"/>
      <c r="V11" s="133"/>
      <c r="W11" s="133"/>
    </row>
    <row r="12" spans="1:29" s="4" customFormat="1">
      <c r="A12" s="26"/>
      <c r="B12" s="26"/>
      <c r="C12" s="27" t="s">
        <v>34</v>
      </c>
      <c r="D12" s="28" t="s">
        <v>1034</v>
      </c>
      <c r="E12" s="29" t="s">
        <v>1040</v>
      </c>
      <c r="F12" s="30" t="s">
        <v>1042</v>
      </c>
      <c r="G12" s="29"/>
      <c r="H12" s="114"/>
      <c r="I12" s="127"/>
      <c r="J12" s="128"/>
      <c r="K12" s="129"/>
      <c r="L12" s="59" t="s">
        <v>101</v>
      </c>
      <c r="M12" s="129"/>
      <c r="N12" s="130" t="s">
        <v>102</v>
      </c>
      <c r="O12" s="89">
        <f t="shared" si="0"/>
        <v>0</v>
      </c>
      <c r="P12" s="114"/>
      <c r="Q12" s="114"/>
      <c r="R12" s="29"/>
      <c r="S12" s="133"/>
      <c r="T12" s="133"/>
      <c r="U12" s="133"/>
      <c r="V12" s="133"/>
      <c r="W12" s="133"/>
    </row>
    <row r="13" spans="1:29" s="484" customFormat="1" ht="14.55" customHeight="1">
      <c r="A13" s="472" t="s">
        <v>2325</v>
      </c>
      <c r="B13" s="541" t="s">
        <v>2326</v>
      </c>
      <c r="C13" s="490" t="s">
        <v>2327</v>
      </c>
      <c r="D13" s="491" t="s">
        <v>2328</v>
      </c>
      <c r="E13" s="492" t="s">
        <v>2335</v>
      </c>
      <c r="F13" s="542" t="s">
        <v>2336</v>
      </c>
      <c r="G13" s="492"/>
      <c r="H13" s="517"/>
      <c r="I13" s="496" t="s">
        <v>2338</v>
      </c>
      <c r="J13" s="497">
        <v>600</v>
      </c>
      <c r="K13" s="498">
        <v>2</v>
      </c>
      <c r="L13" s="494" t="s">
        <v>2331</v>
      </c>
      <c r="M13" s="498">
        <v>1</v>
      </c>
      <c r="N13" s="494" t="s">
        <v>1689</v>
      </c>
      <c r="O13" s="495"/>
      <c r="P13" s="517" t="s">
        <v>887</v>
      </c>
      <c r="Q13" s="517" t="s">
        <v>888</v>
      </c>
      <c r="R13" s="492"/>
      <c r="S13" s="484" t="s">
        <v>2339</v>
      </c>
      <c r="T13" s="496" t="s">
        <v>2338</v>
      </c>
      <c r="U13" s="497">
        <v>600</v>
      </c>
      <c r="V13" s="498">
        <v>2</v>
      </c>
      <c r="W13" s="494" t="s">
        <v>2331</v>
      </c>
      <c r="X13" s="498">
        <v>1</v>
      </c>
      <c r="Y13" s="494" t="s">
        <v>1689</v>
      </c>
      <c r="Z13" s="495">
        <f t="shared" ref="Z13:Z14" si="2">IF(X13=0,V13*U13,X13*V13*U13)</f>
        <v>1200</v>
      </c>
      <c r="AA13" s="517" t="s">
        <v>887</v>
      </c>
      <c r="AB13" s="517" t="s">
        <v>888</v>
      </c>
      <c r="AC13" s="492"/>
    </row>
    <row r="14" spans="1:29" s="484" customFormat="1" ht="14.55" customHeight="1">
      <c r="A14" s="472" t="s">
        <v>2325</v>
      </c>
      <c r="B14" s="541" t="s">
        <v>2326</v>
      </c>
      <c r="C14" s="490" t="s">
        <v>2327</v>
      </c>
      <c r="D14" s="491" t="s">
        <v>2328</v>
      </c>
      <c r="E14" s="492" t="s">
        <v>2335</v>
      </c>
      <c r="F14" s="542" t="s">
        <v>2337</v>
      </c>
      <c r="G14" s="492"/>
      <c r="H14" s="517"/>
      <c r="I14" s="496" t="s">
        <v>2338</v>
      </c>
      <c r="J14" s="497">
        <v>2000</v>
      </c>
      <c r="K14" s="498">
        <v>1</v>
      </c>
      <c r="L14" s="494" t="s">
        <v>2331</v>
      </c>
      <c r="M14" s="498">
        <v>1</v>
      </c>
      <c r="N14" s="494" t="s">
        <v>1689</v>
      </c>
      <c r="O14" s="495"/>
      <c r="P14" s="517" t="s">
        <v>887</v>
      </c>
      <c r="Q14" s="517" t="s">
        <v>888</v>
      </c>
      <c r="R14" s="492"/>
      <c r="S14" s="484" t="s">
        <v>2339</v>
      </c>
      <c r="T14" s="496" t="s">
        <v>2338</v>
      </c>
      <c r="U14" s="497">
        <v>2000</v>
      </c>
      <c r="V14" s="498">
        <v>1</v>
      </c>
      <c r="W14" s="494" t="s">
        <v>2331</v>
      </c>
      <c r="X14" s="498">
        <v>1</v>
      </c>
      <c r="Y14" s="494" t="s">
        <v>1689</v>
      </c>
      <c r="Z14" s="495">
        <f t="shared" si="2"/>
        <v>2000</v>
      </c>
      <c r="AA14" s="517" t="s">
        <v>887</v>
      </c>
      <c r="AB14" s="517" t="s">
        <v>888</v>
      </c>
      <c r="AC14" s="492"/>
    </row>
    <row r="15" spans="1:29" s="4" customFormat="1">
      <c r="A15" s="26"/>
      <c r="B15" s="26"/>
      <c r="C15" s="27" t="s">
        <v>34</v>
      </c>
      <c r="D15" s="28" t="s">
        <v>1034</v>
      </c>
      <c r="E15" s="29" t="s">
        <v>1043</v>
      </c>
      <c r="F15" s="30" t="s">
        <v>1044</v>
      </c>
      <c r="G15" s="29"/>
      <c r="H15" s="114"/>
      <c r="I15" s="127"/>
      <c r="J15" s="128"/>
      <c r="K15" s="129"/>
      <c r="L15" s="59" t="s">
        <v>101</v>
      </c>
      <c r="M15" s="129"/>
      <c r="N15" s="130" t="s">
        <v>102</v>
      </c>
      <c r="O15" s="89">
        <f t="shared" si="0"/>
        <v>0</v>
      </c>
      <c r="P15" s="114"/>
      <c r="Q15" s="114"/>
      <c r="R15" s="29"/>
      <c r="S15" s="133"/>
      <c r="T15" s="133"/>
      <c r="U15" s="133"/>
      <c r="V15" s="133"/>
      <c r="W15" s="133"/>
    </row>
    <row r="16" spans="1:29" s="401" customFormat="1">
      <c r="A16" s="397"/>
      <c r="B16" s="397"/>
      <c r="C16" s="398" t="s">
        <v>34</v>
      </c>
      <c r="D16" s="402" t="s">
        <v>1034</v>
      </c>
      <c r="E16" s="373" t="s">
        <v>1043</v>
      </c>
      <c r="F16" s="338" t="s">
        <v>1045</v>
      </c>
      <c r="G16" s="373"/>
      <c r="H16" s="339"/>
      <c r="I16" s="392" t="s">
        <v>1046</v>
      </c>
      <c r="J16" s="393">
        <v>2000</v>
      </c>
      <c r="K16" s="394">
        <v>1</v>
      </c>
      <c r="L16" s="399" t="s">
        <v>88</v>
      </c>
      <c r="M16" s="394">
        <v>1</v>
      </c>
      <c r="N16" s="399" t="s">
        <v>1030</v>
      </c>
      <c r="O16" s="400">
        <f t="shared" si="0"/>
        <v>2000</v>
      </c>
      <c r="P16" s="339" t="s">
        <v>887</v>
      </c>
      <c r="Q16" s="339" t="s">
        <v>888</v>
      </c>
      <c r="R16" s="373" t="s">
        <v>1047</v>
      </c>
      <c r="S16" s="426" t="s">
        <v>2589</v>
      </c>
      <c r="T16" s="427" t="s">
        <v>1608</v>
      </c>
      <c r="U16" s="428">
        <v>4000</v>
      </c>
      <c r="V16" s="429">
        <v>1</v>
      </c>
      <c r="W16" s="430" t="s">
        <v>88</v>
      </c>
      <c r="X16" s="429">
        <v>1</v>
      </c>
      <c r="Y16" s="430" t="s">
        <v>1030</v>
      </c>
      <c r="Z16" s="431">
        <f t="shared" ref="Z16" si="3">IF(X16=0,V16*U16,X16*V16*U16)</f>
        <v>4000</v>
      </c>
      <c r="AA16" s="432" t="s">
        <v>887</v>
      </c>
      <c r="AB16" s="432" t="s">
        <v>888</v>
      </c>
      <c r="AC16" s="433" t="s">
        <v>1609</v>
      </c>
    </row>
    <row r="17" spans="1:29" s="505" customFormat="1">
      <c r="A17" s="334"/>
      <c r="B17" s="334"/>
      <c r="C17" s="502"/>
      <c r="D17" s="503"/>
      <c r="E17" s="433"/>
      <c r="F17" s="504"/>
      <c r="G17" s="433"/>
      <c r="H17" s="432"/>
      <c r="I17" s="427"/>
      <c r="J17" s="428"/>
      <c r="K17" s="429"/>
      <c r="L17" s="430"/>
      <c r="M17" s="429"/>
      <c r="N17" s="430"/>
      <c r="O17" s="431"/>
      <c r="P17" s="432"/>
      <c r="Q17" s="432"/>
      <c r="R17" s="433"/>
      <c r="S17" s="426" t="s">
        <v>2589</v>
      </c>
      <c r="T17" s="427" t="s">
        <v>1610</v>
      </c>
      <c r="U17" s="428">
        <v>1000</v>
      </c>
      <c r="V17" s="429">
        <v>2</v>
      </c>
      <c r="W17" s="430" t="s">
        <v>88</v>
      </c>
      <c r="X17" s="429">
        <v>1</v>
      </c>
      <c r="Y17" s="430" t="s">
        <v>1030</v>
      </c>
      <c r="Z17" s="431">
        <f t="shared" ref="Z17" si="4">IF(X17=0,V17*U17,X17*V17*U17)</f>
        <v>2000</v>
      </c>
      <c r="AA17" s="432" t="s">
        <v>887</v>
      </c>
      <c r="AB17" s="432" t="s">
        <v>888</v>
      </c>
      <c r="AC17" s="433" t="s">
        <v>1611</v>
      </c>
    </row>
    <row r="18" spans="1:29" s="505" customFormat="1">
      <c r="A18" s="334"/>
      <c r="B18" s="334"/>
      <c r="C18" s="502"/>
      <c r="D18" s="503"/>
      <c r="E18" s="433"/>
      <c r="F18" s="504"/>
      <c r="G18" s="433"/>
      <c r="H18" s="432"/>
      <c r="I18" s="427"/>
      <c r="J18" s="428"/>
      <c r="K18" s="429"/>
      <c r="L18" s="430"/>
      <c r="M18" s="429"/>
      <c r="N18" s="430"/>
      <c r="O18" s="431"/>
      <c r="P18" s="432"/>
      <c r="Q18" s="432"/>
      <c r="R18" s="433"/>
      <c r="S18" s="426" t="s">
        <v>2589</v>
      </c>
      <c r="T18" s="427" t="s">
        <v>1612</v>
      </c>
      <c r="U18" s="428">
        <v>800</v>
      </c>
      <c r="V18" s="506">
        <v>1</v>
      </c>
      <c r="W18" s="430" t="s">
        <v>88</v>
      </c>
      <c r="X18" s="429">
        <v>1</v>
      </c>
      <c r="Y18" s="430" t="s">
        <v>1030</v>
      </c>
      <c r="Z18" s="431">
        <f t="shared" ref="Z18" si="5">IF(X18=0,V18*U18,X18*V18*U18)</f>
        <v>800</v>
      </c>
      <c r="AA18" s="432" t="s">
        <v>887</v>
      </c>
      <c r="AB18" s="432" t="s">
        <v>888</v>
      </c>
      <c r="AC18" s="433"/>
    </row>
    <row r="19" spans="1:29" s="4" customFormat="1">
      <c r="A19" s="26"/>
      <c r="B19" s="26"/>
      <c r="C19" s="27" t="s">
        <v>34</v>
      </c>
      <c r="D19" s="28" t="s">
        <v>1034</v>
      </c>
      <c r="E19" s="29" t="s">
        <v>1043</v>
      </c>
      <c r="F19" s="30" t="s">
        <v>1048</v>
      </c>
      <c r="G19" s="29"/>
      <c r="H19" s="114"/>
      <c r="I19" s="127"/>
      <c r="J19" s="128"/>
      <c r="K19" s="129"/>
      <c r="L19" s="59" t="s">
        <v>101</v>
      </c>
      <c r="M19" s="129"/>
      <c r="N19" s="130" t="s">
        <v>102</v>
      </c>
      <c r="O19" s="89">
        <f t="shared" si="0"/>
        <v>0</v>
      </c>
      <c r="P19" s="114"/>
      <c r="Q19" s="114"/>
      <c r="R19" s="29"/>
    </row>
    <row r="20" spans="1:29" s="4" customFormat="1">
      <c r="A20" s="26"/>
      <c r="B20" s="26"/>
      <c r="C20" s="27" t="s">
        <v>34</v>
      </c>
      <c r="D20" s="28" t="s">
        <v>1034</v>
      </c>
      <c r="E20" s="29" t="s">
        <v>1043</v>
      </c>
      <c r="F20" s="30" t="s">
        <v>1049</v>
      </c>
      <c r="G20" s="29"/>
      <c r="H20" s="114"/>
      <c r="I20" s="127"/>
      <c r="J20" s="128"/>
      <c r="K20" s="129"/>
      <c r="L20" s="59" t="s">
        <v>101</v>
      </c>
      <c r="M20" s="129"/>
      <c r="N20" s="130" t="s">
        <v>102</v>
      </c>
      <c r="O20" s="89">
        <f t="shared" si="0"/>
        <v>0</v>
      </c>
      <c r="P20" s="114"/>
      <c r="Q20" s="114"/>
      <c r="R20" s="29"/>
    </row>
    <row r="21" spans="1:29" s="4" customFormat="1">
      <c r="A21" s="26"/>
      <c r="B21" s="26"/>
      <c r="C21" s="27" t="s">
        <v>34</v>
      </c>
      <c r="D21" s="28" t="s">
        <v>1034</v>
      </c>
      <c r="E21" s="29" t="s">
        <v>771</v>
      </c>
      <c r="F21" s="30" t="s">
        <v>1050</v>
      </c>
      <c r="G21" s="29"/>
      <c r="H21" s="114"/>
      <c r="I21" s="127"/>
      <c r="J21" s="128"/>
      <c r="K21" s="129"/>
      <c r="L21" s="59" t="s">
        <v>101</v>
      </c>
      <c r="M21" s="129"/>
      <c r="N21" s="59" t="s">
        <v>102</v>
      </c>
      <c r="O21" s="89">
        <f t="shared" si="0"/>
        <v>0</v>
      </c>
      <c r="P21" s="114"/>
      <c r="Q21" s="114"/>
      <c r="R21" s="29"/>
    </row>
    <row r="22" spans="1:29" s="4" customFormat="1">
      <c r="A22" s="26"/>
      <c r="B22" s="26"/>
      <c r="C22" s="27" t="s">
        <v>34</v>
      </c>
      <c r="D22" s="28" t="s">
        <v>1034</v>
      </c>
      <c r="E22" s="29" t="s">
        <v>771</v>
      </c>
      <c r="F22" s="30" t="s">
        <v>1051</v>
      </c>
      <c r="G22" s="29"/>
      <c r="H22" s="114"/>
      <c r="I22" s="127"/>
      <c r="J22" s="128"/>
      <c r="K22" s="129"/>
      <c r="L22" s="59" t="s">
        <v>101</v>
      </c>
      <c r="M22" s="129"/>
      <c r="N22" s="59" t="s">
        <v>102</v>
      </c>
      <c r="O22" s="89">
        <f t="shared" si="0"/>
        <v>0</v>
      </c>
      <c r="P22" s="114"/>
      <c r="Q22" s="114"/>
      <c r="R22" s="29"/>
    </row>
    <row r="23" spans="1:29" s="4" customFormat="1">
      <c r="A23" s="26"/>
      <c r="B23" s="26"/>
      <c r="C23" s="27" t="s">
        <v>34</v>
      </c>
      <c r="D23" s="28" t="s">
        <v>1034</v>
      </c>
      <c r="E23" s="29" t="s">
        <v>771</v>
      </c>
      <c r="F23" s="30" t="s">
        <v>1052</v>
      </c>
      <c r="G23" s="29"/>
      <c r="H23" s="114"/>
      <c r="I23" s="127"/>
      <c r="J23" s="128"/>
      <c r="K23" s="129"/>
      <c r="L23" s="59" t="s">
        <v>101</v>
      </c>
      <c r="M23" s="129"/>
      <c r="N23" s="59" t="s">
        <v>102</v>
      </c>
      <c r="O23" s="89">
        <f t="shared" si="0"/>
        <v>0</v>
      </c>
      <c r="P23" s="114"/>
      <c r="Q23" s="114"/>
      <c r="R23" s="29"/>
    </row>
    <row r="24" spans="1:29" s="4" customFormat="1">
      <c r="A24" s="26"/>
      <c r="B24" s="26"/>
      <c r="C24" s="27" t="s">
        <v>34</v>
      </c>
      <c r="D24" s="28" t="s">
        <v>1034</v>
      </c>
      <c r="E24" s="29" t="s">
        <v>771</v>
      </c>
      <c r="F24" s="30" t="s">
        <v>1053</v>
      </c>
      <c r="G24" s="29"/>
      <c r="H24" s="114"/>
      <c r="I24" s="127"/>
      <c r="J24" s="128"/>
      <c r="K24" s="129"/>
      <c r="L24" s="59" t="s">
        <v>101</v>
      </c>
      <c r="M24" s="129"/>
      <c r="N24" s="59" t="s">
        <v>102</v>
      </c>
      <c r="O24" s="89">
        <f t="shared" si="0"/>
        <v>0</v>
      </c>
      <c r="P24" s="114"/>
      <c r="Q24" s="114"/>
      <c r="R24" s="29"/>
    </row>
    <row r="25" spans="1:29" s="4" customFormat="1">
      <c r="A25" s="26"/>
      <c r="B25" s="26"/>
      <c r="C25" s="27" t="s">
        <v>34</v>
      </c>
      <c r="D25" s="28" t="s">
        <v>1034</v>
      </c>
      <c r="E25" s="29" t="s">
        <v>771</v>
      </c>
      <c r="F25" s="30" t="s">
        <v>1054</v>
      </c>
      <c r="G25" s="29"/>
      <c r="H25" s="114"/>
      <c r="I25" s="127"/>
      <c r="J25" s="128"/>
      <c r="K25" s="129"/>
      <c r="L25" s="59" t="s">
        <v>101</v>
      </c>
      <c r="M25" s="129"/>
      <c r="N25" s="59" t="s">
        <v>102</v>
      </c>
      <c r="O25" s="89">
        <f t="shared" si="0"/>
        <v>0</v>
      </c>
      <c r="P25" s="114"/>
      <c r="Q25" s="114"/>
      <c r="R25" s="29"/>
    </row>
    <row r="26" spans="1:29" s="4" customFormat="1">
      <c r="A26" s="26"/>
      <c r="B26" s="26"/>
      <c r="C26" s="27" t="s">
        <v>34</v>
      </c>
      <c r="D26" s="28" t="s">
        <v>1034</v>
      </c>
      <c r="E26" s="29" t="s">
        <v>771</v>
      </c>
      <c r="F26" s="30" t="s">
        <v>1055</v>
      </c>
      <c r="G26" s="29"/>
      <c r="H26" s="114"/>
      <c r="I26" s="127"/>
      <c r="J26" s="128"/>
      <c r="K26" s="129"/>
      <c r="L26" s="59" t="s">
        <v>101</v>
      </c>
      <c r="M26" s="129"/>
      <c r="N26" s="130" t="s">
        <v>102</v>
      </c>
      <c r="O26" s="89">
        <f t="shared" si="0"/>
        <v>0</v>
      </c>
      <c r="P26" s="114"/>
      <c r="Q26" s="114"/>
      <c r="R26" s="29"/>
    </row>
    <row r="27" spans="1:29" s="4" customFormat="1">
      <c r="A27" s="26"/>
      <c r="B27" s="26"/>
      <c r="C27" s="27" t="s">
        <v>34</v>
      </c>
      <c r="D27" s="28" t="s">
        <v>1034</v>
      </c>
      <c r="E27" s="29" t="s">
        <v>771</v>
      </c>
      <c r="F27" s="30" t="s">
        <v>1056</v>
      </c>
      <c r="G27" s="29"/>
      <c r="H27" s="114"/>
      <c r="I27" s="127"/>
      <c r="J27" s="128"/>
      <c r="K27" s="129"/>
      <c r="L27" s="59" t="s">
        <v>101</v>
      </c>
      <c r="M27" s="129"/>
      <c r="N27" s="130" t="s">
        <v>102</v>
      </c>
      <c r="O27" s="89">
        <f t="shared" si="0"/>
        <v>0</v>
      </c>
      <c r="P27" s="114"/>
      <c r="Q27" s="114"/>
      <c r="R27" s="29"/>
    </row>
    <row r="28" spans="1:29" s="4" customFormat="1">
      <c r="A28" s="26"/>
      <c r="B28" s="26"/>
      <c r="C28" s="27" t="s">
        <v>34</v>
      </c>
      <c r="D28" s="28" t="s">
        <v>1034</v>
      </c>
      <c r="E28" s="29" t="s">
        <v>1057</v>
      </c>
      <c r="F28" s="30" t="s">
        <v>1058</v>
      </c>
      <c r="G28" s="29"/>
      <c r="H28" s="114"/>
      <c r="I28" s="127"/>
      <c r="J28" s="128"/>
      <c r="K28" s="129"/>
      <c r="L28" s="59" t="s">
        <v>101</v>
      </c>
      <c r="M28" s="129"/>
      <c r="N28" s="130" t="s">
        <v>102</v>
      </c>
      <c r="O28" s="89">
        <f t="shared" si="0"/>
        <v>0</v>
      </c>
      <c r="P28" s="114"/>
      <c r="Q28" s="114"/>
      <c r="R28" s="29"/>
    </row>
    <row r="29" spans="1:29" s="4" customFormat="1">
      <c r="A29" s="26"/>
      <c r="B29" s="26"/>
      <c r="C29" s="27" t="s">
        <v>34</v>
      </c>
      <c r="D29" s="28" t="s">
        <v>1034</v>
      </c>
      <c r="E29" s="29" t="s">
        <v>1057</v>
      </c>
      <c r="F29" s="30" t="s">
        <v>1059</v>
      </c>
      <c r="G29" s="29"/>
      <c r="H29" s="114"/>
      <c r="I29" s="127"/>
      <c r="J29" s="128"/>
      <c r="K29" s="129"/>
      <c r="L29" s="59" t="s">
        <v>101</v>
      </c>
      <c r="M29" s="129"/>
      <c r="N29" s="130" t="s">
        <v>102</v>
      </c>
      <c r="O29" s="89">
        <f t="shared" si="0"/>
        <v>0</v>
      </c>
      <c r="P29" s="114"/>
      <c r="Q29" s="114"/>
      <c r="R29" s="29"/>
    </row>
    <row r="30" spans="1:29" s="4" customFormat="1">
      <c r="A30" s="26"/>
      <c r="B30" s="26"/>
      <c r="C30" s="27" t="s">
        <v>34</v>
      </c>
      <c r="D30" s="28" t="s">
        <v>1034</v>
      </c>
      <c r="E30" s="29" t="s">
        <v>1057</v>
      </c>
      <c r="F30" s="30" t="s">
        <v>1060</v>
      </c>
      <c r="G30" s="29"/>
      <c r="H30" s="114"/>
      <c r="I30" s="127"/>
      <c r="J30" s="128"/>
      <c r="K30" s="129"/>
      <c r="L30" s="59" t="s">
        <v>101</v>
      </c>
      <c r="M30" s="129"/>
      <c r="N30" s="130" t="s">
        <v>102</v>
      </c>
      <c r="O30" s="89">
        <f t="shared" si="0"/>
        <v>0</v>
      </c>
      <c r="P30" s="114"/>
      <c r="Q30" s="114"/>
      <c r="R30" s="29"/>
    </row>
    <row r="31" spans="1:29" s="4" customFormat="1">
      <c r="A31" s="26"/>
      <c r="B31" s="26"/>
      <c r="C31" s="27" t="s">
        <v>34</v>
      </c>
      <c r="D31" s="28" t="s">
        <v>1034</v>
      </c>
      <c r="E31" s="29" t="s">
        <v>1057</v>
      </c>
      <c r="F31" s="30" t="s">
        <v>1061</v>
      </c>
      <c r="G31" s="29"/>
      <c r="H31" s="114"/>
      <c r="I31" s="127"/>
      <c r="J31" s="128"/>
      <c r="K31" s="129"/>
      <c r="L31" s="59" t="s">
        <v>101</v>
      </c>
      <c r="M31" s="129"/>
      <c r="N31" s="130" t="s">
        <v>102</v>
      </c>
      <c r="O31" s="89">
        <f t="shared" si="0"/>
        <v>0</v>
      </c>
      <c r="P31" s="114"/>
      <c r="Q31" s="114"/>
      <c r="R31" s="29"/>
    </row>
    <row r="32" spans="1:29" s="4" customFormat="1">
      <c r="A32" s="26"/>
      <c r="B32" s="26"/>
      <c r="C32" s="27" t="s">
        <v>34</v>
      </c>
      <c r="D32" s="28" t="s">
        <v>1034</v>
      </c>
      <c r="E32" s="29" t="s">
        <v>807</v>
      </c>
      <c r="F32" s="30" t="s">
        <v>1062</v>
      </c>
      <c r="G32" s="29"/>
      <c r="H32" s="114"/>
      <c r="I32" s="127"/>
      <c r="J32" s="128"/>
      <c r="K32" s="129"/>
      <c r="L32" s="59" t="s">
        <v>1063</v>
      </c>
      <c r="M32" s="131"/>
      <c r="N32" s="132"/>
      <c r="O32" s="89">
        <f t="shared" si="0"/>
        <v>0</v>
      </c>
      <c r="P32" s="114"/>
      <c r="Q32" s="114"/>
      <c r="R32" s="29"/>
    </row>
    <row r="33" spans="1:29" s="4" customFormat="1">
      <c r="A33" s="26"/>
      <c r="B33" s="26"/>
      <c r="C33" s="27" t="s">
        <v>34</v>
      </c>
      <c r="D33" s="28" t="s">
        <v>1034</v>
      </c>
      <c r="E33" s="29" t="s">
        <v>807</v>
      </c>
      <c r="F33" s="30" t="s">
        <v>1064</v>
      </c>
      <c r="G33" s="29"/>
      <c r="H33" s="114"/>
      <c r="I33" s="127"/>
      <c r="J33" s="128"/>
      <c r="K33" s="129"/>
      <c r="L33" s="59" t="s">
        <v>1063</v>
      </c>
      <c r="M33" s="131"/>
      <c r="N33" s="132"/>
      <c r="O33" s="89">
        <f t="shared" si="0"/>
        <v>0</v>
      </c>
      <c r="P33" s="114"/>
      <c r="Q33" s="114"/>
      <c r="R33" s="29"/>
    </row>
    <row r="34" spans="1:29" s="4" customFormat="1">
      <c r="A34" s="26"/>
      <c r="B34" s="26"/>
      <c r="C34" s="27" t="s">
        <v>34</v>
      </c>
      <c r="D34" s="28" t="s">
        <v>1034</v>
      </c>
      <c r="E34" s="29" t="s">
        <v>1065</v>
      </c>
      <c r="F34" s="30" t="s">
        <v>1066</v>
      </c>
      <c r="G34" s="29"/>
      <c r="H34" s="114"/>
      <c r="I34" s="127"/>
      <c r="J34" s="128"/>
      <c r="K34" s="129"/>
      <c r="L34" s="59" t="s">
        <v>101</v>
      </c>
      <c r="M34" s="129"/>
      <c r="N34" s="130" t="s">
        <v>102</v>
      </c>
      <c r="O34" s="89">
        <f t="shared" si="0"/>
        <v>0</v>
      </c>
      <c r="P34" s="114"/>
      <c r="Q34" s="114"/>
      <c r="R34" s="29"/>
    </row>
    <row r="35" spans="1:29" s="4" customFormat="1">
      <c r="A35" s="26"/>
      <c r="B35" s="26"/>
      <c r="C35" s="27" t="s">
        <v>34</v>
      </c>
      <c r="D35" s="28" t="s">
        <v>1034</v>
      </c>
      <c r="E35" s="29" t="s">
        <v>1065</v>
      </c>
      <c r="F35" s="30" t="s">
        <v>1067</v>
      </c>
      <c r="G35" s="29"/>
      <c r="H35" s="114"/>
      <c r="I35" s="127"/>
      <c r="J35" s="128"/>
      <c r="K35" s="129"/>
      <c r="L35" s="59" t="s">
        <v>101</v>
      </c>
      <c r="M35" s="129"/>
      <c r="N35" s="130" t="s">
        <v>102</v>
      </c>
      <c r="O35" s="89">
        <f t="shared" si="0"/>
        <v>0</v>
      </c>
      <c r="P35" s="114"/>
      <c r="Q35" s="114"/>
      <c r="R35" s="29"/>
    </row>
    <row r="36" spans="1:29" s="401" customFormat="1">
      <c r="A36" s="397"/>
      <c r="B36" s="397"/>
      <c r="C36" s="398" t="s">
        <v>34</v>
      </c>
      <c r="D36" s="402" t="s">
        <v>1034</v>
      </c>
      <c r="E36" s="373" t="s">
        <v>1065</v>
      </c>
      <c r="F36" s="338" t="s">
        <v>1068</v>
      </c>
      <c r="G36" s="373"/>
      <c r="H36" s="339"/>
      <c r="I36" s="392" t="s">
        <v>1619</v>
      </c>
      <c r="J36" s="393">
        <v>4000</v>
      </c>
      <c r="K36" s="394">
        <v>1</v>
      </c>
      <c r="L36" s="399" t="s">
        <v>101</v>
      </c>
      <c r="M36" s="394">
        <v>1</v>
      </c>
      <c r="N36" s="399" t="s">
        <v>102</v>
      </c>
      <c r="O36" s="400">
        <f t="shared" si="0"/>
        <v>4000</v>
      </c>
      <c r="P36" s="339" t="s">
        <v>887</v>
      </c>
      <c r="Q36" s="339" t="s">
        <v>888</v>
      </c>
      <c r="R36" s="373" t="s">
        <v>1047</v>
      </c>
      <c r="S36" s="426" t="s">
        <v>2589</v>
      </c>
      <c r="T36" s="427" t="s">
        <v>1613</v>
      </c>
      <c r="U36" s="428">
        <v>4000</v>
      </c>
      <c r="V36" s="429">
        <v>2</v>
      </c>
      <c r="W36" s="430" t="s">
        <v>1622</v>
      </c>
      <c r="X36" s="429">
        <v>5</v>
      </c>
      <c r="Y36" s="430" t="s">
        <v>1616</v>
      </c>
      <c r="Z36" s="431">
        <f t="shared" ref="Z36" si="6">IF(X36=0,V36*U36,X36*V36*U36)</f>
        <v>40000</v>
      </c>
      <c r="AA36" s="432" t="s">
        <v>887</v>
      </c>
      <c r="AB36" s="432" t="s">
        <v>888</v>
      </c>
      <c r="AC36" s="433" t="s">
        <v>1621</v>
      </c>
    </row>
    <row r="37" spans="1:29" s="401" customFormat="1">
      <c r="A37" s="397"/>
      <c r="B37" s="397"/>
      <c r="C37" s="398"/>
      <c r="D37" s="402"/>
      <c r="E37" s="373"/>
      <c r="F37" s="338"/>
      <c r="G37" s="373"/>
      <c r="H37" s="339"/>
      <c r="I37" s="392"/>
      <c r="J37" s="393"/>
      <c r="K37" s="394"/>
      <c r="L37" s="399"/>
      <c r="M37" s="394"/>
      <c r="N37" s="399"/>
      <c r="O37" s="400"/>
      <c r="P37" s="339"/>
      <c r="Q37" s="339"/>
      <c r="R37" s="373"/>
      <c r="S37" s="426" t="s">
        <v>2589</v>
      </c>
      <c r="T37" s="427" t="s">
        <v>1613</v>
      </c>
      <c r="U37" s="428">
        <v>4000</v>
      </c>
      <c r="V37" s="429">
        <v>3</v>
      </c>
      <c r="W37" s="430" t="s">
        <v>1622</v>
      </c>
      <c r="X37" s="429">
        <v>2</v>
      </c>
      <c r="Y37" s="430" t="s">
        <v>1616</v>
      </c>
      <c r="Z37" s="431">
        <f t="shared" ref="Z37:Z38" si="7">IF(X37=0,V37*U37,X37*V37*U37)</f>
        <v>24000</v>
      </c>
      <c r="AA37" s="432" t="s">
        <v>887</v>
      </c>
      <c r="AB37" s="432" t="s">
        <v>888</v>
      </c>
      <c r="AC37" s="433" t="s">
        <v>1617</v>
      </c>
    </row>
    <row r="38" spans="1:29" s="401" customFormat="1">
      <c r="A38" s="397"/>
      <c r="B38" s="397"/>
      <c r="C38" s="398"/>
      <c r="D38" s="402"/>
      <c r="E38" s="373"/>
      <c r="F38" s="338"/>
      <c r="G38" s="373"/>
      <c r="H38" s="339"/>
      <c r="I38" s="392"/>
      <c r="J38" s="393"/>
      <c r="K38" s="394"/>
      <c r="L38" s="399"/>
      <c r="M38" s="394"/>
      <c r="N38" s="399"/>
      <c r="O38" s="400"/>
      <c r="P38" s="339"/>
      <c r="Q38" s="339"/>
      <c r="R38" s="373"/>
      <c r="S38" s="426" t="s">
        <v>2589</v>
      </c>
      <c r="T38" s="427" t="s">
        <v>1613</v>
      </c>
      <c r="U38" s="428">
        <v>4000</v>
      </c>
      <c r="V38" s="429">
        <v>1</v>
      </c>
      <c r="W38" s="430" t="s">
        <v>1622</v>
      </c>
      <c r="X38" s="429">
        <v>2</v>
      </c>
      <c r="Y38" s="430" t="s">
        <v>1616</v>
      </c>
      <c r="Z38" s="431">
        <f t="shared" si="7"/>
        <v>8000</v>
      </c>
      <c r="AA38" s="432" t="s">
        <v>887</v>
      </c>
      <c r="AB38" s="432" t="s">
        <v>888</v>
      </c>
      <c r="AC38" s="433" t="s">
        <v>1623</v>
      </c>
    </row>
    <row r="39" spans="1:29" s="487" customFormat="1">
      <c r="A39" s="473"/>
      <c r="B39" s="473"/>
      <c r="C39" s="474"/>
      <c r="D39" s="475"/>
      <c r="E39" s="476"/>
      <c r="F39" s="477"/>
      <c r="G39" s="476"/>
      <c r="H39" s="478"/>
      <c r="I39" s="479"/>
      <c r="J39" s="480"/>
      <c r="K39" s="481"/>
      <c r="L39" s="482"/>
      <c r="M39" s="481"/>
      <c r="N39" s="482"/>
      <c r="O39" s="483"/>
      <c r="P39" s="478"/>
      <c r="Q39" s="478"/>
      <c r="R39" s="476"/>
      <c r="S39" s="486" t="s">
        <v>2340</v>
      </c>
      <c r="T39" s="479" t="s">
        <v>2341</v>
      </c>
      <c r="U39" s="480">
        <v>4000</v>
      </c>
      <c r="V39" s="481">
        <v>1</v>
      </c>
      <c r="W39" s="482" t="s">
        <v>1622</v>
      </c>
      <c r="X39" s="481">
        <v>1</v>
      </c>
      <c r="Y39" s="482" t="s">
        <v>1616</v>
      </c>
      <c r="Z39" s="483">
        <f t="shared" ref="Z39" si="8">IF(X39=0,V39*U39,X39*V39*U39)</f>
        <v>4000</v>
      </c>
      <c r="AA39" s="478" t="s">
        <v>887</v>
      </c>
      <c r="AB39" s="478" t="s">
        <v>888</v>
      </c>
      <c r="AC39" s="476"/>
    </row>
    <row r="40" spans="1:29" s="4" customFormat="1">
      <c r="A40" s="26"/>
      <c r="B40" s="26"/>
      <c r="C40" s="27" t="s">
        <v>34</v>
      </c>
      <c r="D40" s="28" t="s">
        <v>1034</v>
      </c>
      <c r="E40" s="29" t="s">
        <v>1065</v>
      </c>
      <c r="F40" s="30" t="s">
        <v>1070</v>
      </c>
      <c r="G40" s="29"/>
      <c r="H40" s="114"/>
      <c r="I40" s="127"/>
      <c r="J40" s="128"/>
      <c r="K40" s="129"/>
      <c r="L40" s="59" t="s">
        <v>101</v>
      </c>
      <c r="M40" s="129"/>
      <c r="N40" s="130" t="s">
        <v>102</v>
      </c>
      <c r="O40" s="89">
        <f t="shared" si="0"/>
        <v>0</v>
      </c>
      <c r="P40" s="114"/>
      <c r="Q40" s="114"/>
      <c r="R40" s="29"/>
    </row>
    <row r="41" spans="1:29" s="4" customFormat="1">
      <c r="A41" s="26"/>
      <c r="B41" s="26"/>
      <c r="C41" s="27" t="s">
        <v>34</v>
      </c>
      <c r="D41" s="28" t="s">
        <v>1034</v>
      </c>
      <c r="E41" s="29" t="s">
        <v>1071</v>
      </c>
      <c r="F41" s="30" t="s">
        <v>1072</v>
      </c>
      <c r="G41" s="29"/>
      <c r="H41" s="114"/>
      <c r="I41" s="127"/>
      <c r="J41" s="128"/>
      <c r="K41" s="129"/>
      <c r="L41" s="59" t="s">
        <v>101</v>
      </c>
      <c r="M41" s="129"/>
      <c r="N41" s="59" t="s">
        <v>102</v>
      </c>
      <c r="O41" s="89">
        <f t="shared" si="0"/>
        <v>0</v>
      </c>
      <c r="P41" s="114"/>
      <c r="Q41" s="114"/>
      <c r="R41" s="29"/>
    </row>
    <row r="42" spans="1:29" s="4" customFormat="1">
      <c r="A42" s="26"/>
      <c r="B42" s="26"/>
      <c r="C42" s="27" t="s">
        <v>34</v>
      </c>
      <c r="D42" s="28" t="s">
        <v>1034</v>
      </c>
      <c r="E42" s="29" t="s">
        <v>1071</v>
      </c>
      <c r="F42" s="30" t="s">
        <v>1073</v>
      </c>
      <c r="G42" s="29"/>
      <c r="H42" s="114"/>
      <c r="I42" s="127"/>
      <c r="J42" s="128"/>
      <c r="K42" s="129"/>
      <c r="L42" s="59" t="s">
        <v>101</v>
      </c>
      <c r="M42" s="129"/>
      <c r="N42" s="59" t="s">
        <v>102</v>
      </c>
      <c r="O42" s="89">
        <f t="shared" si="0"/>
        <v>0</v>
      </c>
      <c r="P42" s="114"/>
      <c r="Q42" s="114"/>
      <c r="R42" s="29"/>
    </row>
    <row r="43" spans="1:29" s="4" customFormat="1">
      <c r="A43" s="26"/>
      <c r="B43" s="26"/>
      <c r="C43" s="27" t="s">
        <v>34</v>
      </c>
      <c r="D43" s="28" t="s">
        <v>1034</v>
      </c>
      <c r="E43" s="29" t="s">
        <v>1074</v>
      </c>
      <c r="F43" s="30" t="s">
        <v>1075</v>
      </c>
      <c r="G43" s="29"/>
      <c r="H43" s="114"/>
      <c r="I43" s="127"/>
      <c r="J43" s="128"/>
      <c r="K43" s="129"/>
      <c r="L43" s="59" t="s">
        <v>101</v>
      </c>
      <c r="M43" s="129"/>
      <c r="N43" s="130" t="s">
        <v>102</v>
      </c>
      <c r="O43" s="89">
        <f t="shared" si="0"/>
        <v>0</v>
      </c>
      <c r="P43" s="114"/>
      <c r="Q43" s="114"/>
      <c r="R43" s="29"/>
    </row>
    <row r="44" spans="1:29" s="4" customFormat="1">
      <c r="A44" s="26"/>
      <c r="B44" s="26"/>
      <c r="C44" s="27" t="s">
        <v>34</v>
      </c>
      <c r="D44" s="28" t="s">
        <v>1034</v>
      </c>
      <c r="E44" s="29" t="s">
        <v>1074</v>
      </c>
      <c r="F44" s="30" t="s">
        <v>1076</v>
      </c>
      <c r="G44" s="29"/>
      <c r="H44" s="114"/>
      <c r="I44" s="127"/>
      <c r="J44" s="128"/>
      <c r="K44" s="129"/>
      <c r="L44" s="59" t="s">
        <v>101</v>
      </c>
      <c r="M44" s="129"/>
      <c r="N44" s="130" t="s">
        <v>102</v>
      </c>
      <c r="O44" s="89">
        <f t="shared" ref="O44:O120" si="9">IF(M44=0,K44*J44,M44*K44*J44)</f>
        <v>0</v>
      </c>
      <c r="P44" s="114"/>
      <c r="Q44" s="114"/>
      <c r="R44" s="29"/>
    </row>
    <row r="45" spans="1:29" s="401" customFormat="1">
      <c r="A45" s="397"/>
      <c r="B45" s="397"/>
      <c r="C45" s="398" t="s">
        <v>34</v>
      </c>
      <c r="D45" s="402" t="s">
        <v>1034</v>
      </c>
      <c r="E45" s="373" t="s">
        <v>1074</v>
      </c>
      <c r="F45" s="338" t="s">
        <v>1077</v>
      </c>
      <c r="G45" s="373"/>
      <c r="H45" s="339"/>
      <c r="I45" s="392" t="s">
        <v>1069</v>
      </c>
      <c r="J45" s="393">
        <v>3500</v>
      </c>
      <c r="K45" s="394">
        <v>1</v>
      </c>
      <c r="L45" s="399" t="s">
        <v>101</v>
      </c>
      <c r="M45" s="394">
        <v>1</v>
      </c>
      <c r="N45" s="399" t="s">
        <v>102</v>
      </c>
      <c r="O45" s="400">
        <f t="shared" si="9"/>
        <v>3500</v>
      </c>
      <c r="P45" s="339" t="s">
        <v>887</v>
      </c>
      <c r="Q45" s="339" t="s">
        <v>888</v>
      </c>
      <c r="R45" s="373" t="s">
        <v>1047</v>
      </c>
      <c r="S45" s="426" t="s">
        <v>2589</v>
      </c>
      <c r="T45" s="427" t="s">
        <v>1620</v>
      </c>
      <c r="U45" s="428">
        <v>3500</v>
      </c>
      <c r="V45" s="429">
        <v>2</v>
      </c>
      <c r="W45" s="430" t="s">
        <v>1615</v>
      </c>
      <c r="X45" s="429">
        <v>4</v>
      </c>
      <c r="Y45" s="430" t="s">
        <v>1616</v>
      </c>
      <c r="Z45" s="431">
        <f t="shared" ref="Z45:Z48" si="10">IF(X45=0,V45*U45,X45*V45*U45)</f>
        <v>28000</v>
      </c>
      <c r="AA45" s="432" t="s">
        <v>887</v>
      </c>
      <c r="AB45" s="432" t="s">
        <v>888</v>
      </c>
      <c r="AC45" s="433" t="s">
        <v>1614</v>
      </c>
    </row>
    <row r="46" spans="1:29" s="401" customFormat="1">
      <c r="A46" s="397"/>
      <c r="B46" s="397"/>
      <c r="C46" s="398"/>
      <c r="D46" s="402"/>
      <c r="E46" s="373"/>
      <c r="F46" s="338"/>
      <c r="G46" s="373"/>
      <c r="H46" s="339"/>
      <c r="I46" s="392"/>
      <c r="J46" s="393"/>
      <c r="K46" s="394"/>
      <c r="L46" s="399"/>
      <c r="M46" s="394"/>
      <c r="N46" s="399"/>
      <c r="O46" s="400"/>
      <c r="P46" s="339"/>
      <c r="Q46" s="339"/>
      <c r="R46" s="373"/>
      <c r="S46" s="426" t="s">
        <v>2589</v>
      </c>
      <c r="T46" s="427" t="s">
        <v>1620</v>
      </c>
      <c r="U46" s="428">
        <v>3500</v>
      </c>
      <c r="V46" s="429">
        <v>3</v>
      </c>
      <c r="W46" s="430" t="s">
        <v>1615</v>
      </c>
      <c r="X46" s="429">
        <v>2</v>
      </c>
      <c r="Y46" s="430" t="s">
        <v>1616</v>
      </c>
      <c r="Z46" s="431">
        <f t="shared" si="10"/>
        <v>21000</v>
      </c>
      <c r="AA46" s="432" t="s">
        <v>887</v>
      </c>
      <c r="AB46" s="432" t="s">
        <v>888</v>
      </c>
      <c r="AC46" s="433" t="s">
        <v>1617</v>
      </c>
    </row>
    <row r="47" spans="1:29" s="401" customFormat="1">
      <c r="A47" s="397"/>
      <c r="B47" s="397"/>
      <c r="C47" s="398"/>
      <c r="D47" s="402"/>
      <c r="E47" s="373"/>
      <c r="F47" s="338"/>
      <c r="G47" s="373"/>
      <c r="H47" s="339"/>
      <c r="I47" s="392"/>
      <c r="J47" s="393"/>
      <c r="K47" s="394"/>
      <c r="L47" s="399"/>
      <c r="M47" s="394"/>
      <c r="N47" s="399"/>
      <c r="O47" s="400"/>
      <c r="P47" s="339"/>
      <c r="Q47" s="339"/>
      <c r="R47" s="373"/>
      <c r="S47" s="426" t="s">
        <v>2589</v>
      </c>
      <c r="T47" s="427" t="s">
        <v>1620</v>
      </c>
      <c r="U47" s="428">
        <v>3500</v>
      </c>
      <c r="V47" s="429">
        <v>1</v>
      </c>
      <c r="W47" s="430" t="s">
        <v>1615</v>
      </c>
      <c r="X47" s="429">
        <v>3</v>
      </c>
      <c r="Y47" s="430" t="s">
        <v>1616</v>
      </c>
      <c r="Z47" s="431">
        <f t="shared" si="10"/>
        <v>10500</v>
      </c>
      <c r="AA47" s="432" t="s">
        <v>887</v>
      </c>
      <c r="AB47" s="432" t="s">
        <v>888</v>
      </c>
      <c r="AC47" s="433" t="s">
        <v>1618</v>
      </c>
    </row>
    <row r="48" spans="1:29" s="487" customFormat="1">
      <c r="A48" s="473"/>
      <c r="B48" s="473"/>
      <c r="C48" s="474"/>
      <c r="D48" s="475"/>
      <c r="E48" s="476"/>
      <c r="F48" s="477"/>
      <c r="G48" s="476"/>
      <c r="H48" s="478"/>
      <c r="I48" s="479"/>
      <c r="J48" s="480"/>
      <c r="K48" s="481"/>
      <c r="L48" s="482"/>
      <c r="M48" s="481"/>
      <c r="N48" s="482"/>
      <c r="O48" s="483"/>
      <c r="P48" s="478"/>
      <c r="Q48" s="478"/>
      <c r="R48" s="476"/>
      <c r="S48" s="486" t="s">
        <v>2342</v>
      </c>
      <c r="T48" s="479" t="s">
        <v>2341</v>
      </c>
      <c r="U48" s="480">
        <v>5000</v>
      </c>
      <c r="V48" s="481">
        <v>1</v>
      </c>
      <c r="W48" s="482" t="s">
        <v>1615</v>
      </c>
      <c r="X48" s="481">
        <v>1</v>
      </c>
      <c r="Y48" s="482" t="s">
        <v>1616</v>
      </c>
      <c r="Z48" s="483">
        <f t="shared" si="10"/>
        <v>5000</v>
      </c>
      <c r="AA48" s="478" t="s">
        <v>887</v>
      </c>
      <c r="AB48" s="478" t="s">
        <v>888</v>
      </c>
      <c r="AC48" s="476"/>
    </row>
    <row r="49" spans="1:29" s="4" customFormat="1">
      <c r="A49" s="26"/>
      <c r="B49" s="26"/>
      <c r="C49" s="27" t="s">
        <v>34</v>
      </c>
      <c r="D49" s="28" t="s">
        <v>1034</v>
      </c>
      <c r="E49" s="29" t="s">
        <v>1074</v>
      </c>
      <c r="F49" s="30" t="s">
        <v>1078</v>
      </c>
      <c r="G49" s="29"/>
      <c r="H49" s="114"/>
      <c r="I49" s="127"/>
      <c r="J49" s="128"/>
      <c r="K49" s="129"/>
      <c r="L49" s="59" t="s">
        <v>101</v>
      </c>
      <c r="M49" s="129"/>
      <c r="N49" s="130" t="s">
        <v>102</v>
      </c>
      <c r="O49" s="89">
        <f t="shared" si="9"/>
        <v>0</v>
      </c>
      <c r="P49" s="114"/>
      <c r="Q49" s="114"/>
      <c r="R49" s="29"/>
    </row>
    <row r="50" spans="1:29" s="4" customFormat="1">
      <c r="A50" s="26"/>
      <c r="B50" s="26"/>
      <c r="C50" s="27" t="s">
        <v>34</v>
      </c>
      <c r="D50" s="28" t="s">
        <v>1034</v>
      </c>
      <c r="E50" s="29" t="s">
        <v>1074</v>
      </c>
      <c r="F50" s="30" t="s">
        <v>1079</v>
      </c>
      <c r="G50" s="29"/>
      <c r="H50" s="114"/>
      <c r="I50" s="127"/>
      <c r="J50" s="128"/>
      <c r="K50" s="129"/>
      <c r="L50" s="59" t="s">
        <v>101</v>
      </c>
      <c r="M50" s="129"/>
      <c r="N50" s="130" t="s">
        <v>102</v>
      </c>
      <c r="O50" s="89">
        <f t="shared" si="9"/>
        <v>0</v>
      </c>
      <c r="P50" s="114"/>
      <c r="Q50" s="114"/>
      <c r="R50" s="29"/>
    </row>
    <row r="51" spans="1:29" s="4" customFormat="1">
      <c r="A51" s="26"/>
      <c r="B51" s="26"/>
      <c r="C51" s="27" t="s">
        <v>34</v>
      </c>
      <c r="D51" s="28" t="s">
        <v>1034</v>
      </c>
      <c r="E51" s="29" t="s">
        <v>1074</v>
      </c>
      <c r="F51" s="30" t="s">
        <v>1080</v>
      </c>
      <c r="G51" s="29"/>
      <c r="H51" s="114"/>
      <c r="I51" s="127"/>
      <c r="J51" s="128"/>
      <c r="K51" s="129"/>
      <c r="L51" s="59" t="s">
        <v>101</v>
      </c>
      <c r="M51" s="129"/>
      <c r="N51" s="130" t="s">
        <v>102</v>
      </c>
      <c r="O51" s="89">
        <f t="shared" si="9"/>
        <v>0</v>
      </c>
      <c r="P51" s="114"/>
      <c r="Q51" s="114"/>
      <c r="R51" s="29"/>
    </row>
    <row r="52" spans="1:29" s="401" customFormat="1">
      <c r="A52" s="397"/>
      <c r="B52" s="397"/>
      <c r="C52" s="398" t="s">
        <v>34</v>
      </c>
      <c r="D52" s="402" t="s">
        <v>1034</v>
      </c>
      <c r="E52" s="373" t="s">
        <v>1074</v>
      </c>
      <c r="F52" s="338" t="s">
        <v>1081</v>
      </c>
      <c r="G52" s="373"/>
      <c r="H52" s="339"/>
      <c r="I52" s="392" t="s">
        <v>1082</v>
      </c>
      <c r="J52" s="393">
        <v>1500</v>
      </c>
      <c r="K52" s="394">
        <v>1</v>
      </c>
      <c r="L52" s="399" t="s">
        <v>88</v>
      </c>
      <c r="M52" s="394">
        <v>1</v>
      </c>
      <c r="N52" s="399" t="s">
        <v>1030</v>
      </c>
      <c r="O52" s="400">
        <f t="shared" si="9"/>
        <v>1500</v>
      </c>
      <c r="P52" s="339" t="s">
        <v>887</v>
      </c>
      <c r="Q52" s="339" t="s">
        <v>888</v>
      </c>
      <c r="R52" s="373" t="s">
        <v>1083</v>
      </c>
      <c r="S52" s="426" t="s">
        <v>2589</v>
      </c>
      <c r="T52" s="427" t="s">
        <v>1624</v>
      </c>
      <c r="U52" s="428">
        <v>1500</v>
      </c>
      <c r="V52" s="429">
        <v>1</v>
      </c>
      <c r="W52" s="430" t="s">
        <v>1625</v>
      </c>
      <c r="X52" s="429">
        <v>9</v>
      </c>
      <c r="Y52" s="430" t="s">
        <v>1616</v>
      </c>
      <c r="Z52" s="431">
        <f t="shared" ref="Z52" si="11">IF(X52=0,V52*U52,X52*V52*U52)</f>
        <v>13500</v>
      </c>
      <c r="AA52" s="432" t="s">
        <v>887</v>
      </c>
      <c r="AB52" s="432" t="s">
        <v>888</v>
      </c>
      <c r="AC52" s="433" t="s">
        <v>1626</v>
      </c>
    </row>
    <row r="53" spans="1:29" s="4" customFormat="1">
      <c r="A53" s="26"/>
      <c r="B53" s="26"/>
      <c r="C53" s="27" t="s">
        <v>34</v>
      </c>
      <c r="D53" s="28" t="s">
        <v>1034</v>
      </c>
      <c r="E53" s="29" t="s">
        <v>1084</v>
      </c>
      <c r="F53" s="30" t="s">
        <v>1085</v>
      </c>
      <c r="G53" s="29"/>
      <c r="H53" s="114"/>
      <c r="I53" s="127"/>
      <c r="J53" s="128"/>
      <c r="K53" s="129"/>
      <c r="L53" s="59" t="s">
        <v>101</v>
      </c>
      <c r="M53" s="129"/>
      <c r="N53" s="130" t="s">
        <v>102</v>
      </c>
      <c r="O53" s="89">
        <f t="shared" si="9"/>
        <v>0</v>
      </c>
      <c r="P53" s="114"/>
      <c r="Q53" s="114"/>
      <c r="R53" s="29"/>
    </row>
    <row r="54" spans="1:29" s="4" customFormat="1">
      <c r="A54" s="26"/>
      <c r="B54" s="26"/>
      <c r="C54" s="27" t="s">
        <v>34</v>
      </c>
      <c r="D54" s="28" t="s">
        <v>1034</v>
      </c>
      <c r="E54" s="29" t="s">
        <v>1084</v>
      </c>
      <c r="F54" s="30" t="s">
        <v>1086</v>
      </c>
      <c r="G54" s="29"/>
      <c r="H54" s="114"/>
      <c r="I54" s="127"/>
      <c r="J54" s="128"/>
      <c r="K54" s="129"/>
      <c r="L54" s="59" t="s">
        <v>101</v>
      </c>
      <c r="M54" s="129"/>
      <c r="N54" s="130" t="s">
        <v>102</v>
      </c>
      <c r="O54" s="89">
        <f t="shared" si="9"/>
        <v>0</v>
      </c>
      <c r="P54" s="114"/>
      <c r="Q54" s="114"/>
      <c r="R54" s="29"/>
    </row>
    <row r="55" spans="1:29" s="4" customFormat="1">
      <c r="A55" s="26"/>
      <c r="B55" s="26"/>
      <c r="C55" s="27" t="s">
        <v>34</v>
      </c>
      <c r="D55" s="28" t="s">
        <v>1034</v>
      </c>
      <c r="E55" s="29" t="s">
        <v>1084</v>
      </c>
      <c r="F55" s="30" t="s">
        <v>1087</v>
      </c>
      <c r="G55" s="29"/>
      <c r="H55" s="114"/>
      <c r="I55" s="127"/>
      <c r="J55" s="128"/>
      <c r="K55" s="129"/>
      <c r="L55" s="59" t="s">
        <v>101</v>
      </c>
      <c r="M55" s="129"/>
      <c r="N55" s="130" t="s">
        <v>102</v>
      </c>
      <c r="O55" s="89">
        <f t="shared" si="9"/>
        <v>0</v>
      </c>
      <c r="P55" s="114"/>
      <c r="Q55" s="114"/>
      <c r="R55" s="29"/>
    </row>
    <row r="56" spans="1:29" s="4" customFormat="1">
      <c r="A56" s="26"/>
      <c r="B56" s="26"/>
      <c r="C56" s="27" t="s">
        <v>34</v>
      </c>
      <c r="D56" s="28" t="s">
        <v>1034</v>
      </c>
      <c r="E56" s="29" t="s">
        <v>1084</v>
      </c>
      <c r="F56" s="30" t="s">
        <v>1088</v>
      </c>
      <c r="G56" s="29"/>
      <c r="H56" s="114"/>
      <c r="I56" s="127"/>
      <c r="J56" s="128"/>
      <c r="K56" s="129"/>
      <c r="L56" s="59" t="s">
        <v>101</v>
      </c>
      <c r="M56" s="129"/>
      <c r="N56" s="130" t="s">
        <v>102</v>
      </c>
      <c r="O56" s="89">
        <f t="shared" si="9"/>
        <v>0</v>
      </c>
      <c r="P56" s="114"/>
      <c r="Q56" s="114"/>
      <c r="R56" s="29"/>
    </row>
    <row r="57" spans="1:29" s="4" customFormat="1">
      <c r="A57" s="26"/>
      <c r="B57" s="26"/>
      <c r="C57" s="27" t="s">
        <v>34</v>
      </c>
      <c r="D57" s="28" t="s">
        <v>1089</v>
      </c>
      <c r="E57" s="29" t="s">
        <v>743</v>
      </c>
      <c r="F57" s="30" t="s">
        <v>1090</v>
      </c>
      <c r="G57" s="29"/>
      <c r="H57" s="114"/>
      <c r="I57" s="127"/>
      <c r="J57" s="128"/>
      <c r="K57" s="129"/>
      <c r="L57" s="59" t="s">
        <v>101</v>
      </c>
      <c r="M57" s="129"/>
      <c r="N57" s="130" t="s">
        <v>122</v>
      </c>
      <c r="O57" s="89">
        <f t="shared" si="9"/>
        <v>0</v>
      </c>
      <c r="P57" s="114"/>
      <c r="Q57" s="114"/>
      <c r="R57" s="29"/>
    </row>
    <row r="58" spans="1:29" s="4" customFormat="1">
      <c r="A58" s="26"/>
      <c r="B58" s="26"/>
      <c r="C58" s="27" t="s">
        <v>34</v>
      </c>
      <c r="D58" s="28" t="s">
        <v>1089</v>
      </c>
      <c r="E58" s="29" t="s">
        <v>743</v>
      </c>
      <c r="F58" s="30" t="s">
        <v>1091</v>
      </c>
      <c r="G58" s="29"/>
      <c r="H58" s="114"/>
      <c r="I58" s="127"/>
      <c r="J58" s="128"/>
      <c r="K58" s="129"/>
      <c r="L58" s="59" t="s">
        <v>101</v>
      </c>
      <c r="M58" s="129"/>
      <c r="N58" s="130" t="s">
        <v>122</v>
      </c>
      <c r="O58" s="89">
        <f t="shared" si="9"/>
        <v>0</v>
      </c>
      <c r="P58" s="114"/>
      <c r="Q58" s="114"/>
      <c r="R58" s="29"/>
    </row>
    <row r="59" spans="1:29" s="4" customFormat="1">
      <c r="A59" s="26"/>
      <c r="B59" s="26"/>
      <c r="C59" s="27" t="s">
        <v>34</v>
      </c>
      <c r="D59" s="28" t="s">
        <v>1089</v>
      </c>
      <c r="E59" s="29" t="s">
        <v>743</v>
      </c>
      <c r="F59" s="30" t="s">
        <v>1092</v>
      </c>
      <c r="G59" s="29"/>
      <c r="H59" s="114"/>
      <c r="I59" s="127"/>
      <c r="J59" s="128"/>
      <c r="K59" s="129"/>
      <c r="L59" s="59" t="s">
        <v>101</v>
      </c>
      <c r="M59" s="129"/>
      <c r="N59" s="130" t="s">
        <v>122</v>
      </c>
      <c r="O59" s="89">
        <f t="shared" si="9"/>
        <v>0</v>
      </c>
      <c r="P59" s="114"/>
      <c r="Q59" s="114"/>
      <c r="R59" s="29"/>
    </row>
    <row r="60" spans="1:29" s="4" customFormat="1">
      <c r="A60" s="26"/>
      <c r="B60" s="26"/>
      <c r="C60" s="27" t="s">
        <v>34</v>
      </c>
      <c r="D60" s="28" t="s">
        <v>1089</v>
      </c>
      <c r="E60" s="29" t="s">
        <v>743</v>
      </c>
      <c r="F60" s="30" t="s">
        <v>1093</v>
      </c>
      <c r="G60" s="29"/>
      <c r="H60" s="114"/>
      <c r="I60" s="127"/>
      <c r="J60" s="128"/>
      <c r="K60" s="129"/>
      <c r="L60" s="59" t="s">
        <v>101</v>
      </c>
      <c r="M60" s="129"/>
      <c r="N60" s="130" t="s">
        <v>122</v>
      </c>
      <c r="O60" s="89">
        <f t="shared" si="9"/>
        <v>0</v>
      </c>
      <c r="P60" s="114"/>
      <c r="Q60" s="114"/>
      <c r="R60" s="29"/>
    </row>
    <row r="61" spans="1:29" s="4" customFormat="1">
      <c r="A61" s="26"/>
      <c r="B61" s="26"/>
      <c r="C61" s="27" t="s">
        <v>34</v>
      </c>
      <c r="D61" s="28" t="s">
        <v>1089</v>
      </c>
      <c r="E61" s="29" t="s">
        <v>1094</v>
      </c>
      <c r="F61" s="30" t="s">
        <v>1095</v>
      </c>
      <c r="G61" s="29"/>
      <c r="H61" s="114"/>
      <c r="I61" s="127"/>
      <c r="J61" s="128"/>
      <c r="K61" s="129"/>
      <c r="L61" s="59" t="s">
        <v>101</v>
      </c>
      <c r="M61" s="129"/>
      <c r="N61" s="130" t="s">
        <v>122</v>
      </c>
      <c r="O61" s="89">
        <f t="shared" si="9"/>
        <v>0</v>
      </c>
      <c r="P61" s="114"/>
      <c r="Q61" s="114"/>
      <c r="R61" s="29"/>
    </row>
    <row r="62" spans="1:29" s="4" customFormat="1">
      <c r="A62" s="26"/>
      <c r="B62" s="26"/>
      <c r="C62" s="27" t="s">
        <v>34</v>
      </c>
      <c r="D62" s="28" t="s">
        <v>1089</v>
      </c>
      <c r="E62" s="29" t="s">
        <v>1094</v>
      </c>
      <c r="F62" s="30" t="s">
        <v>1096</v>
      </c>
      <c r="G62" s="29"/>
      <c r="H62" s="114"/>
      <c r="I62" s="127"/>
      <c r="J62" s="128"/>
      <c r="K62" s="129"/>
      <c r="L62" s="59" t="s">
        <v>101</v>
      </c>
      <c r="M62" s="129"/>
      <c r="N62" s="130" t="s">
        <v>122</v>
      </c>
      <c r="O62" s="89">
        <f t="shared" si="9"/>
        <v>0</v>
      </c>
      <c r="P62" s="114"/>
      <c r="Q62" s="114"/>
      <c r="R62" s="29"/>
    </row>
    <row r="63" spans="1:29" s="4" customFormat="1">
      <c r="A63" s="26"/>
      <c r="B63" s="26"/>
      <c r="C63" s="27" t="s">
        <v>34</v>
      </c>
      <c r="D63" s="28" t="s">
        <v>1089</v>
      </c>
      <c r="E63" s="29" t="s">
        <v>1094</v>
      </c>
      <c r="F63" s="30" t="s">
        <v>1097</v>
      </c>
      <c r="G63" s="29"/>
      <c r="H63" s="114"/>
      <c r="I63" s="127"/>
      <c r="J63" s="128"/>
      <c r="K63" s="129"/>
      <c r="L63" s="59" t="s">
        <v>101</v>
      </c>
      <c r="M63" s="129"/>
      <c r="N63" s="130" t="s">
        <v>122</v>
      </c>
      <c r="O63" s="89">
        <f t="shared" si="9"/>
        <v>0</v>
      </c>
      <c r="P63" s="114"/>
      <c r="Q63" s="114"/>
      <c r="R63" s="29"/>
    </row>
    <row r="64" spans="1:29" s="4" customFormat="1">
      <c r="A64" s="26"/>
      <c r="B64" s="26"/>
      <c r="C64" s="27" t="s">
        <v>34</v>
      </c>
      <c r="D64" s="28" t="s">
        <v>1089</v>
      </c>
      <c r="E64" s="29" t="s">
        <v>1094</v>
      </c>
      <c r="F64" s="30" t="s">
        <v>1098</v>
      </c>
      <c r="G64" s="29"/>
      <c r="H64" s="114"/>
      <c r="I64" s="127"/>
      <c r="J64" s="128"/>
      <c r="K64" s="129"/>
      <c r="L64" s="59" t="s">
        <v>101</v>
      </c>
      <c r="M64" s="129"/>
      <c r="N64" s="130" t="s">
        <v>122</v>
      </c>
      <c r="O64" s="89">
        <f t="shared" si="9"/>
        <v>0</v>
      </c>
      <c r="P64" s="114"/>
      <c r="Q64" s="114"/>
      <c r="R64" s="29"/>
    </row>
    <row r="65" spans="1:18" s="3" customFormat="1">
      <c r="A65" s="19"/>
      <c r="B65" s="19"/>
      <c r="C65" s="20" t="s">
        <v>34</v>
      </c>
      <c r="D65" s="25" t="s">
        <v>1089</v>
      </c>
      <c r="E65" s="21" t="s">
        <v>1094</v>
      </c>
      <c r="F65" s="22" t="s">
        <v>1099</v>
      </c>
      <c r="G65" s="21"/>
      <c r="H65" s="23"/>
      <c r="I65" s="49"/>
      <c r="J65" s="50"/>
      <c r="K65" s="51"/>
      <c r="L65" s="52" t="s">
        <v>101</v>
      </c>
      <c r="M65" s="51"/>
      <c r="N65" s="126" t="s">
        <v>122</v>
      </c>
      <c r="O65" s="55">
        <f t="shared" si="9"/>
        <v>0</v>
      </c>
      <c r="P65" s="23"/>
      <c r="Q65" s="23"/>
      <c r="R65" s="21"/>
    </row>
    <row r="66" spans="1:18" s="3" customFormat="1">
      <c r="A66" s="19"/>
      <c r="B66" s="19"/>
      <c r="C66" s="20" t="s">
        <v>34</v>
      </c>
      <c r="D66" s="25" t="s">
        <v>1089</v>
      </c>
      <c r="E66" s="21" t="s">
        <v>1094</v>
      </c>
      <c r="F66" s="22" t="s">
        <v>1100</v>
      </c>
      <c r="G66" s="21"/>
      <c r="H66" s="23"/>
      <c r="I66" s="49"/>
      <c r="J66" s="50"/>
      <c r="K66" s="51"/>
      <c r="L66" s="52" t="s">
        <v>101</v>
      </c>
      <c r="M66" s="51"/>
      <c r="N66" s="126" t="s">
        <v>122</v>
      </c>
      <c r="O66" s="55">
        <f t="shared" si="9"/>
        <v>0</v>
      </c>
      <c r="P66" s="23"/>
      <c r="Q66" s="23"/>
      <c r="R66" s="21"/>
    </row>
    <row r="67" spans="1:18" s="3" customFormat="1">
      <c r="A67" s="19"/>
      <c r="B67" s="19"/>
      <c r="C67" s="20" t="s">
        <v>34</v>
      </c>
      <c r="D67" s="25" t="s">
        <v>1089</v>
      </c>
      <c r="E67" s="21" t="s">
        <v>1101</v>
      </c>
      <c r="F67" s="22" t="s">
        <v>1102</v>
      </c>
      <c r="G67" s="21"/>
      <c r="H67" s="23"/>
      <c r="I67" s="49"/>
      <c r="J67" s="50"/>
      <c r="K67" s="51"/>
      <c r="L67" s="52" t="s">
        <v>101</v>
      </c>
      <c r="M67" s="51"/>
      <c r="N67" s="126" t="s">
        <v>122</v>
      </c>
      <c r="O67" s="55">
        <f t="shared" si="9"/>
        <v>0</v>
      </c>
      <c r="P67" s="23"/>
      <c r="Q67" s="23"/>
      <c r="R67" s="21"/>
    </row>
    <row r="68" spans="1:18" s="3" customFormat="1">
      <c r="A68" s="19"/>
      <c r="B68" s="19"/>
      <c r="C68" s="20" t="s">
        <v>34</v>
      </c>
      <c r="D68" s="25" t="s">
        <v>1089</v>
      </c>
      <c r="E68" s="21" t="s">
        <v>1101</v>
      </c>
      <c r="F68" s="22" t="s">
        <v>1103</v>
      </c>
      <c r="G68" s="21"/>
      <c r="H68" s="23"/>
      <c r="I68" s="49"/>
      <c r="J68" s="50"/>
      <c r="K68" s="51"/>
      <c r="L68" s="52" t="s">
        <v>101</v>
      </c>
      <c r="M68" s="51"/>
      <c r="N68" s="126" t="s">
        <v>122</v>
      </c>
      <c r="O68" s="55">
        <f t="shared" si="9"/>
        <v>0</v>
      </c>
      <c r="P68" s="23"/>
      <c r="Q68" s="23"/>
      <c r="R68" s="21"/>
    </row>
    <row r="69" spans="1:18" s="3" customFormat="1">
      <c r="A69" s="19"/>
      <c r="B69" s="19"/>
      <c r="C69" s="20" t="s">
        <v>34</v>
      </c>
      <c r="D69" s="25" t="s">
        <v>1089</v>
      </c>
      <c r="E69" s="21" t="s">
        <v>1101</v>
      </c>
      <c r="F69" s="22" t="s">
        <v>1104</v>
      </c>
      <c r="G69" s="21"/>
      <c r="H69" s="23"/>
      <c r="I69" s="49"/>
      <c r="J69" s="50"/>
      <c r="K69" s="51"/>
      <c r="L69" s="52" t="s">
        <v>101</v>
      </c>
      <c r="M69" s="51"/>
      <c r="N69" s="126" t="s">
        <v>122</v>
      </c>
      <c r="O69" s="55">
        <f t="shared" si="9"/>
        <v>0</v>
      </c>
      <c r="P69" s="23"/>
      <c r="Q69" s="23"/>
      <c r="R69" s="21"/>
    </row>
    <row r="70" spans="1:18" s="3" customFormat="1">
      <c r="A70" s="19"/>
      <c r="B70" s="19"/>
      <c r="C70" s="20" t="s">
        <v>34</v>
      </c>
      <c r="D70" s="25" t="s">
        <v>1089</v>
      </c>
      <c r="E70" s="21" t="s">
        <v>1101</v>
      </c>
      <c r="F70" s="22" t="s">
        <v>1105</v>
      </c>
      <c r="G70" s="21"/>
      <c r="H70" s="23"/>
      <c r="I70" s="49"/>
      <c r="J70" s="50"/>
      <c r="K70" s="51"/>
      <c r="L70" s="52" t="s">
        <v>101</v>
      </c>
      <c r="M70" s="51"/>
      <c r="N70" s="126" t="s">
        <v>122</v>
      </c>
      <c r="O70" s="55">
        <f t="shared" si="9"/>
        <v>0</v>
      </c>
      <c r="P70" s="23"/>
      <c r="Q70" s="23"/>
      <c r="R70" s="21"/>
    </row>
    <row r="71" spans="1:18" s="3" customFormat="1">
      <c r="A71" s="19"/>
      <c r="B71" s="19"/>
      <c r="C71" s="20" t="s">
        <v>34</v>
      </c>
      <c r="D71" s="25" t="s">
        <v>1089</v>
      </c>
      <c r="E71" s="21" t="s">
        <v>1106</v>
      </c>
      <c r="F71" s="22" t="s">
        <v>1107</v>
      </c>
      <c r="G71" s="21"/>
      <c r="H71" s="23"/>
      <c r="I71" s="49"/>
      <c r="J71" s="50"/>
      <c r="K71" s="51"/>
      <c r="L71" s="52" t="s">
        <v>101</v>
      </c>
      <c r="M71" s="51"/>
      <c r="N71" s="126" t="s">
        <v>122</v>
      </c>
      <c r="O71" s="55">
        <f t="shared" si="9"/>
        <v>0</v>
      </c>
      <c r="P71" s="23"/>
      <c r="Q71" s="23"/>
      <c r="R71" s="21"/>
    </row>
    <row r="72" spans="1:18" s="3" customFormat="1">
      <c r="A72" s="19"/>
      <c r="B72" s="19"/>
      <c r="C72" s="20" t="s">
        <v>34</v>
      </c>
      <c r="D72" s="25" t="s">
        <v>1089</v>
      </c>
      <c r="E72" s="21" t="s">
        <v>1106</v>
      </c>
      <c r="F72" s="22" t="s">
        <v>1108</v>
      </c>
      <c r="G72" s="21"/>
      <c r="H72" s="23"/>
      <c r="I72" s="49"/>
      <c r="J72" s="50"/>
      <c r="K72" s="51"/>
      <c r="L72" s="52" t="s">
        <v>101</v>
      </c>
      <c r="M72" s="51"/>
      <c r="N72" s="126" t="s">
        <v>122</v>
      </c>
      <c r="O72" s="55">
        <f t="shared" si="9"/>
        <v>0</v>
      </c>
      <c r="P72" s="23"/>
      <c r="Q72" s="23"/>
      <c r="R72" s="21"/>
    </row>
    <row r="73" spans="1:18" s="3" customFormat="1">
      <c r="A73" s="19"/>
      <c r="B73" s="19"/>
      <c r="C73" s="20" t="s">
        <v>34</v>
      </c>
      <c r="D73" s="25" t="s">
        <v>1089</v>
      </c>
      <c r="E73" s="21" t="s">
        <v>1106</v>
      </c>
      <c r="F73" s="22" t="s">
        <v>1109</v>
      </c>
      <c r="G73" s="21"/>
      <c r="H73" s="23"/>
      <c r="I73" s="49"/>
      <c r="J73" s="50"/>
      <c r="K73" s="51"/>
      <c r="L73" s="52" t="s">
        <v>101</v>
      </c>
      <c r="M73" s="51"/>
      <c r="N73" s="126" t="s">
        <v>122</v>
      </c>
      <c r="O73" s="55">
        <f t="shared" si="9"/>
        <v>0</v>
      </c>
      <c r="P73" s="23"/>
      <c r="Q73" s="23"/>
      <c r="R73" s="21"/>
    </row>
    <row r="74" spans="1:18" s="3" customFormat="1">
      <c r="A74" s="19"/>
      <c r="B74" s="19"/>
      <c r="C74" s="20" t="s">
        <v>34</v>
      </c>
      <c r="D74" s="25" t="s">
        <v>1089</v>
      </c>
      <c r="E74" s="21" t="s">
        <v>1106</v>
      </c>
      <c r="F74" s="22" t="s">
        <v>1110</v>
      </c>
      <c r="G74" s="21"/>
      <c r="H74" s="23"/>
      <c r="I74" s="49"/>
      <c r="J74" s="50"/>
      <c r="K74" s="51"/>
      <c r="L74" s="52" t="s">
        <v>101</v>
      </c>
      <c r="M74" s="51"/>
      <c r="N74" s="126" t="s">
        <v>122</v>
      </c>
      <c r="O74" s="55">
        <f t="shared" si="9"/>
        <v>0</v>
      </c>
      <c r="P74" s="23"/>
      <c r="Q74" s="23"/>
      <c r="R74" s="21"/>
    </row>
    <row r="75" spans="1:18" s="3" customFormat="1">
      <c r="A75" s="19"/>
      <c r="B75" s="19"/>
      <c r="C75" s="20" t="s">
        <v>34</v>
      </c>
      <c r="D75" s="25" t="s">
        <v>1089</v>
      </c>
      <c r="E75" s="21" t="s">
        <v>1106</v>
      </c>
      <c r="F75" s="22" t="s">
        <v>1111</v>
      </c>
      <c r="G75" s="21"/>
      <c r="H75" s="23"/>
      <c r="I75" s="49"/>
      <c r="J75" s="50"/>
      <c r="K75" s="51"/>
      <c r="L75" s="52" t="s">
        <v>101</v>
      </c>
      <c r="M75" s="51"/>
      <c r="N75" s="126" t="s">
        <v>122</v>
      </c>
      <c r="O75" s="55">
        <f t="shared" si="9"/>
        <v>0</v>
      </c>
      <c r="P75" s="23"/>
      <c r="Q75" s="23"/>
      <c r="R75" s="21"/>
    </row>
    <row r="76" spans="1:18" s="3" customFormat="1">
      <c r="A76" s="19"/>
      <c r="B76" s="19"/>
      <c r="C76" s="20" t="s">
        <v>34</v>
      </c>
      <c r="D76" s="25" t="s">
        <v>1089</v>
      </c>
      <c r="E76" s="21" t="s">
        <v>1106</v>
      </c>
      <c r="F76" s="22" t="s">
        <v>1112</v>
      </c>
      <c r="G76" s="21"/>
      <c r="H76" s="23"/>
      <c r="I76" s="49"/>
      <c r="J76" s="50"/>
      <c r="K76" s="51"/>
      <c r="L76" s="52" t="s">
        <v>101</v>
      </c>
      <c r="M76" s="51"/>
      <c r="N76" s="126" t="s">
        <v>122</v>
      </c>
      <c r="O76" s="55">
        <f t="shared" si="9"/>
        <v>0</v>
      </c>
      <c r="P76" s="23"/>
      <c r="Q76" s="23"/>
      <c r="R76" s="21"/>
    </row>
    <row r="77" spans="1:18" s="3" customFormat="1">
      <c r="A77" s="19"/>
      <c r="B77" s="19"/>
      <c r="C77" s="20" t="s">
        <v>34</v>
      </c>
      <c r="D77" s="25" t="s">
        <v>1089</v>
      </c>
      <c r="E77" s="21" t="s">
        <v>1106</v>
      </c>
      <c r="F77" s="22" t="s">
        <v>1113</v>
      </c>
      <c r="G77" s="21"/>
      <c r="H77" s="23"/>
      <c r="I77" s="49"/>
      <c r="J77" s="50"/>
      <c r="K77" s="51"/>
      <c r="L77" s="52" t="s">
        <v>101</v>
      </c>
      <c r="M77" s="51"/>
      <c r="N77" s="126" t="s">
        <v>122</v>
      </c>
      <c r="O77" s="55">
        <f t="shared" si="9"/>
        <v>0</v>
      </c>
      <c r="P77" s="23"/>
      <c r="Q77" s="23"/>
      <c r="R77" s="21"/>
    </row>
    <row r="78" spans="1:18" s="4" customFormat="1">
      <c r="A78" s="26"/>
      <c r="B78" s="26"/>
      <c r="C78" s="27" t="s">
        <v>34</v>
      </c>
      <c r="D78" s="28" t="s">
        <v>1089</v>
      </c>
      <c r="E78" s="29" t="s">
        <v>1106</v>
      </c>
      <c r="F78" s="30" t="s">
        <v>1114</v>
      </c>
      <c r="G78" s="29"/>
      <c r="H78" s="114"/>
      <c r="I78" s="127"/>
      <c r="J78" s="128"/>
      <c r="K78" s="129"/>
      <c r="L78" s="59" t="s">
        <v>101</v>
      </c>
      <c r="M78" s="129"/>
      <c r="N78" s="126" t="s">
        <v>122</v>
      </c>
      <c r="O78" s="89">
        <f t="shared" si="9"/>
        <v>0</v>
      </c>
      <c r="P78" s="114"/>
      <c r="Q78" s="114"/>
      <c r="R78" s="29"/>
    </row>
    <row r="79" spans="1:18" s="4" customFormat="1">
      <c r="A79" s="26"/>
      <c r="B79" s="26"/>
      <c r="C79" s="27" t="s">
        <v>34</v>
      </c>
      <c r="D79" s="28" t="s">
        <v>1089</v>
      </c>
      <c r="E79" s="29" t="s">
        <v>1115</v>
      </c>
      <c r="F79" s="30" t="s">
        <v>1116</v>
      </c>
      <c r="G79" s="29"/>
      <c r="H79" s="114"/>
      <c r="I79" s="127"/>
      <c r="J79" s="128"/>
      <c r="K79" s="129"/>
      <c r="L79" s="59" t="s">
        <v>101</v>
      </c>
      <c r="M79" s="129"/>
      <c r="N79" s="130" t="s">
        <v>122</v>
      </c>
      <c r="O79" s="89">
        <f t="shared" si="9"/>
        <v>0</v>
      </c>
      <c r="P79" s="114"/>
      <c r="Q79" s="114"/>
      <c r="R79" s="29"/>
    </row>
    <row r="80" spans="1:18" s="4" customFormat="1">
      <c r="A80" s="26"/>
      <c r="B80" s="26"/>
      <c r="C80" s="27" t="s">
        <v>34</v>
      </c>
      <c r="D80" s="28" t="s">
        <v>1089</v>
      </c>
      <c r="E80" s="29" t="s">
        <v>1115</v>
      </c>
      <c r="F80" s="30" t="s">
        <v>1117</v>
      </c>
      <c r="G80" s="29"/>
      <c r="H80" s="114"/>
      <c r="I80" s="127"/>
      <c r="J80" s="128"/>
      <c r="K80" s="129"/>
      <c r="L80" s="59" t="s">
        <v>101</v>
      </c>
      <c r="M80" s="129"/>
      <c r="N80" s="130" t="s">
        <v>122</v>
      </c>
      <c r="O80" s="89">
        <f t="shared" si="9"/>
        <v>0</v>
      </c>
      <c r="P80" s="114"/>
      <c r="Q80" s="114"/>
      <c r="R80" s="29"/>
    </row>
    <row r="81" spans="1:18" s="4" customFormat="1">
      <c r="A81" s="26"/>
      <c r="B81" s="26"/>
      <c r="C81" s="27" t="s">
        <v>34</v>
      </c>
      <c r="D81" s="28" t="s">
        <v>1089</v>
      </c>
      <c r="E81" s="29" t="s">
        <v>1115</v>
      </c>
      <c r="F81" s="30" t="s">
        <v>1118</v>
      </c>
      <c r="G81" s="29"/>
      <c r="H81" s="114"/>
      <c r="I81" s="127"/>
      <c r="J81" s="128"/>
      <c r="K81" s="129"/>
      <c r="L81" s="59" t="s">
        <v>101</v>
      </c>
      <c r="M81" s="129"/>
      <c r="N81" s="130" t="s">
        <v>122</v>
      </c>
      <c r="O81" s="89">
        <f t="shared" si="9"/>
        <v>0</v>
      </c>
      <c r="P81" s="114"/>
      <c r="Q81" s="114"/>
      <c r="R81" s="29"/>
    </row>
    <row r="82" spans="1:18" s="3" customFormat="1">
      <c r="A82" s="19"/>
      <c r="B82" s="19"/>
      <c r="C82" s="20" t="s">
        <v>34</v>
      </c>
      <c r="D82" s="25" t="s">
        <v>1089</v>
      </c>
      <c r="E82" s="21" t="s">
        <v>1119</v>
      </c>
      <c r="F82" s="22" t="s">
        <v>1120</v>
      </c>
      <c r="G82" s="21"/>
      <c r="H82" s="23"/>
      <c r="I82" s="49"/>
      <c r="J82" s="50"/>
      <c r="K82" s="51"/>
      <c r="L82" s="52" t="s">
        <v>101</v>
      </c>
      <c r="M82" s="51"/>
      <c r="N82" s="126" t="s">
        <v>122</v>
      </c>
      <c r="O82" s="55">
        <f t="shared" si="9"/>
        <v>0</v>
      </c>
      <c r="P82" s="23"/>
      <c r="Q82" s="23"/>
      <c r="R82" s="21"/>
    </row>
    <row r="83" spans="1:18" s="3" customFormat="1">
      <c r="A83" s="19"/>
      <c r="B83" s="19"/>
      <c r="C83" s="20" t="s">
        <v>34</v>
      </c>
      <c r="D83" s="25" t="s">
        <v>1089</v>
      </c>
      <c r="E83" s="21" t="s">
        <v>1119</v>
      </c>
      <c r="F83" s="22" t="s">
        <v>1121</v>
      </c>
      <c r="G83" s="21"/>
      <c r="H83" s="23"/>
      <c r="I83" s="49"/>
      <c r="J83" s="50"/>
      <c r="K83" s="51"/>
      <c r="L83" s="52" t="s">
        <v>101</v>
      </c>
      <c r="M83" s="51"/>
      <c r="N83" s="126" t="s">
        <v>122</v>
      </c>
      <c r="O83" s="55">
        <f t="shared" si="9"/>
        <v>0</v>
      </c>
      <c r="P83" s="23"/>
      <c r="Q83" s="23"/>
      <c r="R83" s="21"/>
    </row>
    <row r="84" spans="1:18" s="3" customFormat="1">
      <c r="A84" s="19"/>
      <c r="B84" s="19"/>
      <c r="C84" s="20" t="s">
        <v>34</v>
      </c>
      <c r="D84" s="25" t="s">
        <v>1089</v>
      </c>
      <c r="E84" s="21" t="s">
        <v>1119</v>
      </c>
      <c r="F84" s="22" t="s">
        <v>1122</v>
      </c>
      <c r="G84" s="21"/>
      <c r="H84" s="23"/>
      <c r="I84" s="49"/>
      <c r="J84" s="50"/>
      <c r="K84" s="51"/>
      <c r="L84" s="52" t="s">
        <v>101</v>
      </c>
      <c r="M84" s="51"/>
      <c r="N84" s="126" t="s">
        <v>122</v>
      </c>
      <c r="O84" s="55">
        <f t="shared" si="9"/>
        <v>0</v>
      </c>
      <c r="P84" s="23"/>
      <c r="Q84" s="23"/>
      <c r="R84" s="21"/>
    </row>
    <row r="85" spans="1:18" s="3" customFormat="1">
      <c r="A85" s="19"/>
      <c r="B85" s="19"/>
      <c r="C85" s="20" t="s">
        <v>34</v>
      </c>
      <c r="D85" s="25" t="s">
        <v>1089</v>
      </c>
      <c r="E85" s="21" t="s">
        <v>1123</v>
      </c>
      <c r="F85" s="22" t="s">
        <v>1124</v>
      </c>
      <c r="G85" s="21"/>
      <c r="H85" s="23"/>
      <c r="I85" s="49"/>
      <c r="J85" s="50"/>
      <c r="K85" s="51"/>
      <c r="L85" s="52" t="s">
        <v>101</v>
      </c>
      <c r="M85" s="51"/>
      <c r="N85" s="126" t="s">
        <v>122</v>
      </c>
      <c r="O85" s="55">
        <f t="shared" si="9"/>
        <v>0</v>
      </c>
      <c r="P85" s="23"/>
      <c r="Q85" s="23"/>
      <c r="R85" s="21"/>
    </row>
    <row r="86" spans="1:18" s="3" customFormat="1">
      <c r="A86" s="19"/>
      <c r="B86" s="19"/>
      <c r="C86" s="20" t="s">
        <v>34</v>
      </c>
      <c r="D86" s="25" t="s">
        <v>1089</v>
      </c>
      <c r="E86" s="21" t="s">
        <v>1123</v>
      </c>
      <c r="F86" s="22" t="s">
        <v>1125</v>
      </c>
      <c r="G86" s="21"/>
      <c r="H86" s="23"/>
      <c r="I86" s="49"/>
      <c r="J86" s="50"/>
      <c r="K86" s="51"/>
      <c r="L86" s="52" t="s">
        <v>101</v>
      </c>
      <c r="M86" s="51"/>
      <c r="N86" s="126" t="s">
        <v>122</v>
      </c>
      <c r="O86" s="55">
        <f t="shared" si="9"/>
        <v>0</v>
      </c>
      <c r="P86" s="23"/>
      <c r="Q86" s="23"/>
      <c r="R86" s="21"/>
    </row>
    <row r="87" spans="1:18" s="3" customFormat="1">
      <c r="A87" s="19"/>
      <c r="B87" s="19"/>
      <c r="C87" s="20" t="s">
        <v>34</v>
      </c>
      <c r="D87" s="25" t="s">
        <v>1089</v>
      </c>
      <c r="E87" s="21" t="s">
        <v>1123</v>
      </c>
      <c r="F87" s="22" t="s">
        <v>1126</v>
      </c>
      <c r="G87" s="21"/>
      <c r="H87" s="23"/>
      <c r="I87" s="49"/>
      <c r="J87" s="50"/>
      <c r="K87" s="51"/>
      <c r="L87" s="52" t="s">
        <v>101</v>
      </c>
      <c r="M87" s="51"/>
      <c r="N87" s="126" t="s">
        <v>122</v>
      </c>
      <c r="O87" s="55">
        <f t="shared" si="9"/>
        <v>0</v>
      </c>
      <c r="P87" s="23"/>
      <c r="Q87" s="23"/>
      <c r="R87" s="21"/>
    </row>
    <row r="88" spans="1:18" s="3" customFormat="1">
      <c r="A88" s="19"/>
      <c r="B88" s="19"/>
      <c r="C88" s="20" t="s">
        <v>34</v>
      </c>
      <c r="D88" s="25" t="s">
        <v>1089</v>
      </c>
      <c r="E88" s="21" t="s">
        <v>1123</v>
      </c>
      <c r="F88" s="22" t="s">
        <v>1127</v>
      </c>
      <c r="G88" s="21"/>
      <c r="H88" s="23"/>
      <c r="I88" s="49"/>
      <c r="J88" s="50"/>
      <c r="K88" s="51"/>
      <c r="L88" s="52" t="s">
        <v>101</v>
      </c>
      <c r="M88" s="51"/>
      <c r="N88" s="126" t="s">
        <v>122</v>
      </c>
      <c r="O88" s="55">
        <f t="shared" si="9"/>
        <v>0</v>
      </c>
      <c r="P88" s="23"/>
      <c r="Q88" s="23"/>
      <c r="R88" s="21"/>
    </row>
    <row r="89" spans="1:18" s="3" customFormat="1">
      <c r="A89" s="19"/>
      <c r="B89" s="19"/>
      <c r="C89" s="20" t="s">
        <v>34</v>
      </c>
      <c r="D89" s="25" t="s">
        <v>1089</v>
      </c>
      <c r="E89" s="21" t="s">
        <v>1128</v>
      </c>
      <c r="F89" s="22" t="s">
        <v>1129</v>
      </c>
      <c r="G89" s="21"/>
      <c r="H89" s="23"/>
      <c r="I89" s="49"/>
      <c r="J89" s="50"/>
      <c r="K89" s="51"/>
      <c r="L89" s="52" t="s">
        <v>101</v>
      </c>
      <c r="M89" s="51"/>
      <c r="N89" s="126" t="s">
        <v>122</v>
      </c>
      <c r="O89" s="55">
        <f t="shared" si="9"/>
        <v>0</v>
      </c>
      <c r="P89" s="23"/>
      <c r="Q89" s="23"/>
      <c r="R89" s="21"/>
    </row>
    <row r="90" spans="1:18" s="3" customFormat="1">
      <c r="A90" s="19"/>
      <c r="B90" s="19"/>
      <c r="C90" s="20" t="s">
        <v>34</v>
      </c>
      <c r="D90" s="25" t="s">
        <v>1089</v>
      </c>
      <c r="E90" s="21" t="s">
        <v>1128</v>
      </c>
      <c r="F90" s="22" t="s">
        <v>1130</v>
      </c>
      <c r="G90" s="21"/>
      <c r="H90" s="23"/>
      <c r="I90" s="49"/>
      <c r="J90" s="50"/>
      <c r="K90" s="51"/>
      <c r="L90" s="52" t="s">
        <v>101</v>
      </c>
      <c r="M90" s="51"/>
      <c r="N90" s="126" t="s">
        <v>122</v>
      </c>
      <c r="O90" s="55">
        <f t="shared" si="9"/>
        <v>0</v>
      </c>
      <c r="P90" s="23"/>
      <c r="Q90" s="23"/>
      <c r="R90" s="21"/>
    </row>
    <row r="91" spans="1:18" s="3" customFormat="1">
      <c r="A91" s="19"/>
      <c r="B91" s="19"/>
      <c r="C91" s="20" t="s">
        <v>34</v>
      </c>
      <c r="D91" s="25" t="s">
        <v>1089</v>
      </c>
      <c r="E91" s="21" t="s">
        <v>1128</v>
      </c>
      <c r="F91" s="22" t="s">
        <v>1131</v>
      </c>
      <c r="G91" s="21"/>
      <c r="H91" s="23"/>
      <c r="I91" s="49"/>
      <c r="J91" s="50"/>
      <c r="K91" s="51"/>
      <c r="L91" s="52" t="s">
        <v>101</v>
      </c>
      <c r="M91" s="51"/>
      <c r="N91" s="126" t="s">
        <v>122</v>
      </c>
      <c r="O91" s="55">
        <f t="shared" si="9"/>
        <v>0</v>
      </c>
      <c r="P91" s="23"/>
      <c r="Q91" s="23"/>
      <c r="R91" s="21"/>
    </row>
    <row r="92" spans="1:18" s="3" customFormat="1">
      <c r="A92" s="19"/>
      <c r="B92" s="19"/>
      <c r="C92" s="20" t="s">
        <v>34</v>
      </c>
      <c r="D92" s="25" t="s">
        <v>1089</v>
      </c>
      <c r="E92" s="21" t="s">
        <v>1128</v>
      </c>
      <c r="F92" s="22" t="s">
        <v>1132</v>
      </c>
      <c r="G92" s="21"/>
      <c r="H92" s="23"/>
      <c r="I92" s="49"/>
      <c r="J92" s="50"/>
      <c r="K92" s="51"/>
      <c r="L92" s="52" t="s">
        <v>101</v>
      </c>
      <c r="M92" s="51"/>
      <c r="N92" s="126" t="s">
        <v>122</v>
      </c>
      <c r="O92" s="55">
        <f t="shared" si="9"/>
        <v>0</v>
      </c>
      <c r="P92" s="23"/>
      <c r="Q92" s="23"/>
      <c r="R92" s="21"/>
    </row>
    <row r="93" spans="1:18" s="3" customFormat="1">
      <c r="A93" s="19"/>
      <c r="B93" s="19"/>
      <c r="C93" s="20" t="s">
        <v>34</v>
      </c>
      <c r="D93" s="25" t="s">
        <v>1089</v>
      </c>
      <c r="E93" s="21" t="s">
        <v>1133</v>
      </c>
      <c r="F93" s="22" t="s">
        <v>1134</v>
      </c>
      <c r="G93" s="21"/>
      <c r="H93" s="23"/>
      <c r="I93" s="49"/>
      <c r="J93" s="50"/>
      <c r="K93" s="51"/>
      <c r="L93" s="52" t="s">
        <v>101</v>
      </c>
      <c r="M93" s="51"/>
      <c r="N93" s="126" t="s">
        <v>122</v>
      </c>
      <c r="O93" s="55">
        <f t="shared" si="9"/>
        <v>0</v>
      </c>
      <c r="P93" s="23"/>
      <c r="Q93" s="23"/>
      <c r="R93" s="21"/>
    </row>
    <row r="94" spans="1:18" s="3" customFormat="1">
      <c r="A94" s="19"/>
      <c r="B94" s="19"/>
      <c r="C94" s="20" t="s">
        <v>34</v>
      </c>
      <c r="D94" s="25" t="s">
        <v>1089</v>
      </c>
      <c r="E94" s="21" t="s">
        <v>1133</v>
      </c>
      <c r="F94" s="22" t="s">
        <v>1135</v>
      </c>
      <c r="G94" s="21"/>
      <c r="H94" s="23"/>
      <c r="I94" s="49"/>
      <c r="J94" s="50"/>
      <c r="K94" s="51"/>
      <c r="L94" s="52" t="s">
        <v>101</v>
      </c>
      <c r="M94" s="51"/>
      <c r="N94" s="126" t="s">
        <v>122</v>
      </c>
      <c r="O94" s="55">
        <f t="shared" si="9"/>
        <v>0</v>
      </c>
      <c r="P94" s="23"/>
      <c r="Q94" s="23"/>
      <c r="R94" s="21"/>
    </row>
    <row r="95" spans="1:18" s="3" customFormat="1">
      <c r="A95" s="19"/>
      <c r="B95" s="19"/>
      <c r="C95" s="20" t="s">
        <v>34</v>
      </c>
      <c r="D95" s="25" t="s">
        <v>1089</v>
      </c>
      <c r="E95" s="21" t="s">
        <v>1133</v>
      </c>
      <c r="F95" s="22" t="s">
        <v>1136</v>
      </c>
      <c r="G95" s="21"/>
      <c r="H95" s="23"/>
      <c r="I95" s="49"/>
      <c r="J95" s="50"/>
      <c r="K95" s="51"/>
      <c r="L95" s="52" t="s">
        <v>101</v>
      </c>
      <c r="M95" s="51"/>
      <c r="N95" s="126" t="s">
        <v>122</v>
      </c>
      <c r="O95" s="55">
        <f t="shared" si="9"/>
        <v>0</v>
      </c>
      <c r="P95" s="23"/>
      <c r="Q95" s="23"/>
      <c r="R95" s="21"/>
    </row>
    <row r="96" spans="1:18" s="3" customFormat="1">
      <c r="A96" s="19"/>
      <c r="B96" s="19"/>
      <c r="C96" s="20" t="s">
        <v>34</v>
      </c>
      <c r="D96" s="25" t="s">
        <v>1089</v>
      </c>
      <c r="E96" s="21" t="s">
        <v>1133</v>
      </c>
      <c r="F96" s="22" t="s">
        <v>1137</v>
      </c>
      <c r="G96" s="21"/>
      <c r="H96" s="23"/>
      <c r="I96" s="49"/>
      <c r="J96" s="50"/>
      <c r="K96" s="51"/>
      <c r="L96" s="52" t="s">
        <v>101</v>
      </c>
      <c r="M96" s="51"/>
      <c r="N96" s="126" t="s">
        <v>122</v>
      </c>
      <c r="O96" s="55">
        <f t="shared" si="9"/>
        <v>0</v>
      </c>
      <c r="P96" s="23"/>
      <c r="Q96" s="23"/>
      <c r="R96" s="21"/>
    </row>
    <row r="97" spans="1:33" s="3" customFormat="1">
      <c r="A97" s="19"/>
      <c r="B97" s="19"/>
      <c r="C97" s="20" t="s">
        <v>34</v>
      </c>
      <c r="D97" s="25" t="s">
        <v>1089</v>
      </c>
      <c r="E97" s="21" t="s">
        <v>1138</v>
      </c>
      <c r="F97" s="22" t="s">
        <v>1139</v>
      </c>
      <c r="G97" s="21"/>
      <c r="H97" s="23"/>
      <c r="I97" s="49"/>
      <c r="J97" s="50"/>
      <c r="K97" s="51"/>
      <c r="L97" s="52" t="s">
        <v>101</v>
      </c>
      <c r="M97" s="51"/>
      <c r="N97" s="126" t="s">
        <v>122</v>
      </c>
      <c r="O97" s="55">
        <f t="shared" si="9"/>
        <v>0</v>
      </c>
      <c r="P97" s="23"/>
      <c r="Q97" s="23"/>
      <c r="R97" s="21"/>
    </row>
    <row r="98" spans="1:33" s="3" customFormat="1">
      <c r="A98" s="19"/>
      <c r="B98" s="19"/>
      <c r="C98" s="20" t="s">
        <v>34</v>
      </c>
      <c r="D98" s="25" t="s">
        <v>1089</v>
      </c>
      <c r="E98" s="21" t="s">
        <v>1138</v>
      </c>
      <c r="F98" s="22" t="s">
        <v>1140</v>
      </c>
      <c r="G98" s="21"/>
      <c r="H98" s="23"/>
      <c r="I98" s="49"/>
      <c r="J98" s="50"/>
      <c r="K98" s="51"/>
      <c r="L98" s="52" t="s">
        <v>101</v>
      </c>
      <c r="M98" s="51"/>
      <c r="N98" s="126" t="s">
        <v>122</v>
      </c>
      <c r="O98" s="55">
        <f t="shared" si="9"/>
        <v>0</v>
      </c>
      <c r="P98" s="23"/>
      <c r="Q98" s="23"/>
      <c r="R98" s="21"/>
    </row>
    <row r="99" spans="1:33" s="121" customFormat="1">
      <c r="A99" s="134"/>
      <c r="B99" s="134"/>
      <c r="C99" s="135" t="s">
        <v>34</v>
      </c>
      <c r="D99" s="136" t="s">
        <v>1141</v>
      </c>
      <c r="E99" s="137" t="s">
        <v>1142</v>
      </c>
      <c r="F99" s="93" t="s">
        <v>1143</v>
      </c>
      <c r="G99" s="137"/>
      <c r="H99" s="24"/>
      <c r="I99" s="99"/>
      <c r="J99" s="106"/>
      <c r="K99" s="107"/>
      <c r="L99" s="108" t="s">
        <v>101</v>
      </c>
      <c r="M99" s="107"/>
      <c r="N99" s="108" t="s">
        <v>102</v>
      </c>
      <c r="O99" s="89">
        <f t="shared" si="9"/>
        <v>0</v>
      </c>
      <c r="P99" s="24"/>
      <c r="Q99" s="24"/>
      <c r="R99" s="137"/>
    </row>
    <row r="100" spans="1:33" s="413" customFormat="1">
      <c r="A100" s="404"/>
      <c r="B100" s="404"/>
      <c r="C100" s="405" t="s">
        <v>34</v>
      </c>
      <c r="D100" s="406" t="s">
        <v>1141</v>
      </c>
      <c r="E100" s="407" t="s">
        <v>1142</v>
      </c>
      <c r="F100" s="408" t="s">
        <v>1144</v>
      </c>
      <c r="G100" s="407"/>
      <c r="H100" s="339"/>
      <c r="I100" s="409" t="s">
        <v>1145</v>
      </c>
      <c r="J100" s="410">
        <v>1500</v>
      </c>
      <c r="K100" s="411">
        <v>4</v>
      </c>
      <c r="L100" s="412" t="s">
        <v>101</v>
      </c>
      <c r="M100" s="411">
        <v>1</v>
      </c>
      <c r="N100" s="412" t="s">
        <v>102</v>
      </c>
      <c r="O100" s="400">
        <f t="shared" si="9"/>
        <v>6000</v>
      </c>
      <c r="P100" s="339" t="s">
        <v>887</v>
      </c>
      <c r="Q100" s="339" t="s">
        <v>888</v>
      </c>
      <c r="R100" s="407" t="s">
        <v>1146</v>
      </c>
      <c r="S100" s="426" t="s">
        <v>2589</v>
      </c>
      <c r="T100" s="568" t="s">
        <v>2414</v>
      </c>
      <c r="U100" s="569"/>
      <c r="V100" s="432"/>
      <c r="W100" s="570" t="s">
        <v>1145</v>
      </c>
      <c r="X100" s="571">
        <v>1500</v>
      </c>
      <c r="Y100" s="572">
        <v>3</v>
      </c>
      <c r="Z100" s="573" t="s">
        <v>101</v>
      </c>
      <c r="AA100" s="572">
        <v>1</v>
      </c>
      <c r="AB100" s="573" t="s">
        <v>102</v>
      </c>
      <c r="AC100" s="431">
        <f t="shared" ref="AC100:AC101" si="12">IF(AA100=0,Y100*X100,AA100*Y100*X100)</f>
        <v>4500</v>
      </c>
      <c r="AD100" s="432" t="s">
        <v>887</v>
      </c>
      <c r="AE100" s="432" t="s">
        <v>888</v>
      </c>
      <c r="AF100" s="569" t="s">
        <v>2413</v>
      </c>
      <c r="AG100" s="574"/>
    </row>
    <row r="101" spans="1:33" s="413" customFormat="1">
      <c r="A101" s="404"/>
      <c r="B101" s="404"/>
      <c r="C101" s="405"/>
      <c r="D101" s="406"/>
      <c r="E101" s="407"/>
      <c r="F101" s="408"/>
      <c r="G101" s="407"/>
      <c r="H101" s="339"/>
      <c r="I101" s="409"/>
      <c r="J101" s="410"/>
      <c r="K101" s="411"/>
      <c r="L101" s="412"/>
      <c r="M101" s="411"/>
      <c r="N101" s="412"/>
      <c r="O101" s="400"/>
      <c r="P101" s="339"/>
      <c r="Q101" s="339"/>
      <c r="R101" s="407"/>
      <c r="S101" s="426" t="s">
        <v>2589</v>
      </c>
      <c r="T101" s="568" t="s">
        <v>2415</v>
      </c>
      <c r="U101" s="569"/>
      <c r="V101" s="432"/>
      <c r="W101" s="570" t="s">
        <v>1145</v>
      </c>
      <c r="X101" s="571">
        <v>1500</v>
      </c>
      <c r="Y101" s="572">
        <v>1</v>
      </c>
      <c r="Z101" s="573" t="s">
        <v>101</v>
      </c>
      <c r="AA101" s="572">
        <v>1</v>
      </c>
      <c r="AB101" s="573" t="s">
        <v>102</v>
      </c>
      <c r="AC101" s="431">
        <f t="shared" si="12"/>
        <v>1500</v>
      </c>
      <c r="AD101" s="432" t="s">
        <v>887</v>
      </c>
      <c r="AE101" s="432" t="s">
        <v>888</v>
      </c>
      <c r="AF101" s="569" t="s">
        <v>1146</v>
      </c>
      <c r="AG101" s="574"/>
    </row>
    <row r="102" spans="1:33" s="413" customFormat="1">
      <c r="A102" s="404"/>
      <c r="B102" s="404"/>
      <c r="C102" s="405"/>
      <c r="D102" s="406"/>
      <c r="E102" s="407"/>
      <c r="F102" s="408"/>
      <c r="G102" s="407"/>
      <c r="H102" s="339"/>
      <c r="I102" s="409"/>
      <c r="J102" s="410"/>
      <c r="K102" s="411"/>
      <c r="L102" s="412"/>
      <c r="M102" s="411"/>
      <c r="N102" s="412"/>
      <c r="O102" s="400"/>
      <c r="P102" s="339"/>
      <c r="Q102" s="339"/>
      <c r="R102" s="407"/>
      <c r="S102" s="426" t="s">
        <v>2589</v>
      </c>
      <c r="T102" s="568" t="s">
        <v>2416</v>
      </c>
      <c r="U102" s="569"/>
      <c r="V102" s="432"/>
      <c r="W102" s="570" t="s">
        <v>1145</v>
      </c>
      <c r="X102" s="571">
        <v>1700</v>
      </c>
      <c r="Y102" s="572">
        <v>1</v>
      </c>
      <c r="Z102" s="573" t="s">
        <v>101</v>
      </c>
      <c r="AA102" s="572">
        <v>1</v>
      </c>
      <c r="AB102" s="573" t="s">
        <v>102</v>
      </c>
      <c r="AC102" s="431">
        <f t="shared" ref="AC102" si="13">IF(AA102=0,Y102*X102,AA102*Y102*X102)</f>
        <v>1700</v>
      </c>
      <c r="AD102" s="432" t="s">
        <v>887</v>
      </c>
      <c r="AE102" s="432" t="s">
        <v>888</v>
      </c>
      <c r="AF102" s="569" t="s">
        <v>1146</v>
      </c>
      <c r="AG102" s="574"/>
    </row>
    <row r="103" spans="1:33" s="121" customFormat="1">
      <c r="A103" s="134"/>
      <c r="B103" s="134"/>
      <c r="C103" s="135" t="s">
        <v>34</v>
      </c>
      <c r="D103" s="136" t="s">
        <v>1141</v>
      </c>
      <c r="E103" s="137" t="s">
        <v>1147</v>
      </c>
      <c r="F103" s="93" t="s">
        <v>1148</v>
      </c>
      <c r="G103" s="137"/>
      <c r="H103" s="24"/>
      <c r="I103" s="99"/>
      <c r="J103" s="106"/>
      <c r="K103" s="107"/>
      <c r="L103" s="108" t="s">
        <v>101</v>
      </c>
      <c r="M103" s="107"/>
      <c r="N103" s="108" t="s">
        <v>102</v>
      </c>
      <c r="O103" s="89">
        <f t="shared" si="9"/>
        <v>0</v>
      </c>
      <c r="P103" s="24"/>
      <c r="Q103" s="24"/>
      <c r="R103" s="137"/>
    </row>
    <row r="104" spans="1:33" s="121" customFormat="1">
      <c r="A104" s="134"/>
      <c r="B104" s="134"/>
      <c r="C104" s="135" t="s">
        <v>34</v>
      </c>
      <c r="D104" s="136" t="s">
        <v>1141</v>
      </c>
      <c r="E104" s="137" t="s">
        <v>1149</v>
      </c>
      <c r="F104" s="93" t="s">
        <v>1150</v>
      </c>
      <c r="G104" s="137"/>
      <c r="H104" s="24"/>
      <c r="I104" s="99"/>
      <c r="J104" s="106"/>
      <c r="K104" s="107"/>
      <c r="L104" s="108" t="s">
        <v>101</v>
      </c>
      <c r="M104" s="107"/>
      <c r="N104" s="108" t="s">
        <v>102</v>
      </c>
      <c r="O104" s="89">
        <f t="shared" si="9"/>
        <v>0</v>
      </c>
      <c r="P104" s="24"/>
      <c r="Q104" s="24"/>
      <c r="R104" s="137"/>
    </row>
    <row r="105" spans="1:33" s="121" customFormat="1">
      <c r="A105" s="134"/>
      <c r="B105" s="134"/>
      <c r="C105" s="135" t="s">
        <v>34</v>
      </c>
      <c r="D105" s="136" t="s">
        <v>1141</v>
      </c>
      <c r="E105" s="137" t="s">
        <v>1149</v>
      </c>
      <c r="F105" s="93" t="s">
        <v>1151</v>
      </c>
      <c r="G105" s="137"/>
      <c r="H105" s="24"/>
      <c r="I105" s="99"/>
      <c r="J105" s="106"/>
      <c r="K105" s="107"/>
      <c r="L105" s="108" t="s">
        <v>101</v>
      </c>
      <c r="M105" s="107"/>
      <c r="N105" s="108" t="s">
        <v>102</v>
      </c>
      <c r="O105" s="89">
        <f t="shared" si="9"/>
        <v>0</v>
      </c>
      <c r="P105" s="24"/>
      <c r="Q105" s="24"/>
      <c r="R105" s="137"/>
    </row>
    <row r="106" spans="1:33" s="547" customFormat="1" ht="14.55" customHeight="1">
      <c r="A106" s="472" t="s">
        <v>2325</v>
      </c>
      <c r="B106" s="543" t="s">
        <v>2343</v>
      </c>
      <c r="C106" s="512" t="s">
        <v>2327</v>
      </c>
      <c r="D106" s="513" t="s">
        <v>2344</v>
      </c>
      <c r="E106" s="514" t="s">
        <v>2345</v>
      </c>
      <c r="F106" s="515" t="s">
        <v>2346</v>
      </c>
      <c r="G106" s="514"/>
      <c r="H106" s="517"/>
      <c r="I106" s="544"/>
      <c r="J106" s="545">
        <v>300</v>
      </c>
      <c r="K106" s="546">
        <v>5</v>
      </c>
      <c r="L106" s="520" t="s">
        <v>2331</v>
      </c>
      <c r="M106" s="546">
        <v>1</v>
      </c>
      <c r="N106" s="520" t="s">
        <v>1689</v>
      </c>
      <c r="O106" s="495"/>
      <c r="P106" s="517" t="s">
        <v>887</v>
      </c>
      <c r="Q106" s="517" t="s">
        <v>888</v>
      </c>
      <c r="R106" s="514"/>
      <c r="S106" s="547" t="s">
        <v>2348</v>
      </c>
      <c r="T106" s="544" t="s">
        <v>2350</v>
      </c>
      <c r="U106" s="545">
        <v>300</v>
      </c>
      <c r="V106" s="546">
        <v>5</v>
      </c>
      <c r="W106" s="520" t="s">
        <v>2331</v>
      </c>
      <c r="X106" s="546">
        <v>1</v>
      </c>
      <c r="Y106" s="520" t="s">
        <v>1689</v>
      </c>
      <c r="Z106" s="495">
        <f t="shared" ref="Z106:Z107" si="14">IF(X106=0,V106*U106,X106*V106*U106)</f>
        <v>1500</v>
      </c>
      <c r="AA106" s="517" t="s">
        <v>887</v>
      </c>
      <c r="AB106" s="517" t="s">
        <v>888</v>
      </c>
      <c r="AC106" s="514"/>
    </row>
    <row r="107" spans="1:33" s="548" customFormat="1" ht="14.55" customHeight="1">
      <c r="A107" s="472" t="s">
        <v>2325</v>
      </c>
      <c r="B107" s="543" t="s">
        <v>2343</v>
      </c>
      <c r="C107" s="512" t="s">
        <v>2327</v>
      </c>
      <c r="D107" s="513" t="s">
        <v>2344</v>
      </c>
      <c r="E107" s="514" t="s">
        <v>2345</v>
      </c>
      <c r="F107" s="515" t="s">
        <v>2347</v>
      </c>
      <c r="G107" s="514"/>
      <c r="H107" s="517"/>
      <c r="I107" s="544"/>
      <c r="J107" s="545">
        <v>300</v>
      </c>
      <c r="K107" s="546">
        <v>5</v>
      </c>
      <c r="L107" s="520" t="s">
        <v>2331</v>
      </c>
      <c r="M107" s="546">
        <v>1</v>
      </c>
      <c r="N107" s="520" t="s">
        <v>1689</v>
      </c>
      <c r="O107" s="495"/>
      <c r="P107" s="517" t="s">
        <v>887</v>
      </c>
      <c r="Q107" s="517" t="s">
        <v>888</v>
      </c>
      <c r="R107" s="514"/>
      <c r="S107" s="547" t="s">
        <v>2349</v>
      </c>
      <c r="T107" s="544" t="s">
        <v>2351</v>
      </c>
      <c r="U107" s="545">
        <v>300</v>
      </c>
      <c r="V107" s="546">
        <v>5</v>
      </c>
      <c r="W107" s="520" t="s">
        <v>2331</v>
      </c>
      <c r="X107" s="546">
        <v>1</v>
      </c>
      <c r="Y107" s="520" t="s">
        <v>1689</v>
      </c>
      <c r="Z107" s="495">
        <f t="shared" si="14"/>
        <v>1500</v>
      </c>
      <c r="AA107" s="517" t="s">
        <v>887</v>
      </c>
      <c r="AB107" s="517" t="s">
        <v>888</v>
      </c>
      <c r="AC107" s="514"/>
    </row>
    <row r="108" spans="1:33" s="73" customFormat="1">
      <c r="A108" s="138"/>
      <c r="B108" s="138"/>
      <c r="C108" s="90" t="s">
        <v>34</v>
      </c>
      <c r="D108" s="91" t="s">
        <v>1141</v>
      </c>
      <c r="E108" s="92" t="s">
        <v>1149</v>
      </c>
      <c r="F108" s="93" t="s">
        <v>1152</v>
      </c>
      <c r="G108" s="92"/>
      <c r="H108" s="24"/>
      <c r="I108" s="142"/>
      <c r="J108" s="100"/>
      <c r="K108" s="101"/>
      <c r="L108" s="102" t="s">
        <v>101</v>
      </c>
      <c r="M108" s="101"/>
      <c r="N108" s="102" t="s">
        <v>102</v>
      </c>
      <c r="O108" s="55">
        <f t="shared" si="9"/>
        <v>0</v>
      </c>
      <c r="P108" s="24"/>
      <c r="Q108" s="24"/>
      <c r="R108" s="92"/>
    </row>
    <row r="109" spans="1:33" s="73" customFormat="1">
      <c r="A109" s="138"/>
      <c r="B109" s="138"/>
      <c r="C109" s="90" t="s">
        <v>34</v>
      </c>
      <c r="D109" s="91" t="s">
        <v>1141</v>
      </c>
      <c r="E109" s="92" t="s">
        <v>1149</v>
      </c>
      <c r="F109" s="93" t="s">
        <v>1153</v>
      </c>
      <c r="G109" s="92"/>
      <c r="H109" s="24"/>
      <c r="I109" s="142"/>
      <c r="J109" s="100"/>
      <c r="K109" s="101"/>
      <c r="L109" s="102" t="s">
        <v>101</v>
      </c>
      <c r="M109" s="101"/>
      <c r="N109" s="102" t="s">
        <v>102</v>
      </c>
      <c r="O109" s="55">
        <f t="shared" si="9"/>
        <v>0</v>
      </c>
      <c r="P109" s="24"/>
      <c r="Q109" s="24"/>
      <c r="R109" s="92"/>
    </row>
    <row r="110" spans="1:33" s="73" customFormat="1">
      <c r="A110" s="138"/>
      <c r="B110" s="138"/>
      <c r="C110" s="90" t="s">
        <v>34</v>
      </c>
      <c r="D110" s="91" t="s">
        <v>1141</v>
      </c>
      <c r="E110" s="92" t="s">
        <v>1149</v>
      </c>
      <c r="F110" s="93" t="s">
        <v>1154</v>
      </c>
      <c r="G110" s="92"/>
      <c r="H110" s="24"/>
      <c r="I110" s="142"/>
      <c r="J110" s="100"/>
      <c r="K110" s="101"/>
      <c r="L110" s="102" t="s">
        <v>101</v>
      </c>
      <c r="M110" s="101"/>
      <c r="N110" s="102" t="s">
        <v>102</v>
      </c>
      <c r="O110" s="55">
        <f t="shared" si="9"/>
        <v>0</v>
      </c>
      <c r="P110" s="24"/>
      <c r="Q110" s="24"/>
      <c r="R110" s="92"/>
    </row>
    <row r="111" spans="1:33" s="73" customFormat="1">
      <c r="A111" s="138"/>
      <c r="B111" s="138"/>
      <c r="C111" s="90" t="s">
        <v>34</v>
      </c>
      <c r="D111" s="91" t="s">
        <v>1141</v>
      </c>
      <c r="E111" s="92" t="s">
        <v>1149</v>
      </c>
      <c r="F111" s="93" t="s">
        <v>1155</v>
      </c>
      <c r="G111" s="92"/>
      <c r="H111" s="24"/>
      <c r="I111" s="142"/>
      <c r="J111" s="100"/>
      <c r="K111" s="101"/>
      <c r="L111" s="102" t="s">
        <v>101</v>
      </c>
      <c r="M111" s="101"/>
      <c r="N111" s="102" t="s">
        <v>102</v>
      </c>
      <c r="O111" s="55">
        <f t="shared" si="9"/>
        <v>0</v>
      </c>
      <c r="P111" s="24"/>
      <c r="Q111" s="24"/>
      <c r="R111" s="92"/>
    </row>
    <row r="112" spans="1:33" s="73" customFormat="1">
      <c r="A112" s="138"/>
      <c r="B112" s="138"/>
      <c r="C112" s="90" t="s">
        <v>34</v>
      </c>
      <c r="D112" s="91" t="s">
        <v>1141</v>
      </c>
      <c r="E112" s="92" t="s">
        <v>1149</v>
      </c>
      <c r="F112" s="93" t="s">
        <v>1156</v>
      </c>
      <c r="G112" s="92"/>
      <c r="H112" s="24"/>
      <c r="I112" s="142"/>
      <c r="J112" s="100"/>
      <c r="K112" s="101"/>
      <c r="L112" s="102" t="s">
        <v>101</v>
      </c>
      <c r="M112" s="101"/>
      <c r="N112" s="102" t="s">
        <v>102</v>
      </c>
      <c r="O112" s="55">
        <f t="shared" si="9"/>
        <v>0</v>
      </c>
      <c r="P112" s="24"/>
      <c r="Q112" s="24"/>
      <c r="R112" s="92"/>
    </row>
    <row r="113" spans="1:18" s="73" customFormat="1">
      <c r="A113" s="138"/>
      <c r="B113" s="138"/>
      <c r="C113" s="90" t="s">
        <v>34</v>
      </c>
      <c r="D113" s="91" t="s">
        <v>1141</v>
      </c>
      <c r="E113" s="92" t="s">
        <v>1149</v>
      </c>
      <c r="F113" s="93" t="s">
        <v>1157</v>
      </c>
      <c r="G113" s="92"/>
      <c r="H113" s="24"/>
      <c r="I113" s="142"/>
      <c r="J113" s="100"/>
      <c r="K113" s="101"/>
      <c r="L113" s="102" t="s">
        <v>101</v>
      </c>
      <c r="M113" s="101"/>
      <c r="N113" s="102" t="s">
        <v>102</v>
      </c>
      <c r="O113" s="55">
        <f t="shared" si="9"/>
        <v>0</v>
      </c>
      <c r="P113" s="24"/>
      <c r="Q113" s="24"/>
      <c r="R113" s="92"/>
    </row>
    <row r="114" spans="1:18" s="73" customFormat="1">
      <c r="A114" s="138"/>
      <c r="B114" s="138"/>
      <c r="C114" s="90" t="s">
        <v>34</v>
      </c>
      <c r="D114" s="91" t="s">
        <v>1141</v>
      </c>
      <c r="E114" s="92" t="s">
        <v>1149</v>
      </c>
      <c r="F114" s="93" t="s">
        <v>1158</v>
      </c>
      <c r="G114" s="92"/>
      <c r="H114" s="24"/>
      <c r="I114" s="142"/>
      <c r="J114" s="100"/>
      <c r="K114" s="101"/>
      <c r="L114" s="102" t="s">
        <v>101</v>
      </c>
      <c r="M114" s="101"/>
      <c r="N114" s="102" t="s">
        <v>102</v>
      </c>
      <c r="O114" s="55">
        <f t="shared" si="9"/>
        <v>0</v>
      </c>
      <c r="P114" s="24"/>
      <c r="Q114" s="24"/>
      <c r="R114" s="92"/>
    </row>
    <row r="115" spans="1:18" s="73" customFormat="1">
      <c r="A115" s="138"/>
      <c r="B115" s="138"/>
      <c r="C115" s="90" t="s">
        <v>34</v>
      </c>
      <c r="D115" s="91" t="s">
        <v>1141</v>
      </c>
      <c r="E115" s="92" t="s">
        <v>1149</v>
      </c>
      <c r="F115" s="93" t="s">
        <v>1159</v>
      </c>
      <c r="G115" s="92"/>
      <c r="H115" s="24"/>
      <c r="I115" s="142"/>
      <c r="J115" s="100"/>
      <c r="K115" s="101"/>
      <c r="L115" s="102" t="s">
        <v>101</v>
      </c>
      <c r="M115" s="101"/>
      <c r="N115" s="102" t="s">
        <v>102</v>
      </c>
      <c r="O115" s="55">
        <f t="shared" si="9"/>
        <v>0</v>
      </c>
      <c r="P115" s="24"/>
      <c r="Q115" s="24"/>
      <c r="R115" s="92"/>
    </row>
    <row r="116" spans="1:18" s="73" customFormat="1">
      <c r="A116" s="138"/>
      <c r="B116" s="138"/>
      <c r="C116" s="90" t="s">
        <v>34</v>
      </c>
      <c r="D116" s="91" t="s">
        <v>1141</v>
      </c>
      <c r="E116" s="92" t="s">
        <v>1149</v>
      </c>
      <c r="F116" s="93" t="s">
        <v>1160</v>
      </c>
      <c r="G116" s="92"/>
      <c r="H116" s="24"/>
      <c r="I116" s="142"/>
      <c r="J116" s="100"/>
      <c r="K116" s="101"/>
      <c r="L116" s="102" t="s">
        <v>101</v>
      </c>
      <c r="M116" s="101"/>
      <c r="N116" s="102" t="s">
        <v>102</v>
      </c>
      <c r="O116" s="55">
        <f t="shared" si="9"/>
        <v>0</v>
      </c>
      <c r="P116" s="24"/>
      <c r="Q116" s="24"/>
      <c r="R116" s="92"/>
    </row>
    <row r="117" spans="1:18" s="73" customFormat="1">
      <c r="A117" s="138"/>
      <c r="B117" s="138"/>
      <c r="C117" s="90" t="s">
        <v>34</v>
      </c>
      <c r="D117" s="91" t="s">
        <v>1141</v>
      </c>
      <c r="E117" s="92" t="s">
        <v>1149</v>
      </c>
      <c r="F117" s="93" t="s">
        <v>1161</v>
      </c>
      <c r="G117" s="92"/>
      <c r="H117" s="24"/>
      <c r="I117" s="142"/>
      <c r="J117" s="100"/>
      <c r="K117" s="101"/>
      <c r="L117" s="102" t="s">
        <v>101</v>
      </c>
      <c r="M117" s="101"/>
      <c r="N117" s="102" t="s">
        <v>102</v>
      </c>
      <c r="O117" s="55">
        <f>IF(M117=0,K117*J117,M117*K117*J117)</f>
        <v>0</v>
      </c>
      <c r="P117" s="24"/>
      <c r="Q117" s="24"/>
      <c r="R117" s="92"/>
    </row>
    <row r="118" spans="1:18" s="121" customFormat="1">
      <c r="A118" s="134"/>
      <c r="B118" s="134"/>
      <c r="C118" s="135" t="s">
        <v>34</v>
      </c>
      <c r="D118" s="136" t="s">
        <v>1141</v>
      </c>
      <c r="E118" s="137" t="s">
        <v>1149</v>
      </c>
      <c r="F118" s="93" t="s">
        <v>1162</v>
      </c>
      <c r="G118" s="137"/>
      <c r="H118" s="24"/>
      <c r="I118" s="99"/>
      <c r="J118" s="106"/>
      <c r="K118" s="107"/>
      <c r="L118" s="108" t="s">
        <v>101</v>
      </c>
      <c r="M118" s="107"/>
      <c r="N118" s="108" t="s">
        <v>102</v>
      </c>
      <c r="O118" s="89">
        <f t="shared" si="9"/>
        <v>0</v>
      </c>
      <c r="P118" s="24"/>
      <c r="Q118" s="24"/>
      <c r="R118" s="137"/>
    </row>
    <row r="119" spans="1:18" s="121" customFormat="1">
      <c r="A119" s="134"/>
      <c r="B119" s="134"/>
      <c r="C119" s="135" t="s">
        <v>34</v>
      </c>
      <c r="D119" s="136" t="s">
        <v>1141</v>
      </c>
      <c r="E119" s="137" t="s">
        <v>1163</v>
      </c>
      <c r="F119" s="93" t="s">
        <v>1164</v>
      </c>
      <c r="G119" s="137"/>
      <c r="H119" s="24"/>
      <c r="I119" s="99"/>
      <c r="J119" s="106"/>
      <c r="K119" s="107"/>
      <c r="L119" s="108" t="s">
        <v>101</v>
      </c>
      <c r="M119" s="107"/>
      <c r="N119" s="108" t="s">
        <v>102</v>
      </c>
      <c r="O119" s="89">
        <f t="shared" si="9"/>
        <v>0</v>
      </c>
      <c r="P119" s="24"/>
      <c r="Q119" s="24"/>
      <c r="R119" s="137"/>
    </row>
    <row r="120" spans="1:18" s="121" customFormat="1">
      <c r="A120" s="134"/>
      <c r="B120" s="134"/>
      <c r="C120" s="135" t="s">
        <v>34</v>
      </c>
      <c r="D120" s="136" t="s">
        <v>1141</v>
      </c>
      <c r="E120" s="137" t="s">
        <v>1163</v>
      </c>
      <c r="F120" s="93" t="s">
        <v>1165</v>
      </c>
      <c r="G120" s="137"/>
      <c r="H120" s="24"/>
      <c r="I120" s="99"/>
      <c r="J120" s="106"/>
      <c r="K120" s="107"/>
      <c r="L120" s="108" t="s">
        <v>101</v>
      </c>
      <c r="M120" s="107"/>
      <c r="N120" s="108" t="s">
        <v>102</v>
      </c>
      <c r="O120" s="89">
        <f t="shared" si="9"/>
        <v>0</v>
      </c>
      <c r="P120" s="24"/>
      <c r="Q120" s="24"/>
      <c r="R120" s="137"/>
    </row>
    <row r="121" spans="1:18" s="4" customFormat="1">
      <c r="A121" s="26"/>
      <c r="B121" s="26"/>
      <c r="C121" s="27" t="s">
        <v>34</v>
      </c>
      <c r="D121" s="28" t="s">
        <v>1141</v>
      </c>
      <c r="E121" s="29" t="s">
        <v>1163</v>
      </c>
      <c r="F121" s="30" t="s">
        <v>1166</v>
      </c>
      <c r="G121" s="29"/>
      <c r="H121" s="114"/>
      <c r="I121" s="127"/>
      <c r="J121" s="128"/>
      <c r="K121" s="129"/>
      <c r="L121" s="59" t="s">
        <v>101</v>
      </c>
      <c r="M121" s="129"/>
      <c r="N121" s="130" t="s">
        <v>102</v>
      </c>
      <c r="O121" s="89">
        <f t="shared" ref="O121:O234" si="15">IF(M121=0,K121*J121,M121*K121*J121)</f>
        <v>0</v>
      </c>
      <c r="P121" s="114"/>
      <c r="Q121" s="114"/>
      <c r="R121" s="29"/>
    </row>
    <row r="122" spans="1:18" s="121" customFormat="1">
      <c r="A122" s="134"/>
      <c r="B122" s="134"/>
      <c r="C122" s="135" t="s">
        <v>34</v>
      </c>
      <c r="D122" s="136" t="s">
        <v>1141</v>
      </c>
      <c r="E122" s="137" t="s">
        <v>1163</v>
      </c>
      <c r="F122" s="93" t="s">
        <v>1167</v>
      </c>
      <c r="G122" s="137"/>
      <c r="H122" s="24"/>
      <c r="I122" s="99"/>
      <c r="J122" s="106"/>
      <c r="K122" s="107"/>
      <c r="L122" s="108" t="s">
        <v>101</v>
      </c>
      <c r="M122" s="107"/>
      <c r="N122" s="108" t="s">
        <v>102</v>
      </c>
      <c r="O122" s="89">
        <f t="shared" si="15"/>
        <v>0</v>
      </c>
      <c r="P122" s="24"/>
      <c r="Q122" s="24"/>
      <c r="R122" s="137"/>
    </row>
    <row r="123" spans="1:18" s="4" customFormat="1">
      <c r="A123" s="26"/>
      <c r="B123" s="26"/>
      <c r="C123" s="27" t="s">
        <v>34</v>
      </c>
      <c r="D123" s="28" t="s">
        <v>1141</v>
      </c>
      <c r="E123" s="29" t="s">
        <v>1168</v>
      </c>
      <c r="F123" s="30" t="s">
        <v>1169</v>
      </c>
      <c r="G123" s="29"/>
      <c r="H123" s="114"/>
      <c r="I123" s="127"/>
      <c r="J123" s="128"/>
      <c r="K123" s="129"/>
      <c r="L123" s="59" t="s">
        <v>101</v>
      </c>
      <c r="M123" s="129"/>
      <c r="N123" s="130" t="s">
        <v>102</v>
      </c>
      <c r="O123" s="89">
        <f t="shared" si="15"/>
        <v>0</v>
      </c>
      <c r="P123" s="114"/>
      <c r="Q123" s="114"/>
      <c r="R123" s="29"/>
    </row>
    <row r="124" spans="1:18" s="4" customFormat="1">
      <c r="A124" s="26"/>
      <c r="B124" s="26"/>
      <c r="C124" s="27" t="s">
        <v>34</v>
      </c>
      <c r="D124" s="28" t="s">
        <v>1141</v>
      </c>
      <c r="E124" s="29" t="s">
        <v>1168</v>
      </c>
      <c r="F124" s="30" t="s">
        <v>1170</v>
      </c>
      <c r="G124" s="29"/>
      <c r="H124" s="114"/>
      <c r="I124" s="127"/>
      <c r="J124" s="128"/>
      <c r="K124" s="129"/>
      <c r="L124" s="59" t="s">
        <v>101</v>
      </c>
      <c r="M124" s="129"/>
      <c r="N124" s="130" t="s">
        <v>102</v>
      </c>
      <c r="O124" s="89">
        <f t="shared" si="15"/>
        <v>0</v>
      </c>
      <c r="P124" s="114"/>
      <c r="Q124" s="114"/>
      <c r="R124" s="29"/>
    </row>
    <row r="125" spans="1:18" s="4" customFormat="1">
      <c r="A125" s="26"/>
      <c r="B125" s="26"/>
      <c r="C125" s="27" t="s">
        <v>34</v>
      </c>
      <c r="D125" s="28" t="s">
        <v>1141</v>
      </c>
      <c r="E125" s="29" t="s">
        <v>1168</v>
      </c>
      <c r="F125" s="30" t="s">
        <v>1171</v>
      </c>
      <c r="G125" s="29"/>
      <c r="H125" s="114"/>
      <c r="I125" s="127"/>
      <c r="J125" s="128"/>
      <c r="K125" s="129"/>
      <c r="L125" s="59" t="s">
        <v>1172</v>
      </c>
      <c r="M125" s="131"/>
      <c r="N125" s="132"/>
      <c r="O125" s="89">
        <f t="shared" si="15"/>
        <v>0</v>
      </c>
      <c r="P125" s="114"/>
      <c r="Q125" s="114"/>
      <c r="R125" s="29"/>
    </row>
    <row r="126" spans="1:18" s="4" customFormat="1">
      <c r="A126" s="26"/>
      <c r="B126" s="26"/>
      <c r="C126" s="27" t="s">
        <v>34</v>
      </c>
      <c r="D126" s="28" t="s">
        <v>1141</v>
      </c>
      <c r="E126" s="29" t="s">
        <v>1168</v>
      </c>
      <c r="F126" s="30" t="s">
        <v>1173</v>
      </c>
      <c r="G126" s="29"/>
      <c r="H126" s="114"/>
      <c r="I126" s="127"/>
      <c r="J126" s="128"/>
      <c r="K126" s="129"/>
      <c r="L126" s="59" t="s">
        <v>101</v>
      </c>
      <c r="M126" s="129"/>
      <c r="N126" s="130" t="s">
        <v>102</v>
      </c>
      <c r="O126" s="89">
        <f t="shared" si="15"/>
        <v>0</v>
      </c>
      <c r="P126" s="114"/>
      <c r="Q126" s="114"/>
      <c r="R126" s="29"/>
    </row>
    <row r="127" spans="1:18" s="121" customFormat="1">
      <c r="A127" s="134"/>
      <c r="B127" s="134"/>
      <c r="C127" s="135" t="s">
        <v>34</v>
      </c>
      <c r="D127" s="136" t="s">
        <v>1141</v>
      </c>
      <c r="E127" s="137" t="s">
        <v>1174</v>
      </c>
      <c r="F127" s="93" t="s">
        <v>1175</v>
      </c>
      <c r="G127" s="137"/>
      <c r="H127" s="24"/>
      <c r="I127" s="99"/>
      <c r="J127" s="106"/>
      <c r="K127" s="107"/>
      <c r="L127" s="108" t="s">
        <v>101</v>
      </c>
      <c r="M127" s="107"/>
      <c r="N127" s="108" t="s">
        <v>102</v>
      </c>
      <c r="O127" s="89">
        <f t="shared" si="15"/>
        <v>0</v>
      </c>
      <c r="P127" s="24"/>
      <c r="Q127" s="24"/>
      <c r="R127" s="137"/>
    </row>
    <row r="128" spans="1:18" s="121" customFormat="1">
      <c r="A128" s="134"/>
      <c r="B128" s="134"/>
      <c r="C128" s="135" t="s">
        <v>34</v>
      </c>
      <c r="D128" s="136" t="s">
        <v>1141</v>
      </c>
      <c r="E128" s="137" t="s">
        <v>1174</v>
      </c>
      <c r="F128" s="93" t="s">
        <v>1176</v>
      </c>
      <c r="G128" s="137"/>
      <c r="H128" s="24"/>
      <c r="I128" s="99"/>
      <c r="J128" s="106"/>
      <c r="K128" s="107"/>
      <c r="L128" s="108" t="s">
        <v>101</v>
      </c>
      <c r="M128" s="107"/>
      <c r="N128" s="108" t="s">
        <v>1177</v>
      </c>
      <c r="O128" s="89">
        <f t="shared" si="15"/>
        <v>0</v>
      </c>
      <c r="P128" s="24"/>
      <c r="Q128" s="24"/>
      <c r="R128" s="137"/>
    </row>
    <row r="129" spans="1:29" s="121" customFormat="1">
      <c r="A129" s="134"/>
      <c r="B129" s="134"/>
      <c r="C129" s="135" t="s">
        <v>34</v>
      </c>
      <c r="D129" s="136" t="s">
        <v>1141</v>
      </c>
      <c r="E129" s="137" t="s">
        <v>1174</v>
      </c>
      <c r="F129" s="93" t="s">
        <v>1178</v>
      </c>
      <c r="G129" s="137"/>
      <c r="H129" s="24"/>
      <c r="I129" s="99"/>
      <c r="J129" s="106"/>
      <c r="K129" s="107"/>
      <c r="L129" s="108" t="s">
        <v>101</v>
      </c>
      <c r="M129" s="107"/>
      <c r="N129" s="108" t="s">
        <v>102</v>
      </c>
      <c r="O129" s="89">
        <f t="shared" si="15"/>
        <v>0</v>
      </c>
      <c r="P129" s="24"/>
      <c r="Q129" s="24"/>
      <c r="R129" s="137"/>
    </row>
    <row r="130" spans="1:29" s="121" customFormat="1">
      <c r="A130" s="134"/>
      <c r="B130" s="134"/>
      <c r="C130" s="135" t="s">
        <v>34</v>
      </c>
      <c r="D130" s="136" t="s">
        <v>1141</v>
      </c>
      <c r="E130" s="137" t="s">
        <v>1174</v>
      </c>
      <c r="F130" s="93">
        <v>1</v>
      </c>
      <c r="G130" s="137"/>
      <c r="H130" s="24"/>
      <c r="I130" s="99"/>
      <c r="J130" s="106"/>
      <c r="K130" s="107"/>
      <c r="L130" s="108" t="s">
        <v>101</v>
      </c>
      <c r="M130" s="107"/>
      <c r="N130" s="108" t="s">
        <v>1177</v>
      </c>
      <c r="O130" s="89">
        <f t="shared" si="15"/>
        <v>0</v>
      </c>
      <c r="P130" s="24"/>
      <c r="Q130" s="24"/>
      <c r="R130" s="137"/>
    </row>
    <row r="131" spans="1:29" s="4" customFormat="1">
      <c r="A131" s="26"/>
      <c r="B131" s="26"/>
      <c r="C131" s="27" t="s">
        <v>34</v>
      </c>
      <c r="D131" s="28" t="s">
        <v>1141</v>
      </c>
      <c r="E131" s="29" t="s">
        <v>1174</v>
      </c>
      <c r="F131" s="30" t="s">
        <v>1179</v>
      </c>
      <c r="G131" s="29"/>
      <c r="H131" s="114"/>
      <c r="I131" s="127"/>
      <c r="J131" s="128"/>
      <c r="K131" s="129"/>
      <c r="L131" s="59" t="s">
        <v>101</v>
      </c>
      <c r="M131" s="129"/>
      <c r="N131" s="59" t="s">
        <v>102</v>
      </c>
      <c r="O131" s="89">
        <f t="shared" si="15"/>
        <v>0</v>
      </c>
      <c r="P131" s="114"/>
      <c r="Q131" s="114"/>
      <c r="R131" s="29"/>
    </row>
    <row r="132" spans="1:29" s="3" customFormat="1">
      <c r="A132" s="19"/>
      <c r="B132" s="19"/>
      <c r="C132" s="20" t="s">
        <v>34</v>
      </c>
      <c r="D132" s="25" t="s">
        <v>1141</v>
      </c>
      <c r="E132" s="21" t="s">
        <v>1174</v>
      </c>
      <c r="F132" s="22" t="s">
        <v>1180</v>
      </c>
      <c r="G132" s="21"/>
      <c r="H132" s="23"/>
      <c r="I132" s="49"/>
      <c r="J132" s="50"/>
      <c r="K132" s="51"/>
      <c r="L132" s="52" t="s">
        <v>101</v>
      </c>
      <c r="M132" s="51"/>
      <c r="N132" s="126" t="s">
        <v>102</v>
      </c>
      <c r="O132" s="55">
        <f t="shared" si="15"/>
        <v>0</v>
      </c>
      <c r="P132" s="23"/>
      <c r="Q132" s="23"/>
      <c r="R132" s="21"/>
    </row>
    <row r="133" spans="1:29" s="3" customFormat="1">
      <c r="A133" s="19"/>
      <c r="B133" s="19"/>
      <c r="C133" s="20" t="s">
        <v>34</v>
      </c>
      <c r="D133" s="25" t="s">
        <v>1141</v>
      </c>
      <c r="E133" s="21" t="s">
        <v>1174</v>
      </c>
      <c r="F133" s="22" t="s">
        <v>1181</v>
      </c>
      <c r="G133" s="21"/>
      <c r="H133" s="23"/>
      <c r="I133" s="49"/>
      <c r="J133" s="50"/>
      <c r="K133" s="51"/>
      <c r="L133" s="52" t="s">
        <v>101</v>
      </c>
      <c r="M133" s="51"/>
      <c r="N133" s="126" t="s">
        <v>102</v>
      </c>
      <c r="O133" s="55">
        <f t="shared" si="15"/>
        <v>0</v>
      </c>
      <c r="P133" s="23"/>
      <c r="Q133" s="23"/>
      <c r="R133" s="21"/>
    </row>
    <row r="134" spans="1:29" s="3" customFormat="1">
      <c r="A134" s="19"/>
      <c r="B134" s="19"/>
      <c r="C134" s="20" t="s">
        <v>34</v>
      </c>
      <c r="D134" s="25" t="s">
        <v>1141</v>
      </c>
      <c r="E134" s="21" t="s">
        <v>1174</v>
      </c>
      <c r="F134" s="22" t="s">
        <v>1182</v>
      </c>
      <c r="G134" s="21"/>
      <c r="H134" s="23"/>
      <c r="I134" s="49"/>
      <c r="J134" s="50"/>
      <c r="K134" s="51"/>
      <c r="L134" s="52" t="s">
        <v>101</v>
      </c>
      <c r="M134" s="51"/>
      <c r="N134" s="126" t="s">
        <v>102</v>
      </c>
      <c r="O134" s="55">
        <f t="shared" si="15"/>
        <v>0</v>
      </c>
      <c r="P134" s="23"/>
      <c r="Q134" s="23"/>
      <c r="R134" s="21"/>
    </row>
    <row r="135" spans="1:29" s="3" customFormat="1">
      <c r="A135" s="19"/>
      <c r="B135" s="19"/>
      <c r="C135" s="20" t="s">
        <v>34</v>
      </c>
      <c r="D135" s="25" t="s">
        <v>1141</v>
      </c>
      <c r="E135" s="21" t="s">
        <v>1174</v>
      </c>
      <c r="F135" s="22" t="s">
        <v>1183</v>
      </c>
      <c r="G135" s="21"/>
      <c r="H135" s="23"/>
      <c r="I135" s="49"/>
      <c r="J135" s="50"/>
      <c r="K135" s="51"/>
      <c r="L135" s="52" t="s">
        <v>101</v>
      </c>
      <c r="M135" s="51"/>
      <c r="N135" s="126" t="s">
        <v>1184</v>
      </c>
      <c r="O135" s="55">
        <f t="shared" si="15"/>
        <v>0</v>
      </c>
      <c r="P135" s="23"/>
      <c r="Q135" s="23"/>
      <c r="R135" s="21"/>
    </row>
    <row r="136" spans="1:29" s="3" customFormat="1">
      <c r="A136" s="19"/>
      <c r="B136" s="19"/>
      <c r="C136" s="139" t="s">
        <v>34</v>
      </c>
      <c r="D136" s="140" t="s">
        <v>1185</v>
      </c>
      <c r="E136" s="141" t="s">
        <v>1186</v>
      </c>
      <c r="F136" s="30" t="s">
        <v>1187</v>
      </c>
      <c r="G136" s="21"/>
      <c r="H136" s="23"/>
      <c r="I136" s="49"/>
      <c r="J136" s="50"/>
      <c r="K136" s="51"/>
      <c r="L136" s="52" t="s">
        <v>1030</v>
      </c>
      <c r="M136" s="51"/>
      <c r="N136" s="126" t="s">
        <v>581</v>
      </c>
      <c r="O136" s="55">
        <f t="shared" si="15"/>
        <v>0</v>
      </c>
      <c r="P136" s="23"/>
      <c r="Q136" s="23"/>
      <c r="R136" s="21"/>
    </row>
    <row r="137" spans="1:29" s="425" customFormat="1">
      <c r="A137" s="414" t="s">
        <v>21</v>
      </c>
      <c r="B137" s="414" t="s">
        <v>884</v>
      </c>
      <c r="C137" s="415" t="s">
        <v>34</v>
      </c>
      <c r="D137" s="416" t="s">
        <v>1185</v>
      </c>
      <c r="E137" s="417" t="s">
        <v>1186</v>
      </c>
      <c r="F137" s="418" t="s">
        <v>1188</v>
      </c>
      <c r="G137" s="417"/>
      <c r="H137" s="419"/>
      <c r="I137" s="420" t="s">
        <v>1189</v>
      </c>
      <c r="J137" s="421">
        <v>1200</v>
      </c>
      <c r="K137" s="422">
        <v>1</v>
      </c>
      <c r="L137" s="423" t="s">
        <v>1030</v>
      </c>
      <c r="M137" s="422">
        <v>130</v>
      </c>
      <c r="N137" s="423" t="s">
        <v>581</v>
      </c>
      <c r="O137" s="565">
        <f t="shared" si="15"/>
        <v>156000</v>
      </c>
      <c r="P137" s="419" t="s">
        <v>887</v>
      </c>
      <c r="Q137" s="419" t="s">
        <v>888</v>
      </c>
      <c r="R137" s="417"/>
      <c r="S137" s="581" t="s">
        <v>2625</v>
      </c>
      <c r="T137" s="581"/>
    </row>
    <row r="138" spans="1:29" s="500" customFormat="1" ht="14.65">
      <c r="A138" s="485" t="s">
        <v>2587</v>
      </c>
      <c r="B138" s="485" t="s">
        <v>2588</v>
      </c>
      <c r="C138" s="490"/>
      <c r="D138" s="491"/>
      <c r="E138" s="492"/>
      <c r="F138" s="477"/>
      <c r="G138" s="492"/>
      <c r="H138" s="478"/>
      <c r="I138" s="496"/>
      <c r="J138" s="497"/>
      <c r="K138" s="498"/>
      <c r="L138" s="494"/>
      <c r="M138" s="498"/>
      <c r="N138" s="494"/>
      <c r="O138" s="483"/>
      <c r="P138" s="478"/>
      <c r="Q138" s="478"/>
      <c r="R138" s="492"/>
      <c r="S138" s="500" t="s">
        <v>2591</v>
      </c>
      <c r="T138" s="496" t="s">
        <v>2593</v>
      </c>
      <c r="U138" s="497">
        <v>1350</v>
      </c>
      <c r="V138" s="498">
        <v>1</v>
      </c>
      <c r="W138" s="494" t="s">
        <v>1030</v>
      </c>
      <c r="X138" s="498">
        <v>22</v>
      </c>
      <c r="Y138" s="494" t="s">
        <v>581</v>
      </c>
      <c r="Z138" s="584">
        <f t="shared" ref="Z138:Z139" si="16">IF(X138=0,V138*U138,X138*V138*U138)</f>
        <v>29700</v>
      </c>
      <c r="AA138" s="478" t="s">
        <v>887</v>
      </c>
      <c r="AB138" s="478" t="s">
        <v>888</v>
      </c>
      <c r="AC138" s="492" t="s">
        <v>2592</v>
      </c>
    </row>
    <row r="139" spans="1:29" s="500" customFormat="1" ht="14.65">
      <c r="A139" s="485" t="s">
        <v>2587</v>
      </c>
      <c r="B139" s="485" t="s">
        <v>2588</v>
      </c>
      <c r="C139" s="490"/>
      <c r="D139" s="491"/>
      <c r="E139" s="492"/>
      <c r="F139" s="477"/>
      <c r="G139" s="492"/>
      <c r="H139" s="478"/>
      <c r="I139" s="496"/>
      <c r="J139" s="497"/>
      <c r="K139" s="498"/>
      <c r="L139" s="494"/>
      <c r="M139" s="498"/>
      <c r="N139" s="494"/>
      <c r="O139" s="483"/>
      <c r="P139" s="478"/>
      <c r="Q139" s="478"/>
      <c r="R139" s="492"/>
      <c r="S139" s="500" t="s">
        <v>2591</v>
      </c>
      <c r="T139" s="496" t="s">
        <v>2593</v>
      </c>
      <c r="U139" s="497">
        <v>1650</v>
      </c>
      <c r="V139" s="498">
        <v>1</v>
      </c>
      <c r="W139" s="494" t="s">
        <v>1030</v>
      </c>
      <c r="X139" s="498">
        <v>1</v>
      </c>
      <c r="Y139" s="494" t="s">
        <v>581</v>
      </c>
      <c r="Z139" s="584">
        <f t="shared" si="16"/>
        <v>1650</v>
      </c>
      <c r="AA139" s="478" t="s">
        <v>887</v>
      </c>
      <c r="AB139" s="478" t="s">
        <v>888</v>
      </c>
      <c r="AC139" s="492" t="s">
        <v>2594</v>
      </c>
    </row>
    <row r="140" spans="1:29" s="425" customFormat="1">
      <c r="A140" s="414" t="s">
        <v>21</v>
      </c>
      <c r="B140" s="414" t="s">
        <v>884</v>
      </c>
      <c r="C140" s="415" t="s">
        <v>34</v>
      </c>
      <c r="D140" s="416" t="s">
        <v>1185</v>
      </c>
      <c r="E140" s="417" t="s">
        <v>1186</v>
      </c>
      <c r="F140" s="418" t="s">
        <v>1190</v>
      </c>
      <c r="G140" s="417"/>
      <c r="H140" s="419"/>
      <c r="I140" s="420" t="s">
        <v>1191</v>
      </c>
      <c r="J140" s="421">
        <v>400</v>
      </c>
      <c r="K140" s="422">
        <v>1</v>
      </c>
      <c r="L140" s="423" t="s">
        <v>1030</v>
      </c>
      <c r="M140" s="422">
        <v>55</v>
      </c>
      <c r="N140" s="423" t="s">
        <v>581</v>
      </c>
      <c r="O140" s="565">
        <f t="shared" ref="O140:O206" si="17">IF(M140=0,K140*J140,M140*K140*J140)</f>
        <v>22000</v>
      </c>
      <c r="P140" s="419" t="s">
        <v>887</v>
      </c>
      <c r="Q140" s="419" t="s">
        <v>888</v>
      </c>
      <c r="R140" s="417"/>
      <c r="S140" s="581" t="s">
        <v>2625</v>
      </c>
      <c r="T140" s="581"/>
    </row>
    <row r="141" spans="1:29" s="500" customFormat="1">
      <c r="A141" s="485" t="s">
        <v>2587</v>
      </c>
      <c r="B141" s="485" t="s">
        <v>2588</v>
      </c>
      <c r="C141" s="490"/>
      <c r="D141" s="491"/>
      <c r="E141" s="492"/>
      <c r="F141" s="477"/>
      <c r="G141" s="492"/>
      <c r="H141" s="478"/>
      <c r="I141" s="496"/>
      <c r="J141" s="497"/>
      <c r="K141" s="498"/>
      <c r="L141" s="494"/>
      <c r="M141" s="498"/>
      <c r="N141" s="494"/>
      <c r="O141" s="483"/>
      <c r="P141" s="478"/>
      <c r="Q141" s="478"/>
      <c r="R141" s="492"/>
      <c r="S141" s="500" t="s">
        <v>2596</v>
      </c>
      <c r="T141" s="496" t="s">
        <v>2597</v>
      </c>
      <c r="U141" s="497">
        <v>500</v>
      </c>
      <c r="V141" s="498">
        <v>1</v>
      </c>
      <c r="W141" s="494" t="s">
        <v>1030</v>
      </c>
      <c r="X141" s="498">
        <v>18</v>
      </c>
      <c r="Y141" s="494" t="s">
        <v>581</v>
      </c>
      <c r="Z141" s="588">
        <f t="shared" ref="Z141:Z142" si="18">IF(X141=0,V141*U141,X141*V141*U141)</f>
        <v>9000</v>
      </c>
      <c r="AA141" s="478" t="s">
        <v>887</v>
      </c>
      <c r="AB141" s="478" t="s">
        <v>888</v>
      </c>
      <c r="AC141" s="492" t="s">
        <v>2600</v>
      </c>
    </row>
    <row r="142" spans="1:29" s="500" customFormat="1">
      <c r="A142" s="485" t="s">
        <v>2587</v>
      </c>
      <c r="B142" s="485" t="s">
        <v>2588</v>
      </c>
      <c r="C142" s="490"/>
      <c r="D142" s="491"/>
      <c r="E142" s="492"/>
      <c r="F142" s="477"/>
      <c r="G142" s="492"/>
      <c r="H142" s="478"/>
      <c r="I142" s="496"/>
      <c r="J142" s="497"/>
      <c r="K142" s="498"/>
      <c r="L142" s="494"/>
      <c r="M142" s="498"/>
      <c r="N142" s="494"/>
      <c r="O142" s="483"/>
      <c r="P142" s="478"/>
      <c r="Q142" s="478"/>
      <c r="R142" s="492"/>
      <c r="S142" s="500" t="s">
        <v>2596</v>
      </c>
      <c r="T142" s="496" t="s">
        <v>2597</v>
      </c>
      <c r="U142" s="497">
        <v>1250</v>
      </c>
      <c r="V142" s="498">
        <v>1</v>
      </c>
      <c r="W142" s="494" t="s">
        <v>2602</v>
      </c>
      <c r="X142" s="498">
        <v>3</v>
      </c>
      <c r="Y142" s="494" t="s">
        <v>581</v>
      </c>
      <c r="Z142" s="588">
        <f t="shared" si="18"/>
        <v>3750</v>
      </c>
      <c r="AA142" s="478" t="s">
        <v>887</v>
      </c>
      <c r="AB142" s="478" t="s">
        <v>888</v>
      </c>
      <c r="AC142" s="492" t="s">
        <v>2603</v>
      </c>
    </row>
    <row r="143" spans="1:29" s="500" customFormat="1">
      <c r="A143" s="485" t="s">
        <v>2587</v>
      </c>
      <c r="B143" s="485" t="s">
        <v>2588</v>
      </c>
      <c r="C143" s="490"/>
      <c r="D143" s="491"/>
      <c r="E143" s="492"/>
      <c r="F143" s="477"/>
      <c r="G143" s="492"/>
      <c r="H143" s="478"/>
      <c r="I143" s="496"/>
      <c r="J143" s="497"/>
      <c r="K143" s="498"/>
      <c r="L143" s="494"/>
      <c r="M143" s="498"/>
      <c r="N143" s="494"/>
      <c r="O143" s="483"/>
      <c r="P143" s="478"/>
      <c r="Q143" s="478"/>
      <c r="R143" s="492"/>
      <c r="S143" s="500" t="s">
        <v>2598</v>
      </c>
      <c r="T143" s="496" t="s">
        <v>2599</v>
      </c>
      <c r="U143" s="497">
        <v>400</v>
      </c>
      <c r="V143" s="498">
        <v>1</v>
      </c>
      <c r="W143" s="494" t="s">
        <v>1030</v>
      </c>
      <c r="X143" s="498">
        <v>2</v>
      </c>
      <c r="Y143" s="494" t="s">
        <v>581</v>
      </c>
      <c r="Z143" s="588">
        <f t="shared" ref="Z143" si="19">IF(X143=0,V143*U143,X143*V143*U143)</f>
        <v>800</v>
      </c>
      <c r="AA143" s="478" t="s">
        <v>887</v>
      </c>
      <c r="AB143" s="478" t="s">
        <v>888</v>
      </c>
      <c r="AC143" s="492" t="s">
        <v>2601</v>
      </c>
    </row>
    <row r="144" spans="1:29" s="425" customFormat="1">
      <c r="A144" s="414" t="s">
        <v>21</v>
      </c>
      <c r="B144" s="414" t="s">
        <v>884</v>
      </c>
      <c r="C144" s="415" t="s">
        <v>34</v>
      </c>
      <c r="D144" s="416" t="s">
        <v>1185</v>
      </c>
      <c r="E144" s="417" t="s">
        <v>1186</v>
      </c>
      <c r="F144" s="418" t="s">
        <v>1190</v>
      </c>
      <c r="G144" s="417"/>
      <c r="H144" s="419"/>
      <c r="I144" s="420" t="s">
        <v>1192</v>
      </c>
      <c r="J144" s="421">
        <v>400</v>
      </c>
      <c r="K144" s="422">
        <v>1</v>
      </c>
      <c r="L144" s="423" t="s">
        <v>1030</v>
      </c>
      <c r="M144" s="422">
        <v>146</v>
      </c>
      <c r="N144" s="423" t="s">
        <v>581</v>
      </c>
      <c r="O144" s="565">
        <f t="shared" si="17"/>
        <v>58400</v>
      </c>
      <c r="P144" s="419" t="s">
        <v>887</v>
      </c>
      <c r="Q144" s="419" t="s">
        <v>888</v>
      </c>
      <c r="R144" s="417" t="s">
        <v>1193</v>
      </c>
      <c r="S144" s="581" t="s">
        <v>2625</v>
      </c>
      <c r="Z144" s="589"/>
    </row>
    <row r="145" spans="1:29" s="500" customFormat="1">
      <c r="A145" s="485" t="s">
        <v>2587</v>
      </c>
      <c r="B145" s="485" t="s">
        <v>2588</v>
      </c>
      <c r="C145" s="490"/>
      <c r="D145" s="491"/>
      <c r="E145" s="492"/>
      <c r="F145" s="477"/>
      <c r="G145" s="492"/>
      <c r="H145" s="478"/>
      <c r="I145" s="496"/>
      <c r="J145" s="497"/>
      <c r="K145" s="498"/>
      <c r="L145" s="494"/>
      <c r="M145" s="498"/>
      <c r="N145" s="494"/>
      <c r="O145" s="483"/>
      <c r="P145" s="478"/>
      <c r="Q145" s="478"/>
      <c r="R145" s="492"/>
      <c r="S145" s="500" t="s">
        <v>2591</v>
      </c>
      <c r="T145" s="496" t="s">
        <v>2605</v>
      </c>
      <c r="U145" s="497">
        <v>500</v>
      </c>
      <c r="V145" s="498">
        <v>1</v>
      </c>
      <c r="W145" s="494" t="s">
        <v>1030</v>
      </c>
      <c r="X145" s="498">
        <v>58</v>
      </c>
      <c r="Y145" s="494" t="s">
        <v>581</v>
      </c>
      <c r="Z145" s="588">
        <f t="shared" ref="Z145:Z147" si="20">IF(X145=0,V145*U145,X145*V145*U145)</f>
        <v>29000</v>
      </c>
      <c r="AA145" s="478" t="s">
        <v>887</v>
      </c>
      <c r="AB145" s="478" t="s">
        <v>888</v>
      </c>
      <c r="AC145" s="492" t="s">
        <v>2610</v>
      </c>
    </row>
    <row r="146" spans="1:29" s="500" customFormat="1">
      <c r="A146" s="485" t="s">
        <v>2587</v>
      </c>
      <c r="B146" s="485" t="s">
        <v>2588</v>
      </c>
      <c r="C146" s="490"/>
      <c r="D146" s="491"/>
      <c r="E146" s="492"/>
      <c r="F146" s="477"/>
      <c r="G146" s="492"/>
      <c r="H146" s="478"/>
      <c r="I146" s="496"/>
      <c r="J146" s="497"/>
      <c r="K146" s="498"/>
      <c r="L146" s="494"/>
      <c r="M146" s="498"/>
      <c r="N146" s="494"/>
      <c r="O146" s="483"/>
      <c r="P146" s="478"/>
      <c r="Q146" s="478"/>
      <c r="R146" s="492"/>
      <c r="S146" s="500" t="s">
        <v>2604</v>
      </c>
      <c r="T146" s="496" t="s">
        <v>2606</v>
      </c>
      <c r="U146" s="497">
        <v>400</v>
      </c>
      <c r="V146" s="498">
        <v>1</v>
      </c>
      <c r="W146" s="494" t="s">
        <v>1030</v>
      </c>
      <c r="X146" s="498">
        <v>11</v>
      </c>
      <c r="Y146" s="494" t="s">
        <v>581</v>
      </c>
      <c r="Z146" s="588">
        <f t="shared" ref="Z146" si="21">IF(X146=0,V146*U146,X146*V146*U146)</f>
        <v>4400</v>
      </c>
      <c r="AA146" s="478" t="s">
        <v>887</v>
      </c>
      <c r="AB146" s="478" t="s">
        <v>888</v>
      </c>
      <c r="AC146" s="492" t="s">
        <v>2609</v>
      </c>
    </row>
    <row r="147" spans="1:29" s="500" customFormat="1">
      <c r="A147" s="485" t="s">
        <v>2587</v>
      </c>
      <c r="B147" s="485" t="s">
        <v>2588</v>
      </c>
      <c r="C147" s="490"/>
      <c r="D147" s="491"/>
      <c r="E147" s="492"/>
      <c r="F147" s="477"/>
      <c r="G147" s="492"/>
      <c r="H147" s="478"/>
      <c r="I147" s="496"/>
      <c r="J147" s="497"/>
      <c r="K147" s="498"/>
      <c r="L147" s="494"/>
      <c r="M147" s="498"/>
      <c r="N147" s="494"/>
      <c r="O147" s="483"/>
      <c r="P147" s="478"/>
      <c r="Q147" s="478"/>
      <c r="R147" s="492"/>
      <c r="S147" s="500" t="s">
        <v>2591</v>
      </c>
      <c r="T147" s="496" t="s">
        <v>2615</v>
      </c>
      <c r="U147" s="497">
        <v>2000</v>
      </c>
      <c r="V147" s="498">
        <v>1</v>
      </c>
      <c r="W147" s="494" t="s">
        <v>1030</v>
      </c>
      <c r="X147" s="498">
        <v>1</v>
      </c>
      <c r="Y147" s="494" t="s">
        <v>581</v>
      </c>
      <c r="Z147" s="588">
        <f t="shared" si="20"/>
        <v>2000</v>
      </c>
      <c r="AA147" s="478" t="s">
        <v>887</v>
      </c>
      <c r="AB147" s="478" t="s">
        <v>888</v>
      </c>
      <c r="AC147" s="492" t="s">
        <v>2613</v>
      </c>
    </row>
    <row r="148" spans="1:29" s="425" customFormat="1">
      <c r="A148" s="414" t="s">
        <v>21</v>
      </c>
      <c r="B148" s="414" t="s">
        <v>884</v>
      </c>
      <c r="C148" s="415" t="s">
        <v>34</v>
      </c>
      <c r="D148" s="416" t="s">
        <v>1185</v>
      </c>
      <c r="E148" s="417" t="s">
        <v>1186</v>
      </c>
      <c r="F148" s="418" t="s">
        <v>1190</v>
      </c>
      <c r="G148" s="417"/>
      <c r="H148" s="419"/>
      <c r="I148" s="420" t="s">
        <v>1194</v>
      </c>
      <c r="J148" s="421">
        <v>400</v>
      </c>
      <c r="K148" s="422">
        <v>1</v>
      </c>
      <c r="L148" s="423" t="s">
        <v>1030</v>
      </c>
      <c r="M148" s="422">
        <v>60</v>
      </c>
      <c r="N148" s="423" t="s">
        <v>581</v>
      </c>
      <c r="O148" s="565">
        <f t="shared" si="17"/>
        <v>24000</v>
      </c>
      <c r="P148" s="419" t="s">
        <v>887</v>
      </c>
      <c r="Q148" s="419" t="s">
        <v>888</v>
      </c>
      <c r="R148" s="417" t="s">
        <v>1195</v>
      </c>
      <c r="S148" s="581" t="s">
        <v>2625</v>
      </c>
      <c r="Z148" s="589"/>
    </row>
    <row r="149" spans="1:29" s="500" customFormat="1">
      <c r="A149" s="485" t="s">
        <v>2587</v>
      </c>
      <c r="B149" s="485" t="s">
        <v>2588</v>
      </c>
      <c r="C149" s="490"/>
      <c r="D149" s="491"/>
      <c r="E149" s="492"/>
      <c r="F149" s="477"/>
      <c r="G149" s="492"/>
      <c r="H149" s="478"/>
      <c r="I149" s="496"/>
      <c r="J149" s="497"/>
      <c r="K149" s="498"/>
      <c r="L149" s="494"/>
      <c r="M149" s="498"/>
      <c r="N149" s="494"/>
      <c r="O149" s="483"/>
      <c r="P149" s="478"/>
      <c r="Q149" s="478"/>
      <c r="R149" s="492"/>
      <c r="S149" s="500" t="s">
        <v>2596</v>
      </c>
      <c r="T149" s="496" t="s">
        <v>2607</v>
      </c>
      <c r="U149" s="497">
        <v>500</v>
      </c>
      <c r="V149" s="498">
        <v>1</v>
      </c>
      <c r="W149" s="494" t="s">
        <v>1030</v>
      </c>
      <c r="X149" s="498">
        <v>43</v>
      </c>
      <c r="Y149" s="494" t="s">
        <v>581</v>
      </c>
      <c r="Z149" s="588">
        <f t="shared" ref="Z149:Z151" si="22">IF(X149=0,V149*U149,X149*V149*U149)</f>
        <v>21500</v>
      </c>
      <c r="AA149" s="478" t="s">
        <v>887</v>
      </c>
      <c r="AB149" s="478" t="s">
        <v>888</v>
      </c>
      <c r="AC149" s="492" t="s">
        <v>2611</v>
      </c>
    </row>
    <row r="150" spans="1:29" s="500" customFormat="1">
      <c r="A150" s="485" t="s">
        <v>2587</v>
      </c>
      <c r="B150" s="485" t="s">
        <v>2588</v>
      </c>
      <c r="C150" s="490"/>
      <c r="D150" s="491"/>
      <c r="E150" s="492"/>
      <c r="F150" s="477"/>
      <c r="G150" s="492"/>
      <c r="H150" s="478"/>
      <c r="I150" s="496"/>
      <c r="J150" s="497"/>
      <c r="K150" s="498"/>
      <c r="L150" s="494"/>
      <c r="M150" s="498"/>
      <c r="N150" s="494"/>
      <c r="O150" s="483"/>
      <c r="P150" s="478"/>
      <c r="Q150" s="478"/>
      <c r="R150" s="492"/>
      <c r="S150" s="500" t="s">
        <v>2598</v>
      </c>
      <c r="T150" s="496" t="s">
        <v>2608</v>
      </c>
      <c r="U150" s="497">
        <v>400</v>
      </c>
      <c r="V150" s="498">
        <v>1</v>
      </c>
      <c r="W150" s="494" t="s">
        <v>1030</v>
      </c>
      <c r="X150" s="498">
        <v>9</v>
      </c>
      <c r="Y150" s="494" t="s">
        <v>581</v>
      </c>
      <c r="Z150" s="588">
        <f t="shared" ref="Z150" si="23">IF(X150=0,V150*U150,X150*V150*U150)</f>
        <v>3600</v>
      </c>
      <c r="AA150" s="478" t="s">
        <v>887</v>
      </c>
      <c r="AB150" s="478" t="s">
        <v>888</v>
      </c>
      <c r="AC150" s="492" t="s">
        <v>2612</v>
      </c>
    </row>
    <row r="151" spans="1:29" s="500" customFormat="1">
      <c r="A151" s="485" t="s">
        <v>2587</v>
      </c>
      <c r="B151" s="485" t="s">
        <v>2588</v>
      </c>
      <c r="C151" s="490"/>
      <c r="D151" s="491"/>
      <c r="E151" s="492"/>
      <c r="F151" s="477"/>
      <c r="G151" s="492"/>
      <c r="H151" s="478"/>
      <c r="I151" s="496"/>
      <c r="J151" s="497"/>
      <c r="K151" s="498"/>
      <c r="L151" s="494"/>
      <c r="M151" s="498"/>
      <c r="N151" s="494"/>
      <c r="O151" s="483"/>
      <c r="P151" s="478"/>
      <c r="Q151" s="478"/>
      <c r="R151" s="492"/>
      <c r="S151" s="500" t="s">
        <v>2596</v>
      </c>
      <c r="T151" s="496" t="s">
        <v>2616</v>
      </c>
      <c r="U151" s="497">
        <v>2000</v>
      </c>
      <c r="V151" s="498">
        <v>1</v>
      </c>
      <c r="W151" s="494" t="s">
        <v>1030</v>
      </c>
      <c r="X151" s="498">
        <v>2</v>
      </c>
      <c r="Y151" s="494" t="s">
        <v>581</v>
      </c>
      <c r="Z151" s="588">
        <f t="shared" si="22"/>
        <v>4000</v>
      </c>
      <c r="AA151" s="478" t="s">
        <v>887</v>
      </c>
      <c r="AB151" s="478" t="s">
        <v>888</v>
      </c>
      <c r="AC151" s="492" t="s">
        <v>2614</v>
      </c>
    </row>
    <row r="152" spans="1:29" s="425" customFormat="1">
      <c r="A152" s="414" t="s">
        <v>21</v>
      </c>
      <c r="B152" s="414" t="s">
        <v>884</v>
      </c>
      <c r="C152" s="415" t="s">
        <v>34</v>
      </c>
      <c r="D152" s="416" t="s">
        <v>1185</v>
      </c>
      <c r="E152" s="417" t="s">
        <v>1186</v>
      </c>
      <c r="F152" s="418" t="s">
        <v>1190</v>
      </c>
      <c r="G152" s="417"/>
      <c r="H152" s="419"/>
      <c r="I152" s="420" t="s">
        <v>1196</v>
      </c>
      <c r="J152" s="421">
        <v>400</v>
      </c>
      <c r="K152" s="422">
        <v>2</v>
      </c>
      <c r="L152" s="423" t="s">
        <v>1030</v>
      </c>
      <c r="M152" s="422">
        <v>40</v>
      </c>
      <c r="N152" s="423" t="s">
        <v>581</v>
      </c>
      <c r="O152" s="565">
        <f t="shared" si="17"/>
        <v>32000</v>
      </c>
      <c r="P152" s="419" t="s">
        <v>887</v>
      </c>
      <c r="Q152" s="419" t="s">
        <v>888</v>
      </c>
      <c r="R152" s="417" t="s">
        <v>1197</v>
      </c>
    </row>
    <row r="153" spans="1:29" s="425" customFormat="1">
      <c r="A153" s="414" t="s">
        <v>1198</v>
      </c>
      <c r="B153" s="414" t="s">
        <v>1199</v>
      </c>
      <c r="C153" s="415" t="s">
        <v>34</v>
      </c>
      <c r="D153" s="416" t="s">
        <v>1185</v>
      </c>
      <c r="E153" s="417" t="s">
        <v>1186</v>
      </c>
      <c r="F153" s="418" t="s">
        <v>1190</v>
      </c>
      <c r="G153" s="417"/>
      <c r="H153" s="419"/>
      <c r="I153" s="420" t="s">
        <v>1200</v>
      </c>
      <c r="J153" s="421">
        <v>500</v>
      </c>
      <c r="K153" s="422">
        <v>1</v>
      </c>
      <c r="L153" s="423" t="s">
        <v>1030</v>
      </c>
      <c r="M153" s="422">
        <v>35</v>
      </c>
      <c r="N153" s="423" t="s">
        <v>581</v>
      </c>
      <c r="O153" s="565">
        <f t="shared" si="17"/>
        <v>17500</v>
      </c>
      <c r="P153" s="419" t="s">
        <v>887</v>
      </c>
      <c r="Q153" s="419" t="s">
        <v>888</v>
      </c>
      <c r="R153" s="582">
        <v>1.4</v>
      </c>
    </row>
    <row r="154" spans="1:29" s="425" customFormat="1">
      <c r="A154" s="414" t="s">
        <v>21</v>
      </c>
      <c r="B154" s="414" t="s">
        <v>884</v>
      </c>
      <c r="C154" s="415" t="s">
        <v>34</v>
      </c>
      <c r="D154" s="416" t="s">
        <v>1185</v>
      </c>
      <c r="E154" s="417" t="s">
        <v>1186</v>
      </c>
      <c r="F154" s="418" t="s">
        <v>1201</v>
      </c>
      <c r="H154" s="419"/>
      <c r="I154" s="420" t="s">
        <v>1202</v>
      </c>
      <c r="J154" s="421">
        <v>800</v>
      </c>
      <c r="K154" s="422">
        <v>2</v>
      </c>
      <c r="L154" s="423" t="s">
        <v>1030</v>
      </c>
      <c r="M154" s="422">
        <v>5</v>
      </c>
      <c r="N154" s="423" t="s">
        <v>581</v>
      </c>
      <c r="O154" s="565">
        <f t="shared" si="17"/>
        <v>8000</v>
      </c>
      <c r="P154" s="419" t="s">
        <v>887</v>
      </c>
      <c r="Q154" s="419" t="s">
        <v>888</v>
      </c>
      <c r="R154" s="417" t="s">
        <v>1203</v>
      </c>
    </row>
    <row r="155" spans="1:29" s="3" customFormat="1">
      <c r="A155" s="19"/>
      <c r="B155" s="19"/>
      <c r="C155" s="20" t="s">
        <v>34</v>
      </c>
      <c r="D155" s="25" t="s">
        <v>1185</v>
      </c>
      <c r="E155" s="21" t="s">
        <v>1186</v>
      </c>
      <c r="F155" s="22" t="s">
        <v>1204</v>
      </c>
      <c r="G155" s="21"/>
      <c r="H155" s="23"/>
      <c r="I155" s="49"/>
      <c r="J155" s="50"/>
      <c r="K155" s="51"/>
      <c r="L155" s="52" t="s">
        <v>1030</v>
      </c>
      <c r="M155" s="51"/>
      <c r="N155" s="126" t="s">
        <v>581</v>
      </c>
      <c r="O155" s="89">
        <f t="shared" si="17"/>
        <v>0</v>
      </c>
      <c r="P155" s="23"/>
      <c r="Q155" s="23"/>
      <c r="R155" s="21"/>
    </row>
    <row r="156" spans="1:29" s="3" customFormat="1">
      <c r="A156" s="19"/>
      <c r="B156" s="19"/>
      <c r="C156" s="20" t="s">
        <v>34</v>
      </c>
      <c r="D156" s="25" t="s">
        <v>1185</v>
      </c>
      <c r="E156" s="21" t="s">
        <v>1186</v>
      </c>
      <c r="F156" s="22" t="s">
        <v>1205</v>
      </c>
      <c r="G156" s="21"/>
      <c r="H156" s="24"/>
      <c r="I156" s="49"/>
      <c r="J156" s="50"/>
      <c r="K156" s="51"/>
      <c r="L156" s="52" t="s">
        <v>1030</v>
      </c>
      <c r="M156" s="51"/>
      <c r="N156" s="52" t="s">
        <v>581</v>
      </c>
      <c r="O156" s="89">
        <f t="shared" si="17"/>
        <v>0</v>
      </c>
      <c r="P156" s="24"/>
      <c r="Q156" s="24"/>
      <c r="R156" s="21"/>
    </row>
    <row r="157" spans="1:29" s="74" customFormat="1">
      <c r="A157" s="95"/>
      <c r="B157" s="95"/>
      <c r="C157" s="86" t="s">
        <v>34</v>
      </c>
      <c r="D157" s="94" t="s">
        <v>1185</v>
      </c>
      <c r="E157" s="35" t="s">
        <v>1186</v>
      </c>
      <c r="F157" s="22" t="s">
        <v>2595</v>
      </c>
      <c r="G157" s="35"/>
      <c r="H157" s="24"/>
      <c r="I157" s="96"/>
      <c r="J157" s="97"/>
      <c r="K157" s="98"/>
      <c r="L157" s="88" t="s">
        <v>102</v>
      </c>
      <c r="M157" s="98"/>
      <c r="N157" s="88" t="s">
        <v>581</v>
      </c>
      <c r="O157" s="89">
        <f t="shared" si="17"/>
        <v>0</v>
      </c>
      <c r="P157" s="24"/>
      <c r="Q157" s="24"/>
      <c r="R157" s="35"/>
    </row>
    <row r="158" spans="1:29" s="74" customFormat="1">
      <c r="A158" s="19"/>
      <c r="B158" s="19"/>
      <c r="C158" s="86" t="s">
        <v>34</v>
      </c>
      <c r="D158" s="94" t="s">
        <v>1185</v>
      </c>
      <c r="E158" s="35" t="s">
        <v>1186</v>
      </c>
      <c r="F158" s="22" t="s">
        <v>1206</v>
      </c>
      <c r="G158" s="35"/>
      <c r="H158" s="24"/>
      <c r="I158" s="96"/>
      <c r="J158" s="97"/>
      <c r="K158" s="98"/>
      <c r="L158" s="88" t="s">
        <v>102</v>
      </c>
      <c r="M158" s="98"/>
      <c r="N158" s="88" t="s">
        <v>581</v>
      </c>
      <c r="O158" s="89">
        <f t="shared" si="17"/>
        <v>0</v>
      </c>
      <c r="P158" s="24"/>
      <c r="Q158" s="24"/>
      <c r="R158" s="35"/>
    </row>
    <row r="159" spans="1:29" s="74" customFormat="1">
      <c r="A159" s="19"/>
      <c r="B159" s="19"/>
      <c r="C159" s="86" t="s">
        <v>34</v>
      </c>
      <c r="D159" s="94" t="s">
        <v>1185</v>
      </c>
      <c r="E159" s="35" t="s">
        <v>1186</v>
      </c>
      <c r="F159" s="22" t="s">
        <v>1206</v>
      </c>
      <c r="G159" s="35"/>
      <c r="H159" s="24"/>
      <c r="I159" s="96"/>
      <c r="J159" s="97"/>
      <c r="K159" s="98"/>
      <c r="L159" s="88" t="s">
        <v>102</v>
      </c>
      <c r="M159" s="98"/>
      <c r="N159" s="88" t="s">
        <v>581</v>
      </c>
      <c r="O159" s="89">
        <f t="shared" si="17"/>
        <v>0</v>
      </c>
      <c r="P159" s="24"/>
      <c r="Q159" s="24"/>
      <c r="R159" s="35"/>
    </row>
    <row r="160" spans="1:29" s="74" customFormat="1">
      <c r="A160" s="19"/>
      <c r="B160" s="19"/>
      <c r="C160" s="86" t="s">
        <v>34</v>
      </c>
      <c r="D160" s="94" t="s">
        <v>1185</v>
      </c>
      <c r="E160" s="35" t="s">
        <v>1186</v>
      </c>
      <c r="F160" s="22" t="s">
        <v>1206</v>
      </c>
      <c r="G160" s="35"/>
      <c r="H160" s="24"/>
      <c r="I160" s="96"/>
      <c r="J160" s="97"/>
      <c r="K160" s="98"/>
      <c r="L160" s="88" t="s">
        <v>102</v>
      </c>
      <c r="M160" s="98"/>
      <c r="N160" s="88" t="s">
        <v>581</v>
      </c>
      <c r="O160" s="89">
        <f t="shared" si="17"/>
        <v>0</v>
      </c>
      <c r="P160" s="24"/>
      <c r="Q160" s="24"/>
      <c r="R160" s="35"/>
    </row>
    <row r="161" spans="1:29" s="566" customFormat="1">
      <c r="A161" s="414" t="s">
        <v>21</v>
      </c>
      <c r="B161" s="414" t="s">
        <v>884</v>
      </c>
      <c r="C161" s="558" t="s">
        <v>34</v>
      </c>
      <c r="D161" s="559" t="s">
        <v>1185</v>
      </c>
      <c r="E161" s="488" t="s">
        <v>1186</v>
      </c>
      <c r="F161" s="418" t="s">
        <v>1207</v>
      </c>
      <c r="G161" s="488"/>
      <c r="H161" s="419"/>
      <c r="I161" s="560" t="s">
        <v>1208</v>
      </c>
      <c r="J161" s="561">
        <v>1200</v>
      </c>
      <c r="K161" s="562">
        <v>1</v>
      </c>
      <c r="L161" s="564" t="s">
        <v>102</v>
      </c>
      <c r="M161" s="562">
        <v>55</v>
      </c>
      <c r="N161" s="564" t="s">
        <v>581</v>
      </c>
      <c r="O161" s="565">
        <f t="shared" si="17"/>
        <v>66000</v>
      </c>
      <c r="P161" s="419" t="s">
        <v>887</v>
      </c>
      <c r="Q161" s="419" t="s">
        <v>888</v>
      </c>
      <c r="R161" s="488" t="s">
        <v>1209</v>
      </c>
      <c r="S161" s="581" t="s">
        <v>2625</v>
      </c>
    </row>
    <row r="162" spans="1:29" s="487" customFormat="1">
      <c r="A162" s="485" t="s">
        <v>2587</v>
      </c>
      <c r="B162" s="485" t="s">
        <v>2588</v>
      </c>
      <c r="C162" s="474"/>
      <c r="D162" s="475"/>
      <c r="E162" s="476"/>
      <c r="F162" s="477"/>
      <c r="G162" s="476"/>
      <c r="H162" s="478"/>
      <c r="I162" s="479"/>
      <c r="J162" s="480"/>
      <c r="K162" s="481"/>
      <c r="L162" s="482"/>
      <c r="M162" s="481"/>
      <c r="N162" s="482"/>
      <c r="O162" s="483"/>
      <c r="P162" s="478"/>
      <c r="Q162" s="478"/>
      <c r="R162" s="476"/>
      <c r="S162" s="487" t="s">
        <v>2624</v>
      </c>
      <c r="T162" s="496" t="s">
        <v>2626</v>
      </c>
      <c r="U162" s="497">
        <v>1250</v>
      </c>
      <c r="V162" s="498">
        <v>1</v>
      </c>
      <c r="W162" s="494" t="s">
        <v>2602</v>
      </c>
      <c r="X162" s="498">
        <v>15</v>
      </c>
      <c r="Y162" s="494" t="s">
        <v>581</v>
      </c>
      <c r="Z162" s="588">
        <f t="shared" ref="Z162" si="24">IF(X162=0,V162*U162,X162*V162*U162)</f>
        <v>18750</v>
      </c>
      <c r="AA162" s="478" t="s">
        <v>887</v>
      </c>
      <c r="AB162" s="478" t="s">
        <v>888</v>
      </c>
      <c r="AC162" s="492" t="s">
        <v>2627</v>
      </c>
    </row>
    <row r="163" spans="1:29" s="566" customFormat="1">
      <c r="A163" s="414" t="s">
        <v>21</v>
      </c>
      <c r="B163" s="414" t="s">
        <v>884</v>
      </c>
      <c r="C163" s="558" t="s">
        <v>34</v>
      </c>
      <c r="D163" s="559" t="s">
        <v>1185</v>
      </c>
      <c r="E163" s="488" t="s">
        <v>1186</v>
      </c>
      <c r="F163" s="418" t="s">
        <v>1207</v>
      </c>
      <c r="G163" s="488"/>
      <c r="H163" s="419"/>
      <c r="I163" s="560" t="s">
        <v>1210</v>
      </c>
      <c r="J163" s="561">
        <v>1200</v>
      </c>
      <c r="K163" s="562">
        <v>5</v>
      </c>
      <c r="L163" s="564" t="s">
        <v>102</v>
      </c>
      <c r="M163" s="562">
        <v>3</v>
      </c>
      <c r="N163" s="564" t="s">
        <v>581</v>
      </c>
      <c r="O163" s="565">
        <f t="shared" si="17"/>
        <v>18000</v>
      </c>
      <c r="P163" s="419" t="s">
        <v>887</v>
      </c>
      <c r="Q163" s="419" t="s">
        <v>888</v>
      </c>
      <c r="R163" s="488" t="s">
        <v>1211</v>
      </c>
      <c r="S163" s="581" t="s">
        <v>2590</v>
      </c>
      <c r="Z163" s="589"/>
    </row>
    <row r="164" spans="1:29" s="566" customFormat="1">
      <c r="A164" s="414" t="s">
        <v>21</v>
      </c>
      <c r="B164" s="414" t="s">
        <v>884</v>
      </c>
      <c r="C164" s="558" t="s">
        <v>34</v>
      </c>
      <c r="D164" s="559" t="s">
        <v>1185</v>
      </c>
      <c r="E164" s="488" t="s">
        <v>1186</v>
      </c>
      <c r="F164" s="418" t="s">
        <v>1207</v>
      </c>
      <c r="G164" s="488"/>
      <c r="H164" s="419"/>
      <c r="I164" s="560" t="s">
        <v>1212</v>
      </c>
      <c r="J164" s="561">
        <v>1200</v>
      </c>
      <c r="K164" s="562">
        <v>4</v>
      </c>
      <c r="L164" s="564" t="s">
        <v>102</v>
      </c>
      <c r="M164" s="562">
        <v>7</v>
      </c>
      <c r="N164" s="564" t="s">
        <v>581</v>
      </c>
      <c r="O164" s="565">
        <f t="shared" si="17"/>
        <v>33600</v>
      </c>
      <c r="P164" s="419" t="s">
        <v>887</v>
      </c>
      <c r="Q164" s="419" t="s">
        <v>888</v>
      </c>
      <c r="R164" s="488" t="s">
        <v>1213</v>
      </c>
      <c r="S164" s="581" t="s">
        <v>2590</v>
      </c>
      <c r="Z164" s="589"/>
    </row>
    <row r="165" spans="1:29" s="487" customFormat="1">
      <c r="A165" s="485" t="s">
        <v>2587</v>
      </c>
      <c r="B165" s="485" t="s">
        <v>2588</v>
      </c>
      <c r="C165" s="474"/>
      <c r="D165" s="475"/>
      <c r="E165" s="476"/>
      <c r="F165" s="477"/>
      <c r="G165" s="476"/>
      <c r="H165" s="478"/>
      <c r="I165" s="479"/>
      <c r="J165" s="480"/>
      <c r="K165" s="481"/>
      <c r="L165" s="482"/>
      <c r="M165" s="481"/>
      <c r="N165" s="482"/>
      <c r="O165" s="483"/>
      <c r="P165" s="478"/>
      <c r="Q165" s="478"/>
      <c r="R165" s="476"/>
      <c r="S165" s="487" t="s">
        <v>2620</v>
      </c>
      <c r="T165" s="496" t="s">
        <v>2621</v>
      </c>
      <c r="U165" s="497">
        <v>1250</v>
      </c>
      <c r="V165" s="498">
        <v>2</v>
      </c>
      <c r="W165" s="494" t="s">
        <v>2602</v>
      </c>
      <c r="X165" s="498">
        <v>4</v>
      </c>
      <c r="Y165" s="494" t="s">
        <v>581</v>
      </c>
      <c r="Z165" s="588">
        <f t="shared" ref="Z165:Z166" si="25">IF(X165=0,V165*U165,X165*V165*U165)</f>
        <v>10000</v>
      </c>
      <c r="AA165" s="478" t="s">
        <v>887</v>
      </c>
      <c r="AB165" s="478" t="s">
        <v>888</v>
      </c>
      <c r="AC165" s="492"/>
    </row>
    <row r="166" spans="1:29" s="487" customFormat="1">
      <c r="A166" s="485" t="s">
        <v>2587</v>
      </c>
      <c r="B166" s="485" t="s">
        <v>2588</v>
      </c>
      <c r="C166" s="474"/>
      <c r="D166" s="475"/>
      <c r="E166" s="476"/>
      <c r="F166" s="477"/>
      <c r="G166" s="476"/>
      <c r="H166" s="478"/>
      <c r="I166" s="479"/>
      <c r="J166" s="480"/>
      <c r="K166" s="481"/>
      <c r="L166" s="482"/>
      <c r="M166" s="481"/>
      <c r="N166" s="482"/>
      <c r="O166" s="483"/>
      <c r="P166" s="478"/>
      <c r="Q166" s="478"/>
      <c r="R166" s="476"/>
      <c r="S166" s="487" t="s">
        <v>2620</v>
      </c>
      <c r="T166" s="496" t="s">
        <v>2622</v>
      </c>
      <c r="U166" s="497">
        <v>2000</v>
      </c>
      <c r="V166" s="498">
        <v>1</v>
      </c>
      <c r="W166" s="494" t="s">
        <v>2602</v>
      </c>
      <c r="X166" s="498">
        <v>4</v>
      </c>
      <c r="Y166" s="494" t="s">
        <v>581</v>
      </c>
      <c r="Z166" s="588">
        <f t="shared" si="25"/>
        <v>8000</v>
      </c>
      <c r="AA166" s="478" t="s">
        <v>887</v>
      </c>
      <c r="AB166" s="478" t="s">
        <v>888</v>
      </c>
      <c r="AC166" s="492" t="s">
        <v>2623</v>
      </c>
    </row>
    <row r="167" spans="1:29" s="566" customFormat="1">
      <c r="A167" s="414" t="s">
        <v>21</v>
      </c>
      <c r="B167" s="414" t="s">
        <v>884</v>
      </c>
      <c r="C167" s="558" t="s">
        <v>34</v>
      </c>
      <c r="D167" s="559" t="s">
        <v>1185</v>
      </c>
      <c r="E167" s="488" t="s">
        <v>1186</v>
      </c>
      <c r="F167" s="418" t="s">
        <v>1207</v>
      </c>
      <c r="G167" s="488"/>
      <c r="H167" s="419"/>
      <c r="I167" s="560" t="s">
        <v>1214</v>
      </c>
      <c r="J167" s="561">
        <v>1200</v>
      </c>
      <c r="K167" s="562">
        <v>3</v>
      </c>
      <c r="L167" s="564" t="s">
        <v>102</v>
      </c>
      <c r="M167" s="562">
        <v>10</v>
      </c>
      <c r="N167" s="564" t="s">
        <v>581</v>
      </c>
      <c r="O167" s="565">
        <f t="shared" si="17"/>
        <v>36000</v>
      </c>
      <c r="P167" s="419" t="s">
        <v>887</v>
      </c>
      <c r="Q167" s="419" t="s">
        <v>888</v>
      </c>
      <c r="R167" s="488" t="s">
        <v>1215</v>
      </c>
      <c r="S167" s="581" t="s">
        <v>2590</v>
      </c>
      <c r="Z167" s="589"/>
    </row>
    <row r="168" spans="1:29" s="487" customFormat="1">
      <c r="A168" s="485" t="s">
        <v>2587</v>
      </c>
      <c r="B168" s="485" t="s">
        <v>2588</v>
      </c>
      <c r="C168" s="474"/>
      <c r="D168" s="475"/>
      <c r="E168" s="476"/>
      <c r="F168" s="477"/>
      <c r="G168" s="476"/>
      <c r="H168" s="478"/>
      <c r="I168" s="479"/>
      <c r="J168" s="480"/>
      <c r="K168" s="481"/>
      <c r="L168" s="482"/>
      <c r="M168" s="481"/>
      <c r="N168" s="482"/>
      <c r="O168" s="483"/>
      <c r="P168" s="478"/>
      <c r="Q168" s="478"/>
      <c r="R168" s="476"/>
      <c r="S168" s="487" t="s">
        <v>2619</v>
      </c>
      <c r="T168" s="496" t="s">
        <v>2617</v>
      </c>
      <c r="U168" s="497">
        <v>2000</v>
      </c>
      <c r="V168" s="498">
        <v>1</v>
      </c>
      <c r="W168" s="494" t="s">
        <v>2639</v>
      </c>
      <c r="X168" s="498">
        <v>1</v>
      </c>
      <c r="Y168" s="494" t="s">
        <v>581</v>
      </c>
      <c r="Z168" s="588">
        <f t="shared" ref="Z168:Z169" si="26">IF(X168=0,V168*U168,X168*V168*U168)</f>
        <v>2000</v>
      </c>
      <c r="AA168" s="478" t="s">
        <v>887</v>
      </c>
      <c r="AB168" s="478" t="s">
        <v>888</v>
      </c>
      <c r="AC168" s="492" t="s">
        <v>2613</v>
      </c>
    </row>
    <row r="169" spans="1:29" s="487" customFormat="1">
      <c r="A169" s="485" t="s">
        <v>2587</v>
      </c>
      <c r="B169" s="485" t="s">
        <v>2588</v>
      </c>
      <c r="C169" s="474"/>
      <c r="D169" s="475"/>
      <c r="E169" s="476"/>
      <c r="F169" s="477"/>
      <c r="G169" s="476"/>
      <c r="H169" s="478"/>
      <c r="I169" s="479"/>
      <c r="J169" s="480"/>
      <c r="K169" s="481"/>
      <c r="L169" s="482"/>
      <c r="M169" s="481"/>
      <c r="N169" s="482"/>
      <c r="O169" s="483"/>
      <c r="P169" s="478"/>
      <c r="Q169" s="478"/>
      <c r="R169" s="476"/>
      <c r="S169" s="487" t="s">
        <v>2619</v>
      </c>
      <c r="T169" s="496" t="s">
        <v>2617</v>
      </c>
      <c r="U169" s="497">
        <v>3000</v>
      </c>
      <c r="V169" s="498">
        <v>1</v>
      </c>
      <c r="W169" s="494" t="s">
        <v>2639</v>
      </c>
      <c r="X169" s="498">
        <v>1</v>
      </c>
      <c r="Y169" s="494" t="s">
        <v>581</v>
      </c>
      <c r="Z169" s="588">
        <f t="shared" si="26"/>
        <v>3000</v>
      </c>
      <c r="AA169" s="478" t="s">
        <v>887</v>
      </c>
      <c r="AB169" s="478" t="s">
        <v>888</v>
      </c>
      <c r="AC169" s="492" t="s">
        <v>2618</v>
      </c>
    </row>
    <row r="170" spans="1:29" s="566" customFormat="1">
      <c r="A170" s="414" t="s">
        <v>21</v>
      </c>
      <c r="B170" s="414" t="s">
        <v>884</v>
      </c>
      <c r="C170" s="558" t="s">
        <v>34</v>
      </c>
      <c r="D170" s="559" t="s">
        <v>1185</v>
      </c>
      <c r="E170" s="488" t="s">
        <v>1186</v>
      </c>
      <c r="F170" s="418" t="s">
        <v>1207</v>
      </c>
      <c r="G170" s="488"/>
      <c r="H170" s="419"/>
      <c r="I170" s="560" t="s">
        <v>1216</v>
      </c>
      <c r="J170" s="561">
        <v>1200</v>
      </c>
      <c r="K170" s="562">
        <v>3</v>
      </c>
      <c r="L170" s="564" t="s">
        <v>102</v>
      </c>
      <c r="M170" s="562">
        <v>10</v>
      </c>
      <c r="N170" s="564" t="s">
        <v>581</v>
      </c>
      <c r="O170" s="565">
        <f t="shared" si="17"/>
        <v>36000</v>
      </c>
      <c r="P170" s="419" t="s">
        <v>887</v>
      </c>
      <c r="Q170" s="419" t="s">
        <v>888</v>
      </c>
      <c r="R170" s="488" t="s">
        <v>1215</v>
      </c>
      <c r="S170" s="581" t="s">
        <v>2590</v>
      </c>
    </row>
    <row r="171" spans="1:29" s="487" customFormat="1" ht="14.65">
      <c r="A171" s="485" t="s">
        <v>2587</v>
      </c>
      <c r="B171" s="485" t="s">
        <v>2588</v>
      </c>
      <c r="C171" s="474"/>
      <c r="D171" s="475"/>
      <c r="E171" s="476"/>
      <c r="F171" s="477"/>
      <c r="G171" s="476"/>
      <c r="H171" s="478"/>
      <c r="I171" s="479"/>
      <c r="J171" s="480"/>
      <c r="K171" s="481"/>
      <c r="L171" s="482"/>
      <c r="M171" s="481"/>
      <c r="N171" s="482"/>
      <c r="O171" s="483"/>
      <c r="P171" s="478"/>
      <c r="Q171" s="478"/>
      <c r="R171" s="476"/>
      <c r="S171" s="487" t="s">
        <v>2660</v>
      </c>
      <c r="T171" s="496" t="s">
        <v>2662</v>
      </c>
      <c r="U171" s="497">
        <v>500</v>
      </c>
      <c r="V171" s="498">
        <v>1</v>
      </c>
      <c r="W171" s="494" t="s">
        <v>2639</v>
      </c>
      <c r="X171" s="498">
        <v>17</v>
      </c>
      <c r="Y171" s="494" t="s">
        <v>581</v>
      </c>
      <c r="Z171" s="584">
        <f t="shared" ref="Z171" si="27">IF(X171=0,V171*U171,X171*V171*U171)</f>
        <v>8500</v>
      </c>
      <c r="AA171" s="478" t="s">
        <v>887</v>
      </c>
      <c r="AB171" s="478" t="s">
        <v>888</v>
      </c>
      <c r="AC171" s="492" t="s">
        <v>2661</v>
      </c>
    </row>
    <row r="172" spans="1:29" s="487" customFormat="1" ht="14.65">
      <c r="A172" s="485" t="s">
        <v>2587</v>
      </c>
      <c r="B172" s="485" t="s">
        <v>2588</v>
      </c>
      <c r="C172" s="474"/>
      <c r="D172" s="475"/>
      <c r="E172" s="476"/>
      <c r="F172" s="477"/>
      <c r="G172" s="476"/>
      <c r="H172" s="478"/>
      <c r="I172" s="479"/>
      <c r="J172" s="480"/>
      <c r="K172" s="481"/>
      <c r="L172" s="482"/>
      <c r="M172" s="481"/>
      <c r="N172" s="482"/>
      <c r="O172" s="483"/>
      <c r="P172" s="478"/>
      <c r="Q172" s="478"/>
      <c r="R172" s="476"/>
      <c r="S172" s="487" t="s">
        <v>2659</v>
      </c>
      <c r="T172" s="496" t="s">
        <v>2663</v>
      </c>
      <c r="U172" s="497">
        <v>1250</v>
      </c>
      <c r="V172" s="498">
        <v>1</v>
      </c>
      <c r="W172" s="494" t="s">
        <v>2602</v>
      </c>
      <c r="X172" s="498">
        <v>30</v>
      </c>
      <c r="Y172" s="494" t="s">
        <v>581</v>
      </c>
      <c r="Z172" s="584">
        <f t="shared" ref="Z172" si="28">IF(X172=0,V172*U172,X172*V172*U172)</f>
        <v>37500</v>
      </c>
      <c r="AA172" s="478" t="s">
        <v>887</v>
      </c>
      <c r="AB172" s="478" t="s">
        <v>888</v>
      </c>
      <c r="AC172" s="492" t="s">
        <v>2661</v>
      </c>
    </row>
    <row r="173" spans="1:29" s="566" customFormat="1">
      <c r="A173" s="414" t="s">
        <v>21</v>
      </c>
      <c r="B173" s="414" t="s">
        <v>884</v>
      </c>
      <c r="C173" s="558" t="s">
        <v>34</v>
      </c>
      <c r="D173" s="559" t="s">
        <v>1185</v>
      </c>
      <c r="E173" s="488" t="s">
        <v>1186</v>
      </c>
      <c r="F173" s="418" t="s">
        <v>1207</v>
      </c>
      <c r="G173" s="488"/>
      <c r="H173" s="419"/>
      <c r="I173" s="560" t="s">
        <v>1217</v>
      </c>
      <c r="J173" s="561">
        <v>1200</v>
      </c>
      <c r="K173" s="562">
        <v>2</v>
      </c>
      <c r="L173" s="564" t="s">
        <v>102</v>
      </c>
      <c r="M173" s="562">
        <v>4</v>
      </c>
      <c r="N173" s="564" t="s">
        <v>581</v>
      </c>
      <c r="O173" s="565">
        <f t="shared" si="17"/>
        <v>9600</v>
      </c>
      <c r="P173" s="419" t="s">
        <v>887</v>
      </c>
      <c r="Q173" s="419" t="s">
        <v>888</v>
      </c>
      <c r="R173" s="488" t="s">
        <v>1209</v>
      </c>
      <c r="S173" s="581" t="s">
        <v>2625</v>
      </c>
    </row>
    <row r="174" spans="1:29" s="487" customFormat="1">
      <c r="A174" s="485" t="s">
        <v>2587</v>
      </c>
      <c r="B174" s="485" t="s">
        <v>2588</v>
      </c>
      <c r="C174" s="474"/>
      <c r="D174" s="475"/>
      <c r="E174" s="476"/>
      <c r="F174" s="477"/>
      <c r="G174" s="476"/>
      <c r="H174" s="478"/>
      <c r="I174" s="479"/>
      <c r="J174" s="480"/>
      <c r="K174" s="481"/>
      <c r="L174" s="482"/>
      <c r="M174" s="481"/>
      <c r="N174" s="482"/>
      <c r="O174" s="483"/>
      <c r="P174" s="478"/>
      <c r="Q174" s="478"/>
      <c r="R174" s="476"/>
      <c r="S174" s="487" t="s">
        <v>2633</v>
      </c>
      <c r="T174" s="496" t="s">
        <v>2636</v>
      </c>
      <c r="U174" s="497">
        <v>650</v>
      </c>
      <c r="V174" s="498">
        <v>1</v>
      </c>
      <c r="W174" s="494" t="s">
        <v>2602</v>
      </c>
      <c r="X174" s="498">
        <v>3</v>
      </c>
      <c r="Y174" s="494" t="s">
        <v>581</v>
      </c>
      <c r="Z174" s="588">
        <f t="shared" ref="Z174:Z175" si="29">IF(X174=0,V174*U174,X174*V174*U174)</f>
        <v>1950</v>
      </c>
      <c r="AA174" s="478" t="s">
        <v>887</v>
      </c>
      <c r="AB174" s="478" t="s">
        <v>888</v>
      </c>
      <c r="AC174" s="492" t="s">
        <v>2635</v>
      </c>
    </row>
    <row r="175" spans="1:29" s="487" customFormat="1">
      <c r="A175" s="485" t="s">
        <v>2587</v>
      </c>
      <c r="B175" s="485" t="s">
        <v>2588</v>
      </c>
      <c r="C175" s="474"/>
      <c r="D175" s="475"/>
      <c r="E175" s="476"/>
      <c r="F175" s="477"/>
      <c r="G175" s="476"/>
      <c r="H175" s="478"/>
      <c r="I175" s="479"/>
      <c r="J175" s="480"/>
      <c r="K175" s="481"/>
      <c r="L175" s="482"/>
      <c r="M175" s="481"/>
      <c r="N175" s="482"/>
      <c r="O175" s="483"/>
      <c r="P175" s="478"/>
      <c r="Q175" s="478"/>
      <c r="R175" s="476"/>
      <c r="S175" s="487" t="s">
        <v>2633</v>
      </c>
      <c r="T175" s="496" t="s">
        <v>2637</v>
      </c>
      <c r="U175" s="497">
        <v>650</v>
      </c>
      <c r="V175" s="498">
        <v>1</v>
      </c>
      <c r="W175" s="494" t="s">
        <v>2602</v>
      </c>
      <c r="X175" s="498">
        <v>1</v>
      </c>
      <c r="Y175" s="494" t="s">
        <v>581</v>
      </c>
      <c r="Z175" s="588">
        <f t="shared" si="29"/>
        <v>650</v>
      </c>
      <c r="AA175" s="478" t="s">
        <v>887</v>
      </c>
      <c r="AB175" s="478" t="s">
        <v>888</v>
      </c>
      <c r="AC175" s="492" t="s">
        <v>2654</v>
      </c>
    </row>
    <row r="176" spans="1:29" s="487" customFormat="1">
      <c r="A176" s="485" t="s">
        <v>2587</v>
      </c>
      <c r="B176" s="485" t="s">
        <v>2588</v>
      </c>
      <c r="C176" s="474"/>
      <c r="D176" s="475"/>
      <c r="E176" s="476"/>
      <c r="F176" s="477"/>
      <c r="G176" s="476"/>
      <c r="H176" s="478"/>
      <c r="I176" s="479"/>
      <c r="J176" s="480"/>
      <c r="K176" s="481"/>
      <c r="L176" s="482"/>
      <c r="M176" s="481"/>
      <c r="N176" s="482"/>
      <c r="O176" s="483"/>
      <c r="P176" s="478"/>
      <c r="Q176" s="478"/>
      <c r="R176" s="476"/>
      <c r="S176" s="487" t="s">
        <v>2633</v>
      </c>
      <c r="T176" s="496" t="s">
        <v>2643</v>
      </c>
      <c r="U176" s="497">
        <v>1250</v>
      </c>
      <c r="V176" s="498">
        <v>1</v>
      </c>
      <c r="W176" s="494" t="s">
        <v>2602</v>
      </c>
      <c r="X176" s="498">
        <v>3</v>
      </c>
      <c r="Y176" s="494" t="s">
        <v>581</v>
      </c>
      <c r="Z176" s="588">
        <f t="shared" ref="Z176" si="30">IF(X176=0,V176*U176,X176*V176*U176)</f>
        <v>3750</v>
      </c>
      <c r="AA176" s="478" t="s">
        <v>887</v>
      </c>
      <c r="AB176" s="478" t="s">
        <v>888</v>
      </c>
      <c r="AC176" s="492" t="s">
        <v>2654</v>
      </c>
    </row>
    <row r="177" spans="1:29" s="487" customFormat="1">
      <c r="A177" s="485" t="s">
        <v>2587</v>
      </c>
      <c r="B177" s="485" t="s">
        <v>2588</v>
      </c>
      <c r="C177" s="474"/>
      <c r="D177" s="475"/>
      <c r="E177" s="476"/>
      <c r="F177" s="477"/>
      <c r="G177" s="476"/>
      <c r="H177" s="478"/>
      <c r="I177" s="479"/>
      <c r="J177" s="480"/>
      <c r="K177" s="481"/>
      <c r="L177" s="482"/>
      <c r="M177" s="481"/>
      <c r="N177" s="482"/>
      <c r="O177" s="483"/>
      <c r="P177" s="478"/>
      <c r="Q177" s="478"/>
      <c r="R177" s="476"/>
      <c r="S177" s="487" t="s">
        <v>2633</v>
      </c>
      <c r="T177" s="496" t="s">
        <v>2644</v>
      </c>
      <c r="U177" s="497">
        <v>1250</v>
      </c>
      <c r="V177" s="498">
        <v>1</v>
      </c>
      <c r="W177" s="494" t="s">
        <v>2602</v>
      </c>
      <c r="X177" s="498">
        <v>6</v>
      </c>
      <c r="Y177" s="494" t="s">
        <v>581</v>
      </c>
      <c r="Z177" s="588">
        <f t="shared" ref="Z177:Z182" si="31">IF(X177=0,V177*U177,X177*V177*U177)</f>
        <v>7500</v>
      </c>
      <c r="AA177" s="478" t="s">
        <v>887</v>
      </c>
      <c r="AB177" s="478" t="s">
        <v>888</v>
      </c>
      <c r="AC177" s="492" t="s">
        <v>2654</v>
      </c>
    </row>
    <row r="178" spans="1:29" s="487" customFormat="1">
      <c r="A178" s="485" t="s">
        <v>2587</v>
      </c>
      <c r="B178" s="485" t="s">
        <v>2588</v>
      </c>
      <c r="C178" s="474"/>
      <c r="D178" s="475"/>
      <c r="E178" s="476"/>
      <c r="F178" s="477"/>
      <c r="G178" s="476"/>
      <c r="H178" s="478"/>
      <c r="I178" s="479"/>
      <c r="J178" s="480"/>
      <c r="K178" s="481"/>
      <c r="L178" s="482"/>
      <c r="M178" s="481"/>
      <c r="N178" s="482"/>
      <c r="O178" s="483"/>
      <c r="P178" s="478"/>
      <c r="Q178" s="478"/>
      <c r="R178" s="476"/>
      <c r="S178" s="487" t="s">
        <v>2633</v>
      </c>
      <c r="T178" s="496" t="s">
        <v>2645</v>
      </c>
      <c r="U178" s="497">
        <v>1250</v>
      </c>
      <c r="V178" s="498">
        <v>1</v>
      </c>
      <c r="W178" s="494" t="s">
        <v>2602</v>
      </c>
      <c r="X178" s="498">
        <v>8</v>
      </c>
      <c r="Y178" s="494" t="s">
        <v>581</v>
      </c>
      <c r="Z178" s="588">
        <f t="shared" si="31"/>
        <v>10000</v>
      </c>
      <c r="AA178" s="478" t="s">
        <v>887</v>
      </c>
      <c r="AB178" s="478" t="s">
        <v>888</v>
      </c>
      <c r="AC178" s="492" t="s">
        <v>2654</v>
      </c>
    </row>
    <row r="179" spans="1:29" s="487" customFormat="1">
      <c r="A179" s="485" t="s">
        <v>2587</v>
      </c>
      <c r="B179" s="485" t="s">
        <v>2588</v>
      </c>
      <c r="C179" s="474"/>
      <c r="D179" s="475"/>
      <c r="E179" s="476"/>
      <c r="F179" s="477"/>
      <c r="G179" s="476"/>
      <c r="H179" s="478"/>
      <c r="I179" s="479"/>
      <c r="J179" s="480"/>
      <c r="K179" s="481"/>
      <c r="L179" s="482"/>
      <c r="M179" s="481"/>
      <c r="N179" s="482"/>
      <c r="O179" s="483"/>
      <c r="P179" s="478"/>
      <c r="Q179" s="478"/>
      <c r="R179" s="476"/>
      <c r="S179" s="487" t="s">
        <v>2633</v>
      </c>
      <c r="T179" s="496" t="s">
        <v>2646</v>
      </c>
      <c r="U179" s="497">
        <v>1250</v>
      </c>
      <c r="V179" s="498">
        <v>1</v>
      </c>
      <c r="W179" s="494" t="s">
        <v>2602</v>
      </c>
      <c r="X179" s="498">
        <v>6</v>
      </c>
      <c r="Y179" s="494" t="s">
        <v>581</v>
      </c>
      <c r="Z179" s="588">
        <f t="shared" si="31"/>
        <v>7500</v>
      </c>
      <c r="AA179" s="478" t="s">
        <v>887</v>
      </c>
      <c r="AB179" s="478" t="s">
        <v>888</v>
      </c>
      <c r="AC179" s="492" t="s">
        <v>2654</v>
      </c>
    </row>
    <row r="180" spans="1:29" s="487" customFormat="1">
      <c r="A180" s="485" t="s">
        <v>2587</v>
      </c>
      <c r="B180" s="485" t="s">
        <v>2588</v>
      </c>
      <c r="C180" s="474"/>
      <c r="D180" s="475"/>
      <c r="E180" s="476"/>
      <c r="F180" s="477"/>
      <c r="G180" s="476"/>
      <c r="H180" s="478"/>
      <c r="I180" s="479"/>
      <c r="J180" s="480"/>
      <c r="K180" s="481"/>
      <c r="L180" s="482"/>
      <c r="M180" s="481"/>
      <c r="N180" s="482"/>
      <c r="O180" s="483"/>
      <c r="P180" s="478"/>
      <c r="Q180" s="478"/>
      <c r="R180" s="476"/>
      <c r="S180" s="487" t="s">
        <v>2633</v>
      </c>
      <c r="T180" s="496" t="s">
        <v>2638</v>
      </c>
      <c r="U180" s="497">
        <v>650</v>
      </c>
      <c r="V180" s="498">
        <v>1</v>
      </c>
      <c r="W180" s="494" t="s">
        <v>2602</v>
      </c>
      <c r="X180" s="498">
        <v>1</v>
      </c>
      <c r="Y180" s="494" t="s">
        <v>581</v>
      </c>
      <c r="Z180" s="588">
        <f t="shared" si="31"/>
        <v>650</v>
      </c>
      <c r="AA180" s="478" t="s">
        <v>887</v>
      </c>
      <c r="AB180" s="478" t="s">
        <v>888</v>
      </c>
      <c r="AC180" s="492" t="s">
        <v>2654</v>
      </c>
    </row>
    <row r="181" spans="1:29" s="487" customFormat="1">
      <c r="A181" s="485" t="s">
        <v>2587</v>
      </c>
      <c r="B181" s="485" t="s">
        <v>2588</v>
      </c>
      <c r="C181" s="474"/>
      <c r="D181" s="475"/>
      <c r="E181" s="476"/>
      <c r="F181" s="477"/>
      <c r="G181" s="476"/>
      <c r="H181" s="478"/>
      <c r="I181" s="479"/>
      <c r="J181" s="480"/>
      <c r="K181" s="481"/>
      <c r="L181" s="482"/>
      <c r="M181" s="481"/>
      <c r="N181" s="482"/>
      <c r="O181" s="483"/>
      <c r="P181" s="478"/>
      <c r="Q181" s="478"/>
      <c r="R181" s="476"/>
      <c r="S181" s="487" t="s">
        <v>2633</v>
      </c>
      <c r="T181" s="496" t="s">
        <v>2647</v>
      </c>
      <c r="U181" s="497">
        <v>1250</v>
      </c>
      <c r="V181" s="498">
        <v>1</v>
      </c>
      <c r="W181" s="494" t="s">
        <v>2602</v>
      </c>
      <c r="X181" s="498">
        <v>8</v>
      </c>
      <c r="Y181" s="494" t="s">
        <v>581</v>
      </c>
      <c r="Z181" s="588">
        <f t="shared" si="31"/>
        <v>10000</v>
      </c>
      <c r="AA181" s="478" t="s">
        <v>887</v>
      </c>
      <c r="AB181" s="478" t="s">
        <v>888</v>
      </c>
      <c r="AC181" s="492" t="s">
        <v>2654</v>
      </c>
    </row>
    <row r="182" spans="1:29" s="487" customFormat="1">
      <c r="A182" s="485" t="s">
        <v>2587</v>
      </c>
      <c r="B182" s="485" t="s">
        <v>2588</v>
      </c>
      <c r="C182" s="474"/>
      <c r="D182" s="475"/>
      <c r="E182" s="476"/>
      <c r="F182" s="477"/>
      <c r="G182" s="476"/>
      <c r="H182" s="478"/>
      <c r="I182" s="479"/>
      <c r="J182" s="480"/>
      <c r="K182" s="481"/>
      <c r="L182" s="482"/>
      <c r="M182" s="481"/>
      <c r="N182" s="482"/>
      <c r="O182" s="483"/>
      <c r="P182" s="478"/>
      <c r="Q182" s="478"/>
      <c r="R182" s="476"/>
      <c r="S182" s="487" t="s">
        <v>2633</v>
      </c>
      <c r="T182" s="496" t="s">
        <v>2648</v>
      </c>
      <c r="U182" s="497">
        <v>1250</v>
      </c>
      <c r="V182" s="498">
        <v>1</v>
      </c>
      <c r="W182" s="494" t="s">
        <v>2602</v>
      </c>
      <c r="X182" s="498">
        <v>8</v>
      </c>
      <c r="Y182" s="494" t="s">
        <v>581</v>
      </c>
      <c r="Z182" s="588">
        <f t="shared" si="31"/>
        <v>10000</v>
      </c>
      <c r="AA182" s="478" t="s">
        <v>887</v>
      </c>
      <c r="AB182" s="478" t="s">
        <v>888</v>
      </c>
      <c r="AC182" s="492" t="s">
        <v>2654</v>
      </c>
    </row>
    <row r="183" spans="1:29" s="487" customFormat="1">
      <c r="A183" s="485" t="s">
        <v>2587</v>
      </c>
      <c r="B183" s="485" t="s">
        <v>2588</v>
      </c>
      <c r="C183" s="474"/>
      <c r="D183" s="475"/>
      <c r="E183" s="476"/>
      <c r="F183" s="477"/>
      <c r="G183" s="476"/>
      <c r="H183" s="478"/>
      <c r="I183" s="479"/>
      <c r="J183" s="480"/>
      <c r="K183" s="481"/>
      <c r="L183" s="482"/>
      <c r="M183" s="481"/>
      <c r="N183" s="482"/>
      <c r="O183" s="483"/>
      <c r="P183" s="478"/>
      <c r="Q183" s="478"/>
      <c r="R183" s="476"/>
      <c r="S183" s="487" t="s">
        <v>2633</v>
      </c>
      <c r="T183" s="496" t="s">
        <v>2649</v>
      </c>
      <c r="U183" s="497">
        <v>1250</v>
      </c>
      <c r="V183" s="498">
        <v>1</v>
      </c>
      <c r="W183" s="494" t="s">
        <v>2602</v>
      </c>
      <c r="X183" s="498">
        <v>9</v>
      </c>
      <c r="Y183" s="494" t="s">
        <v>581</v>
      </c>
      <c r="Z183" s="588">
        <f t="shared" ref="Z183" si="32">IF(X183=0,V183*U183,X183*V183*U183)</f>
        <v>11250</v>
      </c>
      <c r="AA183" s="478" t="s">
        <v>887</v>
      </c>
      <c r="AB183" s="478" t="s">
        <v>888</v>
      </c>
      <c r="AC183" s="492" t="s">
        <v>2654</v>
      </c>
    </row>
    <row r="184" spans="1:29" s="487" customFormat="1">
      <c r="A184" s="485" t="s">
        <v>2587</v>
      </c>
      <c r="B184" s="485" t="s">
        <v>2588</v>
      </c>
      <c r="C184" s="474"/>
      <c r="D184" s="475"/>
      <c r="E184" s="476"/>
      <c r="F184" s="477"/>
      <c r="G184" s="476"/>
      <c r="H184" s="478"/>
      <c r="I184" s="479"/>
      <c r="J184" s="480"/>
      <c r="K184" s="481"/>
      <c r="L184" s="482"/>
      <c r="M184" s="481"/>
      <c r="N184" s="482"/>
      <c r="O184" s="483"/>
      <c r="P184" s="478"/>
      <c r="Q184" s="478"/>
      <c r="R184" s="476"/>
      <c r="S184" s="487" t="s">
        <v>2633</v>
      </c>
      <c r="T184" s="496" t="s">
        <v>2650</v>
      </c>
      <c r="U184" s="497">
        <v>1250</v>
      </c>
      <c r="V184" s="498">
        <v>1</v>
      </c>
      <c r="W184" s="494" t="s">
        <v>2602</v>
      </c>
      <c r="X184" s="498">
        <v>5</v>
      </c>
      <c r="Y184" s="494" t="s">
        <v>581</v>
      </c>
      <c r="Z184" s="588">
        <f t="shared" ref="Z184:Z185" si="33">IF(X184=0,V184*U184,X184*V184*U184)</f>
        <v>6250</v>
      </c>
      <c r="AA184" s="478" t="s">
        <v>887</v>
      </c>
      <c r="AB184" s="478" t="s">
        <v>888</v>
      </c>
      <c r="AC184" s="492" t="s">
        <v>2656</v>
      </c>
    </row>
    <row r="185" spans="1:29" s="487" customFormat="1">
      <c r="A185" s="485" t="s">
        <v>2587</v>
      </c>
      <c r="B185" s="485" t="s">
        <v>2588</v>
      </c>
      <c r="C185" s="474"/>
      <c r="D185" s="475"/>
      <c r="E185" s="476"/>
      <c r="F185" s="477"/>
      <c r="G185" s="476"/>
      <c r="H185" s="478"/>
      <c r="I185" s="479"/>
      <c r="J185" s="480"/>
      <c r="K185" s="481"/>
      <c r="L185" s="482"/>
      <c r="M185" s="481"/>
      <c r="N185" s="482"/>
      <c r="O185" s="483"/>
      <c r="P185" s="478"/>
      <c r="Q185" s="478"/>
      <c r="R185" s="476"/>
      <c r="S185" s="487" t="s">
        <v>2633</v>
      </c>
      <c r="T185" s="496" t="s">
        <v>2651</v>
      </c>
      <c r="U185" s="497">
        <v>1250</v>
      </c>
      <c r="V185" s="498">
        <v>1</v>
      </c>
      <c r="W185" s="494" t="s">
        <v>2602</v>
      </c>
      <c r="X185" s="498">
        <v>3</v>
      </c>
      <c r="Y185" s="494" t="s">
        <v>581</v>
      </c>
      <c r="Z185" s="588">
        <f t="shared" si="33"/>
        <v>3750</v>
      </c>
      <c r="AA185" s="478" t="s">
        <v>887</v>
      </c>
      <c r="AB185" s="478" t="s">
        <v>888</v>
      </c>
      <c r="AC185" s="492" t="s">
        <v>2656</v>
      </c>
    </row>
    <row r="186" spans="1:29" s="487" customFormat="1">
      <c r="A186" s="485" t="s">
        <v>2587</v>
      </c>
      <c r="B186" s="485" t="s">
        <v>2588</v>
      </c>
      <c r="C186" s="474"/>
      <c r="D186" s="475"/>
      <c r="E186" s="476"/>
      <c r="F186" s="477"/>
      <c r="G186" s="476"/>
      <c r="H186" s="478"/>
      <c r="I186" s="479"/>
      <c r="J186" s="480"/>
      <c r="K186" s="481"/>
      <c r="L186" s="482"/>
      <c r="M186" s="481"/>
      <c r="N186" s="482"/>
      <c r="O186" s="483"/>
      <c r="P186" s="478"/>
      <c r="Q186" s="478"/>
      <c r="R186" s="476"/>
      <c r="S186" s="487" t="s">
        <v>2633</v>
      </c>
      <c r="T186" s="496" t="s">
        <v>2652</v>
      </c>
      <c r="U186" s="497">
        <v>1250</v>
      </c>
      <c r="V186" s="498">
        <v>1</v>
      </c>
      <c r="W186" s="494" t="s">
        <v>2602</v>
      </c>
      <c r="X186" s="498">
        <v>1</v>
      </c>
      <c r="Y186" s="494" t="s">
        <v>581</v>
      </c>
      <c r="Z186" s="588">
        <f t="shared" ref="Z186:Z188" si="34">IF(X186=0,V186*U186,X186*V186*U186)</f>
        <v>1250</v>
      </c>
      <c r="AA186" s="478" t="s">
        <v>887</v>
      </c>
      <c r="AB186" s="478" t="s">
        <v>888</v>
      </c>
      <c r="AC186" s="492" t="s">
        <v>2656</v>
      </c>
    </row>
    <row r="187" spans="1:29" s="487" customFormat="1">
      <c r="A187" s="485" t="s">
        <v>2587</v>
      </c>
      <c r="B187" s="485" t="s">
        <v>2588</v>
      </c>
      <c r="C187" s="474"/>
      <c r="D187" s="475"/>
      <c r="E187" s="476"/>
      <c r="F187" s="477"/>
      <c r="G187" s="476"/>
      <c r="H187" s="478"/>
      <c r="I187" s="479"/>
      <c r="J187" s="480"/>
      <c r="K187" s="481"/>
      <c r="L187" s="482"/>
      <c r="M187" s="481"/>
      <c r="N187" s="482"/>
      <c r="O187" s="483"/>
      <c r="P187" s="478"/>
      <c r="Q187" s="478"/>
      <c r="R187" s="476"/>
      <c r="S187" s="487" t="s">
        <v>2633</v>
      </c>
      <c r="T187" s="479" t="s">
        <v>2657</v>
      </c>
      <c r="U187" s="497">
        <v>2000</v>
      </c>
      <c r="V187" s="498">
        <v>1</v>
      </c>
      <c r="W187" s="494" t="s">
        <v>2602</v>
      </c>
      <c r="X187" s="498">
        <v>9</v>
      </c>
      <c r="Y187" s="494" t="s">
        <v>581</v>
      </c>
      <c r="Z187" s="588">
        <f t="shared" ref="Z187" si="35">IF(X187=0,V187*U187,X187*V187*U187)</f>
        <v>18000</v>
      </c>
      <c r="AA187" s="478" t="s">
        <v>887</v>
      </c>
      <c r="AB187" s="478" t="s">
        <v>888</v>
      </c>
      <c r="AC187" s="492" t="s">
        <v>2658</v>
      </c>
    </row>
    <row r="188" spans="1:29" s="487" customFormat="1">
      <c r="A188" s="485" t="s">
        <v>2587</v>
      </c>
      <c r="B188" s="485" t="s">
        <v>2588</v>
      </c>
      <c r="C188" s="474"/>
      <c r="D188" s="475"/>
      <c r="E188" s="476"/>
      <c r="F188" s="477"/>
      <c r="G188" s="476"/>
      <c r="H188" s="478"/>
      <c r="I188" s="479"/>
      <c r="J188" s="480"/>
      <c r="K188" s="481"/>
      <c r="L188" s="482"/>
      <c r="M188" s="481"/>
      <c r="N188" s="482"/>
      <c r="O188" s="483"/>
      <c r="P188" s="478"/>
      <c r="Q188" s="478"/>
      <c r="R188" s="476"/>
      <c r="S188" s="487" t="s">
        <v>2633</v>
      </c>
      <c r="T188" s="496" t="s">
        <v>2653</v>
      </c>
      <c r="U188" s="497">
        <v>1250</v>
      </c>
      <c r="V188" s="498">
        <v>1</v>
      </c>
      <c r="W188" s="494" t="s">
        <v>2602</v>
      </c>
      <c r="X188" s="498">
        <v>4</v>
      </c>
      <c r="Y188" s="494" t="s">
        <v>581</v>
      </c>
      <c r="Z188" s="588">
        <f t="shared" si="34"/>
        <v>5000</v>
      </c>
      <c r="AA188" s="478" t="s">
        <v>887</v>
      </c>
      <c r="AB188" s="478" t="s">
        <v>888</v>
      </c>
      <c r="AC188" s="492"/>
    </row>
    <row r="189" spans="1:29" s="566" customFormat="1">
      <c r="A189" s="414" t="s">
        <v>21</v>
      </c>
      <c r="B189" s="414" t="s">
        <v>884</v>
      </c>
      <c r="C189" s="558" t="s">
        <v>34</v>
      </c>
      <c r="D189" s="559" t="s">
        <v>1185</v>
      </c>
      <c r="E189" s="488" t="s">
        <v>1186</v>
      </c>
      <c r="F189" s="418" t="s">
        <v>1207</v>
      </c>
      <c r="G189" s="488"/>
      <c r="H189" s="419"/>
      <c r="I189" s="560" t="s">
        <v>1218</v>
      </c>
      <c r="J189" s="561">
        <v>1200</v>
      </c>
      <c r="K189" s="562">
        <v>3</v>
      </c>
      <c r="L189" s="564" t="s">
        <v>102</v>
      </c>
      <c r="M189" s="562">
        <v>12</v>
      </c>
      <c r="N189" s="564" t="s">
        <v>581</v>
      </c>
      <c r="O189" s="565">
        <f t="shared" si="17"/>
        <v>43200</v>
      </c>
      <c r="P189" s="419" t="s">
        <v>887</v>
      </c>
      <c r="Q189" s="419" t="s">
        <v>888</v>
      </c>
      <c r="R189" s="488" t="s">
        <v>1209</v>
      </c>
      <c r="S189" s="581" t="s">
        <v>2625</v>
      </c>
      <c r="Z189" s="589"/>
    </row>
    <row r="190" spans="1:29" s="487" customFormat="1">
      <c r="A190" s="485" t="s">
        <v>2587</v>
      </c>
      <c r="B190" s="485" t="s">
        <v>2588</v>
      </c>
      <c r="C190" s="474"/>
      <c r="D190" s="475"/>
      <c r="E190" s="476"/>
      <c r="F190" s="477"/>
      <c r="G190" s="476"/>
      <c r="H190" s="478"/>
      <c r="I190" s="479"/>
      <c r="J190" s="480"/>
      <c r="K190" s="481"/>
      <c r="L190" s="482"/>
      <c r="M190" s="481"/>
      <c r="N190" s="482"/>
      <c r="O190" s="483"/>
      <c r="P190" s="478"/>
      <c r="Q190" s="478"/>
      <c r="R190" s="476"/>
      <c r="S190" s="487" t="s">
        <v>2634</v>
      </c>
      <c r="T190" s="496" t="s">
        <v>2640</v>
      </c>
      <c r="U190" s="497">
        <v>1250</v>
      </c>
      <c r="V190" s="498">
        <v>1</v>
      </c>
      <c r="W190" s="494" t="s">
        <v>2602</v>
      </c>
      <c r="X190" s="498">
        <v>1</v>
      </c>
      <c r="Y190" s="494" t="s">
        <v>581</v>
      </c>
      <c r="Z190" s="588">
        <f t="shared" ref="Z190:Z192" si="36">IF(X190=0,V190*U190,X190*V190*U190)</f>
        <v>1250</v>
      </c>
      <c r="AA190" s="478" t="s">
        <v>887</v>
      </c>
      <c r="AB190" s="478" t="s">
        <v>888</v>
      </c>
      <c r="AC190" s="492"/>
    </row>
    <row r="191" spans="1:29" s="487" customFormat="1">
      <c r="A191" s="485" t="s">
        <v>2587</v>
      </c>
      <c r="B191" s="485" t="s">
        <v>2588</v>
      </c>
      <c r="C191" s="474"/>
      <c r="D191" s="475"/>
      <c r="E191" s="476"/>
      <c r="F191" s="477"/>
      <c r="G191" s="476"/>
      <c r="H191" s="478"/>
      <c r="I191" s="479"/>
      <c r="J191" s="480"/>
      <c r="K191" s="481"/>
      <c r="L191" s="482"/>
      <c r="M191" s="481"/>
      <c r="N191" s="482"/>
      <c r="O191" s="483"/>
      <c r="P191" s="478"/>
      <c r="Q191" s="478"/>
      <c r="R191" s="476"/>
      <c r="S191" s="487" t="s">
        <v>2634</v>
      </c>
      <c r="T191" s="496" t="s">
        <v>2641</v>
      </c>
      <c r="U191" s="497">
        <v>1250</v>
      </c>
      <c r="V191" s="498">
        <v>1</v>
      </c>
      <c r="W191" s="494" t="s">
        <v>2602</v>
      </c>
      <c r="X191" s="498">
        <v>1</v>
      </c>
      <c r="Y191" s="494" t="s">
        <v>581</v>
      </c>
      <c r="Z191" s="588">
        <f t="shared" si="36"/>
        <v>1250</v>
      </c>
      <c r="AA191" s="478" t="s">
        <v>887</v>
      </c>
      <c r="AB191" s="478" t="s">
        <v>888</v>
      </c>
      <c r="AC191" s="492"/>
    </row>
    <row r="192" spans="1:29" s="487" customFormat="1">
      <c r="A192" s="485" t="s">
        <v>2587</v>
      </c>
      <c r="B192" s="485" t="s">
        <v>2588</v>
      </c>
      <c r="C192" s="474"/>
      <c r="D192" s="475"/>
      <c r="E192" s="476"/>
      <c r="F192" s="477"/>
      <c r="G192" s="476"/>
      <c r="H192" s="478"/>
      <c r="I192" s="479"/>
      <c r="J192" s="480"/>
      <c r="K192" s="481"/>
      <c r="L192" s="482"/>
      <c r="M192" s="481"/>
      <c r="N192" s="482"/>
      <c r="O192" s="483"/>
      <c r="P192" s="478"/>
      <c r="Q192" s="478"/>
      <c r="R192" s="476"/>
      <c r="S192" s="487" t="s">
        <v>2634</v>
      </c>
      <c r="T192" s="496" t="s">
        <v>2642</v>
      </c>
      <c r="U192" s="497">
        <v>1250</v>
      </c>
      <c r="V192" s="498">
        <v>1</v>
      </c>
      <c r="W192" s="494" t="s">
        <v>2602</v>
      </c>
      <c r="X192" s="498">
        <v>1</v>
      </c>
      <c r="Y192" s="494" t="s">
        <v>581</v>
      </c>
      <c r="Z192" s="588">
        <f t="shared" si="36"/>
        <v>1250</v>
      </c>
      <c r="AA192" s="478" t="s">
        <v>887</v>
      </c>
      <c r="AB192" s="478" t="s">
        <v>888</v>
      </c>
      <c r="AC192" s="492"/>
    </row>
    <row r="193" spans="1:29" s="566" customFormat="1">
      <c r="A193" s="414" t="s">
        <v>21</v>
      </c>
      <c r="B193" s="414" t="s">
        <v>884</v>
      </c>
      <c r="C193" s="558" t="s">
        <v>34</v>
      </c>
      <c r="D193" s="559" t="s">
        <v>1185</v>
      </c>
      <c r="E193" s="488" t="s">
        <v>1186</v>
      </c>
      <c r="F193" s="418" t="s">
        <v>1219</v>
      </c>
      <c r="G193" s="488"/>
      <c r="H193" s="419"/>
      <c r="I193" s="560" t="s">
        <v>1220</v>
      </c>
      <c r="J193" s="561">
        <v>1600</v>
      </c>
      <c r="K193" s="562">
        <v>2</v>
      </c>
      <c r="L193" s="564" t="s">
        <v>102</v>
      </c>
      <c r="M193" s="562">
        <v>12</v>
      </c>
      <c r="N193" s="564" t="s">
        <v>581</v>
      </c>
      <c r="O193" s="565">
        <f t="shared" si="17"/>
        <v>38400</v>
      </c>
      <c r="P193" s="419" t="s">
        <v>887</v>
      </c>
      <c r="Q193" s="419" t="s">
        <v>888</v>
      </c>
      <c r="R193" s="488" t="s">
        <v>1209</v>
      </c>
    </row>
    <row r="194" spans="1:29" s="566" customFormat="1">
      <c r="A194" s="414" t="s">
        <v>21</v>
      </c>
      <c r="B194" s="414" t="s">
        <v>884</v>
      </c>
      <c r="C194" s="558" t="s">
        <v>34</v>
      </c>
      <c r="D194" s="559" t="s">
        <v>1185</v>
      </c>
      <c r="E194" s="488" t="s">
        <v>1186</v>
      </c>
      <c r="F194" s="418" t="s">
        <v>1219</v>
      </c>
      <c r="G194" s="488"/>
      <c r="H194" s="419"/>
      <c r="I194" s="560" t="s">
        <v>1217</v>
      </c>
      <c r="J194" s="561">
        <v>1600</v>
      </c>
      <c r="K194" s="562">
        <v>2</v>
      </c>
      <c r="L194" s="564" t="s">
        <v>102</v>
      </c>
      <c r="M194" s="562">
        <v>2</v>
      </c>
      <c r="N194" s="564" t="s">
        <v>581</v>
      </c>
      <c r="O194" s="565">
        <f t="shared" si="17"/>
        <v>6400</v>
      </c>
      <c r="P194" s="419" t="s">
        <v>887</v>
      </c>
      <c r="Q194" s="419" t="s">
        <v>888</v>
      </c>
      <c r="R194" s="488" t="s">
        <v>1209</v>
      </c>
      <c r="S194" s="566" t="s">
        <v>2655</v>
      </c>
    </row>
    <row r="195" spans="1:29" s="566" customFormat="1">
      <c r="A195" s="414" t="s">
        <v>21</v>
      </c>
      <c r="B195" s="414" t="s">
        <v>884</v>
      </c>
      <c r="C195" s="558" t="s">
        <v>34</v>
      </c>
      <c r="D195" s="559" t="s">
        <v>1185</v>
      </c>
      <c r="E195" s="488" t="s">
        <v>1186</v>
      </c>
      <c r="F195" s="418" t="s">
        <v>1219</v>
      </c>
      <c r="G195" s="488"/>
      <c r="H195" s="419"/>
      <c r="I195" s="560" t="s">
        <v>1218</v>
      </c>
      <c r="J195" s="561">
        <v>1600</v>
      </c>
      <c r="K195" s="562">
        <v>3</v>
      </c>
      <c r="L195" s="564" t="s">
        <v>102</v>
      </c>
      <c r="M195" s="562">
        <v>4</v>
      </c>
      <c r="N195" s="564" t="s">
        <v>581</v>
      </c>
      <c r="O195" s="565">
        <f t="shared" si="17"/>
        <v>19200</v>
      </c>
      <c r="P195" s="419" t="s">
        <v>887</v>
      </c>
      <c r="Q195" s="419" t="s">
        <v>888</v>
      </c>
      <c r="R195" s="488" t="s">
        <v>1209</v>
      </c>
      <c r="S195" s="566" t="s">
        <v>2655</v>
      </c>
    </row>
    <row r="196" spans="1:29" s="401" customFormat="1" ht="14.65">
      <c r="A196" s="334" t="s">
        <v>1198</v>
      </c>
      <c r="B196" s="334" t="s">
        <v>2588</v>
      </c>
      <c r="C196" s="398" t="s">
        <v>34</v>
      </c>
      <c r="D196" s="402" t="s">
        <v>1185</v>
      </c>
      <c r="E196" s="373" t="s">
        <v>1186</v>
      </c>
      <c r="F196" s="338" t="s">
        <v>1219</v>
      </c>
      <c r="G196" s="373"/>
      <c r="H196" s="339"/>
      <c r="I196" s="392" t="s">
        <v>1221</v>
      </c>
      <c r="J196" s="393">
        <v>1600</v>
      </c>
      <c r="K196" s="394">
        <v>9</v>
      </c>
      <c r="L196" s="399" t="s">
        <v>102</v>
      </c>
      <c r="M196" s="394">
        <v>7</v>
      </c>
      <c r="N196" s="399" t="s">
        <v>581</v>
      </c>
      <c r="O196" s="400">
        <f t="shared" si="17"/>
        <v>100800</v>
      </c>
      <c r="P196" s="339" t="s">
        <v>887</v>
      </c>
      <c r="Q196" s="339" t="s">
        <v>888</v>
      </c>
      <c r="R196" s="373" t="s">
        <v>1209</v>
      </c>
      <c r="S196" s="505" t="s">
        <v>2589</v>
      </c>
      <c r="T196" s="427" t="s">
        <v>2665</v>
      </c>
      <c r="U196" s="428">
        <v>1600</v>
      </c>
      <c r="V196" s="429">
        <v>1</v>
      </c>
      <c r="W196" s="430" t="s">
        <v>2602</v>
      </c>
      <c r="X196" s="429">
        <v>40</v>
      </c>
      <c r="Y196" s="430" t="s">
        <v>581</v>
      </c>
      <c r="Z196" s="585">
        <f t="shared" ref="Z196" si="37">IF(X196=0,V196*U196,X196*V196*U196)</f>
        <v>64000</v>
      </c>
      <c r="AA196" s="432" t="s">
        <v>887</v>
      </c>
      <c r="AB196" s="432" t="s">
        <v>888</v>
      </c>
      <c r="AC196" s="433" t="s">
        <v>2664</v>
      </c>
    </row>
    <row r="197" spans="1:29" s="401" customFormat="1" ht="14.65">
      <c r="A197" s="334" t="s">
        <v>1198</v>
      </c>
      <c r="B197" s="334" t="s">
        <v>2588</v>
      </c>
      <c r="C197" s="398" t="s">
        <v>34</v>
      </c>
      <c r="D197" s="402" t="s">
        <v>1185</v>
      </c>
      <c r="E197" s="373"/>
      <c r="F197" s="338"/>
      <c r="G197" s="373"/>
      <c r="H197" s="339"/>
      <c r="I197" s="392"/>
      <c r="J197" s="393"/>
      <c r="K197" s="394"/>
      <c r="L197" s="399"/>
      <c r="M197" s="394"/>
      <c r="N197" s="399"/>
      <c r="O197" s="400"/>
      <c r="P197" s="339"/>
      <c r="Q197" s="339"/>
      <c r="R197" s="373"/>
      <c r="S197" s="505" t="s">
        <v>2589</v>
      </c>
      <c r="T197" s="427" t="s">
        <v>2667</v>
      </c>
      <c r="U197" s="428">
        <v>1000</v>
      </c>
      <c r="V197" s="429">
        <v>1</v>
      </c>
      <c r="W197" s="430" t="s">
        <v>2602</v>
      </c>
      <c r="X197" s="429">
        <v>4</v>
      </c>
      <c r="Y197" s="430" t="s">
        <v>581</v>
      </c>
      <c r="Z197" s="585">
        <f t="shared" ref="Z197" si="38">IF(X197=0,V197*U197,X197*V197*U197)</f>
        <v>4000</v>
      </c>
      <c r="AA197" s="432" t="s">
        <v>887</v>
      </c>
      <c r="AB197" s="432" t="s">
        <v>888</v>
      </c>
      <c r="AC197" s="433" t="s">
        <v>2666</v>
      </c>
    </row>
    <row r="198" spans="1:29" s="74" customFormat="1">
      <c r="A198" s="95"/>
      <c r="B198" s="95"/>
      <c r="C198" s="86" t="s">
        <v>34</v>
      </c>
      <c r="D198" s="94" t="s">
        <v>1185</v>
      </c>
      <c r="E198" s="35" t="s">
        <v>1186</v>
      </c>
      <c r="F198" s="22" t="s">
        <v>1222</v>
      </c>
      <c r="G198" s="35"/>
      <c r="H198" s="24"/>
      <c r="I198" s="96"/>
      <c r="J198" s="97"/>
      <c r="K198" s="98"/>
      <c r="L198" s="88" t="s">
        <v>102</v>
      </c>
      <c r="M198" s="98"/>
      <c r="N198" s="88" t="s">
        <v>581</v>
      </c>
      <c r="O198" s="89">
        <f t="shared" si="17"/>
        <v>0</v>
      </c>
      <c r="P198" s="24"/>
      <c r="Q198" s="24"/>
      <c r="R198" s="35"/>
    </row>
    <row r="199" spans="1:29" s="74" customFormat="1">
      <c r="A199" s="95"/>
      <c r="B199" s="95"/>
      <c r="C199" s="86" t="s">
        <v>34</v>
      </c>
      <c r="D199" s="94" t="s">
        <v>1185</v>
      </c>
      <c r="E199" s="35" t="s">
        <v>1186</v>
      </c>
      <c r="F199" s="22" t="s">
        <v>1223</v>
      </c>
      <c r="G199" s="35"/>
      <c r="H199" s="24"/>
      <c r="I199" s="96"/>
      <c r="J199" s="97"/>
      <c r="K199" s="98"/>
      <c r="L199" s="88" t="s">
        <v>102</v>
      </c>
      <c r="M199" s="98"/>
      <c r="N199" s="88" t="s">
        <v>581</v>
      </c>
      <c r="O199" s="89">
        <f t="shared" si="17"/>
        <v>0</v>
      </c>
      <c r="P199" s="24"/>
      <c r="Q199" s="24"/>
      <c r="R199" s="35"/>
    </row>
    <row r="200" spans="1:29" s="74" customFormat="1">
      <c r="A200" s="95"/>
      <c r="B200" s="95"/>
      <c r="C200" s="86" t="s">
        <v>34</v>
      </c>
      <c r="D200" s="94" t="s">
        <v>1185</v>
      </c>
      <c r="E200" s="35" t="s">
        <v>1186</v>
      </c>
      <c r="F200" s="22" t="s">
        <v>1224</v>
      </c>
      <c r="G200" s="35"/>
      <c r="H200" s="24"/>
      <c r="I200" s="96"/>
      <c r="J200" s="97"/>
      <c r="K200" s="98"/>
      <c r="L200" s="88" t="s">
        <v>102</v>
      </c>
      <c r="M200" s="98"/>
      <c r="N200" s="88" t="s">
        <v>581</v>
      </c>
      <c r="O200" s="89">
        <f t="shared" si="17"/>
        <v>0</v>
      </c>
      <c r="P200" s="24"/>
      <c r="Q200" s="24"/>
      <c r="R200" s="35"/>
    </row>
    <row r="201" spans="1:29" s="74" customFormat="1">
      <c r="A201" s="95"/>
      <c r="B201" s="95"/>
      <c r="C201" s="86" t="s">
        <v>34</v>
      </c>
      <c r="D201" s="94" t="s">
        <v>1185</v>
      </c>
      <c r="E201" s="35" t="s">
        <v>1186</v>
      </c>
      <c r="F201" s="22" t="s">
        <v>1225</v>
      </c>
      <c r="G201" s="35"/>
      <c r="H201" s="24"/>
      <c r="I201" s="96"/>
      <c r="J201" s="97"/>
      <c r="K201" s="98"/>
      <c r="L201" s="88" t="s">
        <v>102</v>
      </c>
      <c r="M201" s="98"/>
      <c r="N201" s="88" t="s">
        <v>581</v>
      </c>
      <c r="O201" s="89">
        <f t="shared" si="17"/>
        <v>0</v>
      </c>
      <c r="P201" s="24"/>
      <c r="Q201" s="24"/>
      <c r="R201" s="35"/>
    </row>
    <row r="202" spans="1:29" s="425" customFormat="1">
      <c r="A202" s="414" t="s">
        <v>21</v>
      </c>
      <c r="B202" s="414" t="s">
        <v>884</v>
      </c>
      <c r="C202" s="415" t="s">
        <v>34</v>
      </c>
      <c r="D202" s="416" t="s">
        <v>1185</v>
      </c>
      <c r="E202" s="417" t="s">
        <v>1186</v>
      </c>
      <c r="F202" s="418" t="s">
        <v>1226</v>
      </c>
      <c r="G202" s="417"/>
      <c r="H202" s="419"/>
      <c r="I202" s="560" t="s">
        <v>1227</v>
      </c>
      <c r="J202" s="421">
        <v>2200</v>
      </c>
      <c r="K202" s="422">
        <v>1</v>
      </c>
      <c r="L202" s="564" t="s">
        <v>102</v>
      </c>
      <c r="M202" s="422">
        <v>6</v>
      </c>
      <c r="N202" s="423" t="s">
        <v>581</v>
      </c>
      <c r="O202" s="565">
        <f t="shared" si="17"/>
        <v>13200</v>
      </c>
      <c r="P202" s="419" t="s">
        <v>887</v>
      </c>
      <c r="Q202" s="419" t="s">
        <v>888</v>
      </c>
      <c r="R202" s="488" t="s">
        <v>1209</v>
      </c>
      <c r="S202" s="581" t="s">
        <v>2625</v>
      </c>
    </row>
    <row r="203" spans="1:29" s="487" customFormat="1">
      <c r="A203" s="485" t="s">
        <v>2587</v>
      </c>
      <c r="B203" s="485" t="s">
        <v>2588</v>
      </c>
      <c r="C203" s="474"/>
      <c r="D203" s="475"/>
      <c r="E203" s="476"/>
      <c r="F203" s="477"/>
      <c r="G203" s="476"/>
      <c r="H203" s="478"/>
      <c r="I203" s="479"/>
      <c r="J203" s="480"/>
      <c r="K203" s="481"/>
      <c r="L203" s="482"/>
      <c r="M203" s="481"/>
      <c r="N203" s="482"/>
      <c r="O203" s="483"/>
      <c r="P203" s="478"/>
      <c r="Q203" s="478"/>
      <c r="R203" s="476"/>
      <c r="S203" s="487" t="s">
        <v>2628</v>
      </c>
      <c r="T203" s="496" t="s">
        <v>2629</v>
      </c>
      <c r="U203" s="497">
        <v>650</v>
      </c>
      <c r="V203" s="498">
        <v>3</v>
      </c>
      <c r="W203" s="494" t="s">
        <v>2602</v>
      </c>
      <c r="X203" s="498">
        <v>1</v>
      </c>
      <c r="Y203" s="494" t="s">
        <v>581</v>
      </c>
      <c r="Z203" s="588">
        <f t="shared" ref="Z203:Z204" si="39">IF(X203=0,V203*U203,X203*V203*U203)</f>
        <v>1950</v>
      </c>
      <c r="AA203" s="478" t="s">
        <v>887</v>
      </c>
      <c r="AB203" s="478" t="s">
        <v>888</v>
      </c>
      <c r="AC203" s="492" t="s">
        <v>2632</v>
      </c>
    </row>
    <row r="204" spans="1:29" s="487" customFormat="1">
      <c r="A204" s="485" t="s">
        <v>2587</v>
      </c>
      <c r="B204" s="485" t="s">
        <v>2588</v>
      </c>
      <c r="C204" s="474"/>
      <c r="D204" s="475"/>
      <c r="E204" s="476"/>
      <c r="F204" s="477"/>
      <c r="G204" s="476"/>
      <c r="H204" s="478"/>
      <c r="I204" s="479"/>
      <c r="J204" s="480"/>
      <c r="K204" s="481"/>
      <c r="L204" s="482"/>
      <c r="M204" s="481"/>
      <c r="N204" s="482"/>
      <c r="O204" s="483"/>
      <c r="P204" s="478"/>
      <c r="Q204" s="478"/>
      <c r="R204" s="476"/>
      <c r="S204" s="487" t="s">
        <v>2628</v>
      </c>
      <c r="T204" s="496" t="s">
        <v>2630</v>
      </c>
      <c r="U204" s="497">
        <v>1250</v>
      </c>
      <c r="V204" s="498">
        <v>1</v>
      </c>
      <c r="W204" s="494" t="s">
        <v>2602</v>
      </c>
      <c r="X204" s="498">
        <v>17</v>
      </c>
      <c r="Y204" s="494" t="s">
        <v>581</v>
      </c>
      <c r="Z204" s="588">
        <f t="shared" si="39"/>
        <v>21250</v>
      </c>
      <c r="AA204" s="478" t="s">
        <v>887</v>
      </c>
      <c r="AB204" s="478" t="s">
        <v>888</v>
      </c>
      <c r="AC204" s="492" t="s">
        <v>2631</v>
      </c>
    </row>
    <row r="205" spans="1:29" s="425" customFormat="1">
      <c r="A205" s="414" t="s">
        <v>21</v>
      </c>
      <c r="B205" s="414" t="s">
        <v>884</v>
      </c>
      <c r="C205" s="415" t="s">
        <v>34</v>
      </c>
      <c r="D205" s="416" t="s">
        <v>1185</v>
      </c>
      <c r="E205" s="417" t="s">
        <v>1186</v>
      </c>
      <c r="F205" s="418" t="s">
        <v>1226</v>
      </c>
      <c r="G205" s="417"/>
      <c r="H205" s="419"/>
      <c r="I205" s="560" t="s">
        <v>1228</v>
      </c>
      <c r="J205" s="421">
        <v>2200</v>
      </c>
      <c r="K205" s="422">
        <v>1</v>
      </c>
      <c r="L205" s="564" t="s">
        <v>102</v>
      </c>
      <c r="M205" s="422">
        <v>4</v>
      </c>
      <c r="N205" s="423" t="s">
        <v>581</v>
      </c>
      <c r="O205" s="565">
        <f t="shared" si="17"/>
        <v>8800</v>
      </c>
      <c r="P205" s="419" t="s">
        <v>887</v>
      </c>
      <c r="Q205" s="419" t="s">
        <v>888</v>
      </c>
      <c r="R205" s="488" t="s">
        <v>1209</v>
      </c>
      <c r="S205" s="581"/>
    </row>
    <row r="206" spans="1:29" s="425" customFormat="1">
      <c r="A206" s="414" t="s">
        <v>21</v>
      </c>
      <c r="B206" s="414" t="s">
        <v>884</v>
      </c>
      <c r="C206" s="415" t="s">
        <v>34</v>
      </c>
      <c r="D206" s="416" t="s">
        <v>1185</v>
      </c>
      <c r="E206" s="417" t="s">
        <v>1186</v>
      </c>
      <c r="F206" s="418" t="s">
        <v>1226</v>
      </c>
      <c r="G206" s="417"/>
      <c r="H206" s="419"/>
      <c r="I206" s="420" t="s">
        <v>1229</v>
      </c>
      <c r="J206" s="421">
        <v>3000</v>
      </c>
      <c r="K206" s="422">
        <v>1</v>
      </c>
      <c r="L206" s="564" t="s">
        <v>102</v>
      </c>
      <c r="M206" s="422">
        <v>1</v>
      </c>
      <c r="N206" s="423" t="s">
        <v>581</v>
      </c>
      <c r="O206" s="565">
        <f t="shared" si="17"/>
        <v>3000</v>
      </c>
      <c r="P206" s="419" t="s">
        <v>887</v>
      </c>
      <c r="Q206" s="419" t="s">
        <v>888</v>
      </c>
      <c r="R206" s="488" t="s">
        <v>1230</v>
      </c>
      <c r="S206" s="581"/>
    </row>
    <row r="207" spans="1:29" s="487" customFormat="1">
      <c r="A207" s="485" t="s">
        <v>2587</v>
      </c>
      <c r="B207" s="485" t="s">
        <v>2588</v>
      </c>
      <c r="C207" s="474"/>
      <c r="D207" s="475"/>
      <c r="E207" s="476"/>
      <c r="F207" s="477"/>
      <c r="G207" s="476"/>
      <c r="H207" s="478"/>
      <c r="I207" s="479"/>
      <c r="J207" s="480"/>
      <c r="K207" s="481"/>
      <c r="L207" s="482"/>
      <c r="M207" s="481"/>
      <c r="N207" s="482"/>
      <c r="O207" s="483"/>
      <c r="P207" s="478"/>
      <c r="Q207" s="478"/>
      <c r="R207" s="476"/>
      <c r="S207" s="487" t="s">
        <v>2668</v>
      </c>
      <c r="T207" s="496" t="s">
        <v>2669</v>
      </c>
      <c r="U207" s="498">
        <v>88707</v>
      </c>
      <c r="V207" s="498">
        <v>1</v>
      </c>
      <c r="W207" s="494" t="s">
        <v>2361</v>
      </c>
      <c r="X207" s="499">
        <v>1</v>
      </c>
      <c r="Y207" s="494" t="s">
        <v>1575</v>
      </c>
      <c r="Z207" s="495">
        <f>IF(X207=0,V207*U207,X207*V207*U207)</f>
        <v>88707</v>
      </c>
      <c r="AA207" s="478" t="s">
        <v>887</v>
      </c>
      <c r="AB207" s="478" t="s">
        <v>888</v>
      </c>
      <c r="AC207" s="492" t="s">
        <v>2670</v>
      </c>
    </row>
    <row r="208" spans="1:29" s="3" customFormat="1">
      <c r="A208" s="19"/>
      <c r="B208" s="19"/>
      <c r="C208" s="20" t="s">
        <v>34</v>
      </c>
      <c r="D208" s="25" t="s">
        <v>1185</v>
      </c>
      <c r="E208" s="21" t="s">
        <v>1231</v>
      </c>
      <c r="F208" s="22" t="s">
        <v>1232</v>
      </c>
      <c r="G208" s="21"/>
      <c r="H208" s="24"/>
      <c r="I208" s="49"/>
      <c r="J208" s="50"/>
      <c r="K208" s="51"/>
      <c r="L208" s="52" t="s">
        <v>1030</v>
      </c>
      <c r="M208" s="51"/>
      <c r="N208" s="52" t="s">
        <v>581</v>
      </c>
      <c r="O208" s="55">
        <f t="shared" si="15"/>
        <v>0</v>
      </c>
      <c r="P208" s="24"/>
      <c r="Q208" s="24"/>
      <c r="R208" s="21"/>
    </row>
    <row r="209" spans="1:28" s="3" customFormat="1">
      <c r="A209" s="19"/>
      <c r="B209" s="19"/>
      <c r="C209" s="20" t="s">
        <v>34</v>
      </c>
      <c r="D209" s="25" t="s">
        <v>1185</v>
      </c>
      <c r="E209" s="21" t="s">
        <v>1231</v>
      </c>
      <c r="F209" s="22" t="s">
        <v>1233</v>
      </c>
      <c r="G209" s="21"/>
      <c r="H209" s="24"/>
      <c r="I209" s="49"/>
      <c r="J209" s="50"/>
      <c r="K209" s="51"/>
      <c r="L209" s="52" t="s">
        <v>1030</v>
      </c>
      <c r="M209" s="51"/>
      <c r="N209" s="52" t="s">
        <v>581</v>
      </c>
      <c r="O209" s="55">
        <f t="shared" si="15"/>
        <v>0</v>
      </c>
      <c r="P209" s="24"/>
      <c r="Q209" s="24"/>
      <c r="R209" s="21"/>
    </row>
    <row r="210" spans="1:28" s="510" customFormat="1" ht="14.55" customHeight="1">
      <c r="A210" s="472" t="s">
        <v>2325</v>
      </c>
      <c r="B210" s="541" t="s">
        <v>2326</v>
      </c>
      <c r="C210" s="490" t="s">
        <v>2327</v>
      </c>
      <c r="D210" s="491" t="s">
        <v>2352</v>
      </c>
      <c r="E210" s="492" t="s">
        <v>2353</v>
      </c>
      <c r="F210" s="542" t="s">
        <v>2354</v>
      </c>
      <c r="G210" s="492"/>
      <c r="H210" s="517"/>
      <c r="I210" s="496"/>
      <c r="J210" s="497">
        <v>900</v>
      </c>
      <c r="K210" s="498">
        <v>2</v>
      </c>
      <c r="L210" s="494" t="s">
        <v>2355</v>
      </c>
      <c r="M210" s="499">
        <v>1</v>
      </c>
      <c r="N210" s="494" t="s">
        <v>2356</v>
      </c>
      <c r="O210" s="495"/>
      <c r="P210" s="517" t="s">
        <v>887</v>
      </c>
      <c r="Q210" s="517" t="s">
        <v>888</v>
      </c>
      <c r="R210" s="492"/>
      <c r="S210" s="510" t="s">
        <v>2357</v>
      </c>
      <c r="T210" s="497" t="s">
        <v>2358</v>
      </c>
      <c r="U210" s="498">
        <v>900</v>
      </c>
      <c r="V210" s="498">
        <v>2</v>
      </c>
      <c r="W210" s="494" t="s">
        <v>2355</v>
      </c>
      <c r="X210" s="499">
        <v>1</v>
      </c>
      <c r="Y210" s="494" t="s">
        <v>2356</v>
      </c>
      <c r="Z210" s="495">
        <f>IF(X210=0,V210*U210,X210*V210*U210)</f>
        <v>1800</v>
      </c>
      <c r="AA210" s="517" t="s">
        <v>887</v>
      </c>
      <c r="AB210" s="517" t="s">
        <v>888</v>
      </c>
    </row>
    <row r="211" spans="1:28" s="73" customFormat="1">
      <c r="A211" s="138"/>
      <c r="B211" s="138"/>
      <c r="C211" s="90" t="s">
        <v>34</v>
      </c>
      <c r="D211" s="91" t="s">
        <v>1185</v>
      </c>
      <c r="E211" s="92" t="s">
        <v>1231</v>
      </c>
      <c r="F211" s="93" t="s">
        <v>1236</v>
      </c>
      <c r="G211" s="92"/>
      <c r="H211" s="24"/>
      <c r="I211" s="142" t="s">
        <v>1235</v>
      </c>
      <c r="J211" s="100"/>
      <c r="K211" s="101"/>
      <c r="L211" s="102" t="s">
        <v>1030</v>
      </c>
      <c r="M211" s="101"/>
      <c r="N211" s="102" t="s">
        <v>581</v>
      </c>
      <c r="O211" s="55">
        <f t="shared" si="15"/>
        <v>0</v>
      </c>
      <c r="P211" s="24"/>
      <c r="Q211" s="24"/>
      <c r="R211" s="92"/>
    </row>
    <row r="212" spans="1:28" s="122" customFormat="1">
      <c r="A212" s="143"/>
      <c r="B212" s="143"/>
      <c r="C212" s="139" t="s">
        <v>34</v>
      </c>
      <c r="D212" s="140" t="s">
        <v>1185</v>
      </c>
      <c r="E212" s="141" t="s">
        <v>1231</v>
      </c>
      <c r="F212" s="30" t="s">
        <v>1237</v>
      </c>
      <c r="G212" s="141"/>
      <c r="H212" s="114"/>
      <c r="I212" s="144"/>
      <c r="J212" s="145"/>
      <c r="K212" s="146"/>
      <c r="L212" s="147" t="s">
        <v>1030</v>
      </c>
      <c r="M212" s="146"/>
      <c r="N212" s="148" t="s">
        <v>581</v>
      </c>
      <c r="O212" s="55">
        <f t="shared" si="15"/>
        <v>0</v>
      </c>
      <c r="P212" s="114"/>
      <c r="Q212" s="114"/>
      <c r="R212" s="141"/>
    </row>
    <row r="213" spans="1:28" s="122" customFormat="1">
      <c r="A213" s="143"/>
      <c r="B213" s="143"/>
      <c r="C213" s="139" t="s">
        <v>34</v>
      </c>
      <c r="D213" s="140" t="s">
        <v>1185</v>
      </c>
      <c r="E213" s="141" t="s">
        <v>1231</v>
      </c>
      <c r="F213" s="30" t="s">
        <v>1238</v>
      </c>
      <c r="G213" s="141"/>
      <c r="H213" s="114"/>
      <c r="I213" s="144"/>
      <c r="J213" s="145"/>
      <c r="K213" s="146"/>
      <c r="L213" s="147" t="s">
        <v>1030</v>
      </c>
      <c r="M213" s="146"/>
      <c r="N213" s="148" t="s">
        <v>581</v>
      </c>
      <c r="O213" s="55">
        <f t="shared" si="15"/>
        <v>0</v>
      </c>
      <c r="P213" s="114"/>
      <c r="Q213" s="114"/>
      <c r="R213" s="141"/>
    </row>
    <row r="214" spans="1:28" s="122" customFormat="1">
      <c r="A214" s="143"/>
      <c r="B214" s="143"/>
      <c r="C214" s="139" t="s">
        <v>34</v>
      </c>
      <c r="D214" s="140" t="s">
        <v>1185</v>
      </c>
      <c r="E214" s="141" t="s">
        <v>1231</v>
      </c>
      <c r="F214" s="30" t="s">
        <v>1239</v>
      </c>
      <c r="G214" s="141"/>
      <c r="H214" s="114"/>
      <c r="I214" s="144"/>
      <c r="J214" s="145"/>
      <c r="K214" s="146"/>
      <c r="L214" s="147" t="s">
        <v>1030</v>
      </c>
      <c r="M214" s="146"/>
      <c r="N214" s="148" t="s">
        <v>581</v>
      </c>
      <c r="O214" s="55">
        <f t="shared" si="15"/>
        <v>0</v>
      </c>
      <c r="P214" s="114"/>
      <c r="Q214" s="114"/>
      <c r="R214" s="141"/>
    </row>
    <row r="215" spans="1:28" s="122" customFormat="1">
      <c r="A215" s="143"/>
      <c r="B215" s="143"/>
      <c r="C215" s="139" t="s">
        <v>34</v>
      </c>
      <c r="D215" s="140" t="s">
        <v>1185</v>
      </c>
      <c r="E215" s="141" t="s">
        <v>1231</v>
      </c>
      <c r="F215" s="30" t="s">
        <v>1240</v>
      </c>
      <c r="G215" s="141"/>
      <c r="H215" s="114"/>
      <c r="I215" s="144"/>
      <c r="J215" s="145"/>
      <c r="K215" s="146"/>
      <c r="L215" s="147" t="s">
        <v>1030</v>
      </c>
      <c r="M215" s="146"/>
      <c r="N215" s="148" t="s">
        <v>581</v>
      </c>
      <c r="O215" s="55">
        <f t="shared" si="15"/>
        <v>0</v>
      </c>
      <c r="P215" s="114"/>
      <c r="Q215" s="114"/>
      <c r="R215" s="141"/>
    </row>
    <row r="216" spans="1:28" s="122" customFormat="1">
      <c r="A216" s="143"/>
      <c r="B216" s="143"/>
      <c r="C216" s="139" t="s">
        <v>34</v>
      </c>
      <c r="D216" s="140" t="s">
        <v>1185</v>
      </c>
      <c r="E216" s="141" t="s">
        <v>1241</v>
      </c>
      <c r="F216" s="30" t="s">
        <v>1232</v>
      </c>
      <c r="G216" s="141"/>
      <c r="H216" s="114"/>
      <c r="I216" s="144"/>
      <c r="J216" s="145"/>
      <c r="K216" s="146"/>
      <c r="L216" s="147" t="s">
        <v>1242</v>
      </c>
      <c r="M216" s="146"/>
      <c r="N216" s="148" t="s">
        <v>581</v>
      </c>
      <c r="O216" s="55">
        <f t="shared" si="15"/>
        <v>0</v>
      </c>
      <c r="P216" s="114"/>
      <c r="Q216" s="114"/>
      <c r="R216" s="141"/>
    </row>
    <row r="217" spans="1:28" s="122" customFormat="1">
      <c r="A217" s="143"/>
      <c r="B217" s="143"/>
      <c r="C217" s="139" t="s">
        <v>34</v>
      </c>
      <c r="D217" s="140" t="s">
        <v>1185</v>
      </c>
      <c r="E217" s="141" t="s">
        <v>1241</v>
      </c>
      <c r="F217" s="30" t="s">
        <v>1233</v>
      </c>
      <c r="G217" s="141"/>
      <c r="H217" s="114"/>
      <c r="I217" s="144"/>
      <c r="J217" s="145"/>
      <c r="K217" s="146"/>
      <c r="L217" s="147" t="s">
        <v>1242</v>
      </c>
      <c r="M217" s="146"/>
      <c r="N217" s="148" t="s">
        <v>581</v>
      </c>
      <c r="O217" s="55">
        <f t="shared" si="15"/>
        <v>0</v>
      </c>
      <c r="P217" s="114"/>
      <c r="Q217" s="114"/>
      <c r="R217" s="141"/>
    </row>
    <row r="218" spans="1:28" s="122" customFormat="1">
      <c r="A218" s="143"/>
      <c r="B218" s="143"/>
      <c r="C218" s="139" t="s">
        <v>34</v>
      </c>
      <c r="D218" s="140" t="s">
        <v>1185</v>
      </c>
      <c r="E218" s="141" t="s">
        <v>1241</v>
      </c>
      <c r="F218" s="30" t="s">
        <v>1234</v>
      </c>
      <c r="G218" s="141"/>
      <c r="H218" s="114"/>
      <c r="I218" s="144"/>
      <c r="J218" s="145"/>
      <c r="K218" s="146"/>
      <c r="L218" s="147" t="s">
        <v>1242</v>
      </c>
      <c r="M218" s="146"/>
      <c r="N218" s="148" t="s">
        <v>581</v>
      </c>
      <c r="O218" s="55">
        <f t="shared" si="15"/>
        <v>0</v>
      </c>
      <c r="P218" s="114"/>
      <c r="Q218" s="114"/>
      <c r="R218" s="141"/>
    </row>
    <row r="219" spans="1:28" s="122" customFormat="1">
      <c r="A219" s="143"/>
      <c r="B219" s="143"/>
      <c r="C219" s="139" t="s">
        <v>34</v>
      </c>
      <c r="D219" s="140" t="s">
        <v>1185</v>
      </c>
      <c r="E219" s="141" t="s">
        <v>1241</v>
      </c>
      <c r="F219" s="30" t="s">
        <v>1237</v>
      </c>
      <c r="G219" s="141"/>
      <c r="H219" s="114"/>
      <c r="I219" s="144"/>
      <c r="J219" s="145"/>
      <c r="K219" s="146"/>
      <c r="L219" s="147" t="s">
        <v>1242</v>
      </c>
      <c r="M219" s="146"/>
      <c r="N219" s="148" t="s">
        <v>581</v>
      </c>
      <c r="O219" s="55">
        <f t="shared" si="15"/>
        <v>0</v>
      </c>
      <c r="P219" s="114"/>
      <c r="Q219" s="114"/>
      <c r="R219" s="141"/>
    </row>
    <row r="220" spans="1:28" s="122" customFormat="1">
      <c r="A220" s="143"/>
      <c r="B220" s="143"/>
      <c r="C220" s="139" t="s">
        <v>34</v>
      </c>
      <c r="D220" s="140" t="s">
        <v>1185</v>
      </c>
      <c r="E220" s="141" t="s">
        <v>1241</v>
      </c>
      <c r="F220" s="30" t="s">
        <v>1238</v>
      </c>
      <c r="G220" s="141"/>
      <c r="H220" s="114"/>
      <c r="I220" s="144"/>
      <c r="J220" s="145"/>
      <c r="K220" s="146"/>
      <c r="L220" s="147" t="s">
        <v>1242</v>
      </c>
      <c r="M220" s="146"/>
      <c r="N220" s="148" t="s">
        <v>581</v>
      </c>
      <c r="O220" s="149">
        <f t="shared" si="15"/>
        <v>0</v>
      </c>
      <c r="P220" s="114"/>
      <c r="Q220" s="114"/>
      <c r="R220" s="141"/>
    </row>
    <row r="221" spans="1:28" s="122" customFormat="1">
      <c r="A221" s="143"/>
      <c r="B221" s="143"/>
      <c r="C221" s="139" t="s">
        <v>34</v>
      </c>
      <c r="D221" s="140" t="s">
        <v>1185</v>
      </c>
      <c r="E221" s="141" t="s">
        <v>1241</v>
      </c>
      <c r="F221" s="30" t="s">
        <v>1240</v>
      </c>
      <c r="G221" s="141"/>
      <c r="H221" s="114"/>
      <c r="I221" s="144"/>
      <c r="J221" s="145"/>
      <c r="K221" s="146"/>
      <c r="L221" s="147" t="s">
        <v>1242</v>
      </c>
      <c r="M221" s="146"/>
      <c r="N221" s="148" t="s">
        <v>581</v>
      </c>
      <c r="O221" s="149">
        <f t="shared" si="15"/>
        <v>0</v>
      </c>
      <c r="P221" s="114"/>
      <c r="Q221" s="114"/>
      <c r="R221" s="141"/>
    </row>
    <row r="222" spans="1:28" s="3" customFormat="1">
      <c r="A222" s="19"/>
      <c r="B222" s="19"/>
      <c r="C222" s="20" t="s">
        <v>34</v>
      </c>
      <c r="D222" s="25" t="s">
        <v>1185</v>
      </c>
      <c r="E222" s="21" t="s">
        <v>1243</v>
      </c>
      <c r="F222" s="22" t="s">
        <v>1244</v>
      </c>
      <c r="G222" s="21"/>
      <c r="H222" s="23"/>
      <c r="I222" s="49"/>
      <c r="J222" s="50"/>
      <c r="K222" s="51"/>
      <c r="L222" s="52" t="s">
        <v>101</v>
      </c>
      <c r="M222" s="51"/>
      <c r="N222" s="126" t="s">
        <v>102</v>
      </c>
      <c r="O222" s="55">
        <f t="shared" si="15"/>
        <v>0</v>
      </c>
      <c r="P222" s="23"/>
      <c r="Q222" s="23"/>
      <c r="R222" s="21"/>
    </row>
    <row r="223" spans="1:28" s="4" customFormat="1">
      <c r="A223" s="26"/>
      <c r="B223" s="26"/>
      <c r="C223" s="27" t="s">
        <v>34</v>
      </c>
      <c r="D223" s="28" t="s">
        <v>1185</v>
      </c>
      <c r="E223" s="29" t="s">
        <v>1245</v>
      </c>
      <c r="F223" s="30" t="s">
        <v>1246</v>
      </c>
      <c r="G223" s="29"/>
      <c r="H223" s="114"/>
      <c r="I223" s="127"/>
      <c r="J223" s="128"/>
      <c r="K223" s="129"/>
      <c r="L223" s="59" t="s">
        <v>88</v>
      </c>
      <c r="M223" s="53"/>
      <c r="N223" s="54"/>
      <c r="O223" s="60">
        <f t="shared" si="15"/>
        <v>0</v>
      </c>
      <c r="P223" s="114"/>
      <c r="Q223" s="114"/>
      <c r="R223" s="29"/>
    </row>
    <row r="224" spans="1:28" s="3" customFormat="1">
      <c r="A224" s="19"/>
      <c r="B224" s="19"/>
      <c r="C224" s="20" t="s">
        <v>34</v>
      </c>
      <c r="D224" s="25" t="s">
        <v>1185</v>
      </c>
      <c r="E224" s="21" t="s">
        <v>1245</v>
      </c>
      <c r="F224" s="22" t="s">
        <v>1247</v>
      </c>
      <c r="G224" s="21"/>
      <c r="H224" s="23"/>
      <c r="I224" s="49"/>
      <c r="J224" s="50"/>
      <c r="K224" s="51"/>
      <c r="L224" s="52" t="s">
        <v>1030</v>
      </c>
      <c r="M224" s="53"/>
      <c r="N224" s="54"/>
      <c r="O224" s="55">
        <f t="shared" si="15"/>
        <v>0</v>
      </c>
      <c r="P224" s="23"/>
      <c r="Q224" s="23"/>
      <c r="R224" s="21"/>
    </row>
    <row r="225" spans="1:29" s="3" customFormat="1">
      <c r="A225" s="19"/>
      <c r="B225" s="19"/>
      <c r="C225" s="20" t="s">
        <v>34</v>
      </c>
      <c r="D225" s="25" t="s">
        <v>1185</v>
      </c>
      <c r="E225" s="21" t="s">
        <v>1245</v>
      </c>
      <c r="F225" s="22" t="s">
        <v>1248</v>
      </c>
      <c r="G225" s="21"/>
      <c r="H225" s="23"/>
      <c r="I225" s="49"/>
      <c r="J225" s="50"/>
      <c r="K225" s="51"/>
      <c r="L225" s="52" t="s">
        <v>129</v>
      </c>
      <c r="M225" s="51"/>
      <c r="N225" s="126" t="s">
        <v>102</v>
      </c>
      <c r="O225" s="55">
        <f t="shared" si="15"/>
        <v>0</v>
      </c>
      <c r="P225" s="23"/>
      <c r="Q225" s="23"/>
      <c r="R225" s="21"/>
    </row>
    <row r="226" spans="1:29" s="3" customFormat="1">
      <c r="A226" s="19"/>
      <c r="B226" s="19"/>
      <c r="C226" s="20" t="s">
        <v>34</v>
      </c>
      <c r="D226" s="25" t="s">
        <v>1185</v>
      </c>
      <c r="E226" s="21" t="s">
        <v>1245</v>
      </c>
      <c r="F226" s="22" t="s">
        <v>1249</v>
      </c>
      <c r="G226" s="21"/>
      <c r="H226" s="23"/>
      <c r="I226" s="49"/>
      <c r="J226" s="50"/>
      <c r="K226" s="51"/>
      <c r="L226" s="52" t="s">
        <v>1030</v>
      </c>
      <c r="M226" s="53"/>
      <c r="N226" s="54"/>
      <c r="O226" s="55">
        <f t="shared" si="15"/>
        <v>0</v>
      </c>
      <c r="P226" s="23"/>
      <c r="Q226" s="23"/>
      <c r="R226" s="21"/>
    </row>
    <row r="227" spans="1:29" s="73" customFormat="1">
      <c r="A227" s="138"/>
      <c r="B227" s="138"/>
      <c r="C227" s="90" t="s">
        <v>34</v>
      </c>
      <c r="D227" s="91" t="s">
        <v>1185</v>
      </c>
      <c r="E227" s="92" t="s">
        <v>1245</v>
      </c>
      <c r="F227" s="93" t="s">
        <v>1250</v>
      </c>
      <c r="G227" s="92"/>
      <c r="H227" s="24"/>
      <c r="I227" s="142"/>
      <c r="J227" s="100"/>
      <c r="K227" s="101"/>
      <c r="L227" s="102" t="s">
        <v>1251</v>
      </c>
      <c r="M227" s="101"/>
      <c r="N227" s="102" t="s">
        <v>102</v>
      </c>
      <c r="O227" s="55">
        <f t="shared" si="15"/>
        <v>0</v>
      </c>
      <c r="P227" s="24"/>
      <c r="Q227" s="24"/>
      <c r="R227" s="92"/>
    </row>
    <row r="228" spans="1:29" s="3" customFormat="1">
      <c r="A228" s="19"/>
      <c r="B228" s="19"/>
      <c r="C228" s="20" t="s">
        <v>34</v>
      </c>
      <c r="D228" s="25" t="s">
        <v>1252</v>
      </c>
      <c r="E228" s="21" t="s">
        <v>1253</v>
      </c>
      <c r="F228" s="22" t="s">
        <v>1254</v>
      </c>
      <c r="G228" s="21"/>
      <c r="H228" s="23"/>
      <c r="I228" s="49"/>
      <c r="J228" s="50"/>
      <c r="K228" s="51"/>
      <c r="L228" s="52" t="s">
        <v>88</v>
      </c>
      <c r="M228" s="53"/>
      <c r="N228" s="54"/>
      <c r="O228" s="55">
        <f t="shared" si="15"/>
        <v>0</v>
      </c>
      <c r="P228" s="23"/>
      <c r="Q228" s="23"/>
      <c r="R228" s="21"/>
    </row>
    <row r="229" spans="1:29" s="3" customFormat="1">
      <c r="A229" s="19"/>
      <c r="B229" s="19"/>
      <c r="C229" s="20" t="s">
        <v>34</v>
      </c>
      <c r="D229" s="25" t="s">
        <v>1252</v>
      </c>
      <c r="E229" s="21" t="s">
        <v>1253</v>
      </c>
      <c r="F229" s="22" t="s">
        <v>1255</v>
      </c>
      <c r="G229" s="21"/>
      <c r="H229" s="23"/>
      <c r="I229" s="49"/>
      <c r="J229" s="50"/>
      <c r="K229" s="51"/>
      <c r="L229" s="52" t="s">
        <v>88</v>
      </c>
      <c r="M229" s="53"/>
      <c r="N229" s="54"/>
      <c r="O229" s="55">
        <f t="shared" si="15"/>
        <v>0</v>
      </c>
      <c r="P229" s="23"/>
      <c r="Q229" s="23"/>
      <c r="R229" s="21"/>
    </row>
    <row r="230" spans="1:29" s="3" customFormat="1">
      <c r="A230" s="19"/>
      <c r="B230" s="19"/>
      <c r="C230" s="20" t="s">
        <v>34</v>
      </c>
      <c r="D230" s="25" t="s">
        <v>1252</v>
      </c>
      <c r="E230" s="21" t="s">
        <v>1256</v>
      </c>
      <c r="F230" s="22" t="s">
        <v>1257</v>
      </c>
      <c r="G230" s="21"/>
      <c r="H230" s="23"/>
      <c r="I230" s="49"/>
      <c r="J230" s="50"/>
      <c r="K230" s="51"/>
      <c r="L230" s="52" t="s">
        <v>88</v>
      </c>
      <c r="M230" s="53"/>
      <c r="N230" s="54"/>
      <c r="O230" s="55">
        <f t="shared" si="15"/>
        <v>0</v>
      </c>
      <c r="P230" s="23"/>
      <c r="Q230" s="23"/>
      <c r="R230" s="21"/>
    </row>
    <row r="231" spans="1:29" s="3" customFormat="1">
      <c r="A231" s="19"/>
      <c r="B231" s="19"/>
      <c r="C231" s="20" t="s">
        <v>34</v>
      </c>
      <c r="D231" s="25" t="s">
        <v>1252</v>
      </c>
      <c r="E231" s="21" t="s">
        <v>1256</v>
      </c>
      <c r="F231" s="22" t="s">
        <v>1258</v>
      </c>
      <c r="G231" s="21"/>
      <c r="H231" s="23"/>
      <c r="I231" s="49"/>
      <c r="J231" s="50"/>
      <c r="K231" s="51"/>
      <c r="L231" s="52" t="s">
        <v>88</v>
      </c>
      <c r="M231" s="53"/>
      <c r="N231" s="54"/>
      <c r="O231" s="55">
        <f t="shared" si="15"/>
        <v>0</v>
      </c>
      <c r="P231" s="23"/>
      <c r="Q231" s="23"/>
      <c r="R231" s="21"/>
    </row>
    <row r="232" spans="1:29" s="3" customFormat="1">
      <c r="A232" s="19"/>
      <c r="B232" s="19"/>
      <c r="C232" s="20" t="s">
        <v>34</v>
      </c>
      <c r="D232" s="25" t="s">
        <v>1252</v>
      </c>
      <c r="E232" s="21" t="s">
        <v>1259</v>
      </c>
      <c r="F232" s="22" t="s">
        <v>1260</v>
      </c>
      <c r="G232" s="21"/>
      <c r="H232" s="23"/>
      <c r="I232" s="49"/>
      <c r="J232" s="50"/>
      <c r="K232" s="51"/>
      <c r="L232" s="52" t="s">
        <v>88</v>
      </c>
      <c r="M232" s="53"/>
      <c r="N232" s="54"/>
      <c r="O232" s="55">
        <f t="shared" si="15"/>
        <v>0</v>
      </c>
      <c r="P232" s="23"/>
      <c r="Q232" s="23"/>
      <c r="R232" s="21"/>
    </row>
    <row r="233" spans="1:29" s="3" customFormat="1">
      <c r="A233" s="19"/>
      <c r="B233" s="19"/>
      <c r="C233" s="20" t="s">
        <v>34</v>
      </c>
      <c r="D233" s="25" t="s">
        <v>1261</v>
      </c>
      <c r="E233" s="21" t="s">
        <v>1262</v>
      </c>
      <c r="F233" s="22" t="s">
        <v>1263</v>
      </c>
      <c r="G233" s="21"/>
      <c r="H233" s="23"/>
      <c r="I233" s="49"/>
      <c r="J233" s="50"/>
      <c r="K233" s="51"/>
      <c r="L233" s="52" t="s">
        <v>88</v>
      </c>
      <c r="M233" s="53"/>
      <c r="N233" s="54"/>
      <c r="O233" s="55">
        <f t="shared" si="15"/>
        <v>0</v>
      </c>
      <c r="P233" s="23"/>
      <c r="Q233" s="23"/>
      <c r="R233" s="21"/>
    </row>
    <row r="234" spans="1:29" s="3" customFormat="1">
      <c r="A234" s="19"/>
      <c r="B234" s="19"/>
      <c r="C234" s="20" t="s">
        <v>34</v>
      </c>
      <c r="D234" s="25" t="s">
        <v>1261</v>
      </c>
      <c r="E234" s="21" t="s">
        <v>1262</v>
      </c>
      <c r="F234" s="22" t="s">
        <v>1264</v>
      </c>
      <c r="G234" s="21"/>
      <c r="H234" s="23"/>
      <c r="I234" s="49"/>
      <c r="J234" s="50"/>
      <c r="K234" s="51"/>
      <c r="L234" s="52" t="s">
        <v>88</v>
      </c>
      <c r="M234" s="53"/>
      <c r="N234" s="54"/>
      <c r="O234" s="55">
        <f t="shared" si="15"/>
        <v>0</v>
      </c>
      <c r="P234" s="23"/>
      <c r="Q234" s="23"/>
      <c r="R234" s="21"/>
    </row>
    <row r="235" spans="1:29" s="500" customFormat="1">
      <c r="A235" s="485"/>
      <c r="B235" s="485"/>
      <c r="C235" s="490" t="s">
        <v>34</v>
      </c>
      <c r="D235" s="491" t="s">
        <v>1261</v>
      </c>
      <c r="E235" s="492" t="s">
        <v>1265</v>
      </c>
      <c r="F235" s="477" t="s">
        <v>1265</v>
      </c>
      <c r="G235" s="492"/>
      <c r="H235" s="478"/>
      <c r="I235" s="496"/>
      <c r="J235" s="497"/>
      <c r="K235" s="498"/>
      <c r="L235" s="494" t="s">
        <v>101</v>
      </c>
      <c r="M235" s="498"/>
      <c r="N235" s="549" t="s">
        <v>122</v>
      </c>
      <c r="O235" s="495">
        <f t="shared" ref="O235:O240" si="40">IF(M235=0,K235*J235,M235*K235*J235)</f>
        <v>0</v>
      </c>
      <c r="P235" s="478" t="s">
        <v>887</v>
      </c>
      <c r="Q235" s="478" t="s">
        <v>888</v>
      </c>
      <c r="R235" s="492"/>
      <c r="S235" s="500" t="s">
        <v>2359</v>
      </c>
      <c r="T235" s="500" t="s">
        <v>2364</v>
      </c>
      <c r="U235" s="497">
        <v>15</v>
      </c>
      <c r="V235" s="498">
        <v>140</v>
      </c>
      <c r="W235" s="494" t="s">
        <v>101</v>
      </c>
      <c r="X235" s="498">
        <v>1</v>
      </c>
      <c r="Y235" s="549" t="s">
        <v>122</v>
      </c>
      <c r="Z235" s="495">
        <f t="shared" ref="Z235" si="41">IF(X235=0,V235*U235,X235*V235*U235)</f>
        <v>2100</v>
      </c>
      <c r="AA235" s="478" t="s">
        <v>887</v>
      </c>
      <c r="AB235" s="478" t="s">
        <v>888</v>
      </c>
      <c r="AC235" s="530"/>
    </row>
    <row r="236" spans="1:29" s="3" customFormat="1">
      <c r="A236" s="19"/>
      <c r="B236" s="19"/>
      <c r="C236" s="20" t="s">
        <v>34</v>
      </c>
      <c r="D236" s="25" t="s">
        <v>1261</v>
      </c>
      <c r="E236" s="21" t="s">
        <v>1266</v>
      </c>
      <c r="F236" s="22" t="s">
        <v>1267</v>
      </c>
      <c r="G236" s="21"/>
      <c r="H236" s="23"/>
      <c r="I236" s="49"/>
      <c r="J236" s="50"/>
      <c r="K236" s="51"/>
      <c r="L236" s="52" t="s">
        <v>292</v>
      </c>
      <c r="M236" s="51"/>
      <c r="N236" s="126" t="s">
        <v>102</v>
      </c>
      <c r="O236" s="55">
        <f t="shared" si="40"/>
        <v>0</v>
      </c>
      <c r="P236" s="24"/>
      <c r="Q236" s="23"/>
      <c r="R236" s="21"/>
    </row>
    <row r="237" spans="1:29" s="4" customFormat="1">
      <c r="A237" s="26"/>
      <c r="B237" s="26"/>
      <c r="C237" s="86" t="s">
        <v>34</v>
      </c>
      <c r="D237" s="94" t="s">
        <v>1261</v>
      </c>
      <c r="E237" s="35" t="s">
        <v>1266</v>
      </c>
      <c r="F237" s="22" t="s">
        <v>1268</v>
      </c>
      <c r="G237" s="29"/>
      <c r="H237" s="114"/>
      <c r="I237" s="127"/>
      <c r="J237" s="128"/>
      <c r="K237" s="129"/>
      <c r="L237" s="59" t="s">
        <v>292</v>
      </c>
      <c r="M237" s="150"/>
      <c r="N237" s="130" t="s">
        <v>102</v>
      </c>
      <c r="O237" s="89">
        <f t="shared" si="40"/>
        <v>0</v>
      </c>
      <c r="P237" s="24"/>
      <c r="Q237" s="114"/>
      <c r="R237" s="29"/>
    </row>
    <row r="238" spans="1:29" s="425" customFormat="1">
      <c r="A238" s="414" t="s">
        <v>21</v>
      </c>
      <c r="B238" s="414" t="s">
        <v>884</v>
      </c>
      <c r="C238" s="415" t="s">
        <v>34</v>
      </c>
      <c r="D238" s="416" t="s">
        <v>1261</v>
      </c>
      <c r="E238" s="417" t="s">
        <v>1266</v>
      </c>
      <c r="F238" s="418" t="s">
        <v>1269</v>
      </c>
      <c r="G238" s="417"/>
      <c r="H238" s="419"/>
      <c r="I238" s="420" t="s">
        <v>1270</v>
      </c>
      <c r="J238" s="421">
        <v>180</v>
      </c>
      <c r="K238" s="422">
        <v>16</v>
      </c>
      <c r="L238" s="423" t="s">
        <v>101</v>
      </c>
      <c r="M238" s="422">
        <v>14</v>
      </c>
      <c r="N238" s="423" t="s">
        <v>1177</v>
      </c>
      <c r="O238" s="424">
        <f t="shared" si="40"/>
        <v>40320</v>
      </c>
      <c r="P238" s="419" t="s">
        <v>887</v>
      </c>
      <c r="Q238" s="419" t="s">
        <v>888</v>
      </c>
      <c r="R238" s="417" t="s">
        <v>1271</v>
      </c>
    </row>
    <row r="239" spans="1:29" s="333" customFormat="1">
      <c r="A239" s="334" t="s">
        <v>21</v>
      </c>
      <c r="B239" s="334" t="s">
        <v>884</v>
      </c>
      <c r="C239" s="335" t="s">
        <v>34</v>
      </c>
      <c r="D239" s="336" t="s">
        <v>1261</v>
      </c>
      <c r="E239" s="337" t="s">
        <v>1266</v>
      </c>
      <c r="F239" s="338" t="s">
        <v>1269</v>
      </c>
      <c r="G239" s="337"/>
      <c r="H239" s="339"/>
      <c r="I239" s="340" t="s">
        <v>1272</v>
      </c>
      <c r="J239" s="341">
        <v>800</v>
      </c>
      <c r="K239" s="346">
        <v>10</v>
      </c>
      <c r="L239" s="347" t="s">
        <v>101</v>
      </c>
      <c r="M239" s="346">
        <v>2</v>
      </c>
      <c r="N239" s="347" t="s">
        <v>102</v>
      </c>
      <c r="O239" s="345">
        <f t="shared" si="40"/>
        <v>16000</v>
      </c>
      <c r="P239" s="339" t="s">
        <v>887</v>
      </c>
      <c r="Q239" s="339" t="s">
        <v>888</v>
      </c>
      <c r="R239" s="337" t="s">
        <v>1273</v>
      </c>
      <c r="S239" s="403" t="s">
        <v>1580</v>
      </c>
      <c r="T239" s="392" t="s">
        <v>2417</v>
      </c>
      <c r="U239" s="393">
        <v>800</v>
      </c>
      <c r="V239" s="394">
        <v>2</v>
      </c>
      <c r="W239" s="399" t="s">
        <v>101</v>
      </c>
      <c r="X239" s="394">
        <v>1</v>
      </c>
      <c r="Y239" s="399" t="s">
        <v>102</v>
      </c>
      <c r="Z239" s="400">
        <f t="shared" ref="Z239" si="42">IF(X239=0,V239*U239,X239*V239*U239)</f>
        <v>1600</v>
      </c>
      <c r="AA239" s="339" t="s">
        <v>887</v>
      </c>
      <c r="AB239" s="339" t="s">
        <v>888</v>
      </c>
      <c r="AC239" s="373" t="s">
        <v>1273</v>
      </c>
    </row>
    <row r="240" spans="1:29" s="425" customFormat="1" ht="13.15" customHeight="1">
      <c r="A240" s="414" t="s">
        <v>21</v>
      </c>
      <c r="B240" s="414" t="s">
        <v>884</v>
      </c>
      <c r="C240" s="415" t="s">
        <v>34</v>
      </c>
      <c r="D240" s="416" t="s">
        <v>1261</v>
      </c>
      <c r="E240" s="417" t="s">
        <v>1266</v>
      </c>
      <c r="F240" s="418" t="s">
        <v>1269</v>
      </c>
      <c r="G240" s="417"/>
      <c r="H240" s="419"/>
      <c r="I240" s="420" t="s">
        <v>1274</v>
      </c>
      <c r="J240" s="421">
        <v>800</v>
      </c>
      <c r="K240" s="422">
        <v>15</v>
      </c>
      <c r="L240" s="423" t="s">
        <v>101</v>
      </c>
      <c r="M240" s="422">
        <v>2</v>
      </c>
      <c r="N240" s="423" t="s">
        <v>102</v>
      </c>
      <c r="O240" s="424">
        <f t="shared" si="40"/>
        <v>24000</v>
      </c>
      <c r="P240" s="419" t="s">
        <v>887</v>
      </c>
      <c r="Q240" s="419" t="s">
        <v>888</v>
      </c>
      <c r="R240" s="417" t="s">
        <v>1273</v>
      </c>
    </row>
    <row r="241" spans="1:29" s="524" customFormat="1" ht="14.55" customHeight="1">
      <c r="A241" s="472" t="s">
        <v>2325</v>
      </c>
      <c r="B241" s="472" t="s">
        <v>2360</v>
      </c>
      <c r="C241" s="528" t="s">
        <v>2327</v>
      </c>
      <c r="D241" s="529" t="s">
        <v>2292</v>
      </c>
      <c r="E241" s="530" t="s">
        <v>2292</v>
      </c>
      <c r="F241" s="530" t="s">
        <v>2292</v>
      </c>
      <c r="G241" s="530"/>
      <c r="H241" s="478"/>
      <c r="I241" s="532" t="s">
        <v>2362</v>
      </c>
      <c r="J241" s="533">
        <v>5000</v>
      </c>
      <c r="K241" s="521">
        <v>1</v>
      </c>
      <c r="L241" s="522" t="s">
        <v>2361</v>
      </c>
      <c r="M241" s="550"/>
      <c r="N241" s="522"/>
      <c r="O241" s="483"/>
      <c r="P241" s="478" t="s">
        <v>887</v>
      </c>
      <c r="Q241" s="478" t="s">
        <v>888</v>
      </c>
      <c r="R241" s="530"/>
      <c r="S241" s="524" t="s">
        <v>2363</v>
      </c>
      <c r="T241" s="532" t="s">
        <v>2362</v>
      </c>
      <c r="U241" s="533">
        <v>5000</v>
      </c>
      <c r="V241" s="521">
        <v>1</v>
      </c>
      <c r="W241" s="522" t="s">
        <v>2361</v>
      </c>
      <c r="X241" s="550"/>
      <c r="Y241" s="522"/>
      <c r="Z241" s="483">
        <f t="shared" ref="Z241" si="43">IF(X241=0,V241*U241,X241*V241*U241)</f>
        <v>5000</v>
      </c>
      <c r="AA241" s="478" t="s">
        <v>887</v>
      </c>
      <c r="AB241" s="478" t="s">
        <v>888</v>
      </c>
      <c r="AC241" s="530"/>
    </row>
    <row r="242" spans="1:29">
      <c r="A242" s="36"/>
      <c r="B242" s="36"/>
      <c r="C242" s="37"/>
      <c r="D242" s="38"/>
      <c r="E242" s="38"/>
      <c r="F242" s="37"/>
      <c r="G242" s="39"/>
      <c r="H242" s="39"/>
      <c r="I242" s="61"/>
      <c r="J242" s="62"/>
      <c r="K242" s="63"/>
      <c r="L242" s="64"/>
      <c r="M242" s="151"/>
      <c r="N242" s="64"/>
      <c r="O242" s="55">
        <f t="shared" ref="O242:O246" si="44">IF(M242=0,K242*J242,M242*K242*J242)</f>
        <v>0</v>
      </c>
      <c r="P242" s="39"/>
      <c r="Q242" s="39"/>
      <c r="R242" s="39"/>
    </row>
    <row r="243" spans="1:29">
      <c r="A243" s="36"/>
      <c r="B243" s="36"/>
      <c r="C243" s="37"/>
      <c r="D243" s="38"/>
      <c r="E243" s="38"/>
      <c r="F243" s="37"/>
      <c r="G243" s="39"/>
      <c r="H243" s="39"/>
      <c r="I243" s="61"/>
      <c r="J243" s="62"/>
      <c r="K243" s="63"/>
      <c r="L243" s="64"/>
      <c r="M243" s="151"/>
      <c r="N243" s="64"/>
      <c r="O243" s="55">
        <f t="shared" si="44"/>
        <v>0</v>
      </c>
      <c r="P243" s="39"/>
      <c r="Q243" s="39"/>
      <c r="R243" s="39"/>
    </row>
    <row r="244" spans="1:29">
      <c r="A244" s="36"/>
      <c r="B244" s="36"/>
      <c r="C244" s="37"/>
      <c r="D244" s="38"/>
      <c r="E244" s="38"/>
      <c r="F244" s="37"/>
      <c r="G244" s="39"/>
      <c r="H244" s="39"/>
      <c r="I244" s="61"/>
      <c r="J244" s="62"/>
      <c r="K244" s="63"/>
      <c r="L244" s="64"/>
      <c r="M244" s="151"/>
      <c r="N244" s="64"/>
      <c r="O244" s="55">
        <f t="shared" si="44"/>
        <v>0</v>
      </c>
      <c r="P244" s="39"/>
      <c r="Q244" s="39"/>
      <c r="R244" s="39"/>
    </row>
    <row r="245" spans="1:29">
      <c r="A245" s="36"/>
      <c r="B245" s="36"/>
      <c r="C245" s="37"/>
      <c r="D245" s="38"/>
      <c r="E245" s="38"/>
      <c r="F245" s="37"/>
      <c r="G245" s="39"/>
      <c r="H245" s="39"/>
      <c r="I245" s="61"/>
      <c r="J245" s="62"/>
      <c r="K245" s="63"/>
      <c r="L245" s="64"/>
      <c r="M245" s="151"/>
      <c r="N245" s="64"/>
      <c r="O245" s="55">
        <f t="shared" si="44"/>
        <v>0</v>
      </c>
      <c r="P245" s="39"/>
      <c r="Q245" s="39"/>
      <c r="R245" s="39"/>
    </row>
    <row r="246" spans="1:29">
      <c r="A246" s="36"/>
      <c r="B246" s="36"/>
      <c r="C246" s="37"/>
      <c r="D246" s="38"/>
      <c r="E246" s="38"/>
      <c r="F246" s="37"/>
      <c r="G246" s="39"/>
      <c r="H246" s="39"/>
      <c r="I246" s="61"/>
      <c r="J246" s="62"/>
      <c r="K246" s="67"/>
      <c r="L246" s="68"/>
      <c r="M246" s="152"/>
      <c r="N246" s="68"/>
      <c r="O246" s="55">
        <f t="shared" si="44"/>
        <v>0</v>
      </c>
      <c r="P246" s="39"/>
      <c r="Q246" s="39"/>
      <c r="R246" s="39"/>
    </row>
  </sheetData>
  <sheetProtection algorithmName="SHA-512" hashValue="Brj40q8b1Fi0O/n/j3VR+S5XPGXEuy8JGlbxR6HRRXlVrHp1E+uGT5BXgNb5f5VF3sz3YG+Kcfr7yAvnJ8Pfmg==" saltValue="YK/Tko+E6g3sSUBBRAp3NA==" spinCount="100000" sheet="1" formatCells="0" formatColumns="0" formatRows="0" insertRows="0" deleteRows="0" sort="0" autoFilter="0" pivotTables="0"/>
  <autoFilter ref="A3:R246" xr:uid="{00000000-0009-0000-0000-000006000000}"/>
  <mergeCells count="2">
    <mergeCell ref="A2:N2"/>
    <mergeCell ref="P2:Q2"/>
  </mergeCells>
  <phoneticPr fontId="27" type="noConversion"/>
  <dataValidations count="2">
    <dataValidation type="list" allowBlank="1" showInputMessage="1" showErrorMessage="1" sqref="H4:H246" xr:uid="{00000000-0002-0000-0600-000000000000}">
      <formula1>"购买,租赁"</formula1>
    </dataValidation>
    <dataValidation type="list" allowBlank="1" showInputMessage="1" showErrorMessage="1" sqref="P4:Q246" xr:uid="{00000000-0002-0000-0600-000001000000}">
      <formula1>"是,否"</formula1>
    </dataValidation>
  </dataValidations>
  <pageMargins left="0.7" right="0.7" top="0.75" bottom="0.75" header="0.3" footer="0.3"/>
  <pageSetup paperSize="9" scale="2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 filterMode="1">
    <pageSetUpPr fitToPage="1"/>
  </sheetPr>
  <dimension ref="A1:AC368"/>
  <sheetViews>
    <sheetView showGridLines="0" tabSelected="1" zoomScale="70" zoomScaleNormal="70" workbookViewId="0">
      <pane ySplit="1" topLeftCell="A232" activePane="bottomLeft" state="frozen"/>
      <selection activeCell="P1" sqref="P1"/>
      <selection pane="bottomLeft" activeCell="G247" sqref="G247"/>
    </sheetView>
  </sheetViews>
  <sheetFormatPr defaultColWidth="8.73046875" defaultRowHeight="13.9"/>
  <cols>
    <col min="1" max="2" width="10.59765625" style="5" customWidth="1"/>
    <col min="3" max="3" width="14.59765625" style="6" customWidth="1"/>
    <col min="4" max="4" width="15.73046875" style="7" customWidth="1"/>
    <col min="5" max="5" width="15.1328125" style="7" customWidth="1"/>
    <col min="6" max="6" width="22.59765625" style="6" customWidth="1"/>
    <col min="7" max="7" width="25.9296875" style="8" bestFit="1" customWidth="1"/>
    <col min="8" max="8" width="19" style="8" bestFit="1" customWidth="1"/>
    <col min="9" max="9" width="39.86328125" style="9" bestFit="1" customWidth="1"/>
    <col min="10" max="10" width="13.73046875" style="10" customWidth="1"/>
    <col min="11" max="11" width="8.59765625" style="11" customWidth="1"/>
    <col min="12" max="12" width="8.59765625" style="5" customWidth="1"/>
    <col min="13" max="13" width="9.73046875" style="75" customWidth="1"/>
    <col min="14" max="14" width="8.73046875" style="6" customWidth="1"/>
    <col min="15" max="15" width="15.46484375" style="13" customWidth="1"/>
    <col min="16" max="17" width="13.73046875" style="8" customWidth="1"/>
    <col min="18" max="18" width="53.1328125" style="8" customWidth="1"/>
    <col min="19" max="19" width="31.86328125" style="8" bestFit="1" customWidth="1"/>
    <col min="20" max="20" width="46.3984375" style="8" customWidth="1"/>
    <col min="21" max="21" width="12.33203125" style="8" bestFit="1" customWidth="1"/>
    <col min="22" max="24" width="7.1328125" style="8" bestFit="1" customWidth="1"/>
    <col min="25" max="25" width="10.06640625" style="8" bestFit="1" customWidth="1"/>
    <col min="26" max="26" width="12.33203125" style="8" bestFit="1" customWidth="1"/>
    <col min="27" max="27" width="2.86328125" style="8" bestFit="1" customWidth="1"/>
    <col min="28" max="28" width="3.1328125" style="8" bestFit="1" customWidth="1"/>
    <col min="29" max="29" width="50.06640625" style="8" bestFit="1" customWidth="1"/>
    <col min="30" max="16384" width="8.73046875" style="8"/>
  </cols>
  <sheetData>
    <row r="1" spans="1:29" s="1" customFormat="1">
      <c r="A1" s="14" t="s">
        <v>66</v>
      </c>
      <c r="B1" s="15"/>
      <c r="C1" s="15"/>
      <c r="F1" s="14"/>
      <c r="J1" s="40"/>
      <c r="K1" s="41"/>
      <c r="L1" s="15"/>
      <c r="M1" s="77"/>
      <c r="N1" s="14"/>
      <c r="O1" s="43"/>
    </row>
    <row r="2" spans="1:29" s="1" customFormat="1" ht="130.35" customHeight="1">
      <c r="A2" s="624" t="s">
        <v>1275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44"/>
      <c r="P2" s="625" t="s">
        <v>68</v>
      </c>
      <c r="Q2" s="625"/>
      <c r="R2" s="71"/>
    </row>
    <row r="3" spans="1:29" s="72" customFormat="1" ht="30" customHeight="1" thickBot="1">
      <c r="A3" s="76" t="s">
        <v>69</v>
      </c>
      <c r="B3" s="76" t="s">
        <v>70</v>
      </c>
      <c r="C3" s="76" t="s">
        <v>24</v>
      </c>
      <c r="D3" s="76" t="s">
        <v>71</v>
      </c>
      <c r="E3" s="76" t="s">
        <v>72</v>
      </c>
      <c r="F3" s="76" t="s">
        <v>73</v>
      </c>
      <c r="G3" s="17" t="s">
        <v>74</v>
      </c>
      <c r="H3" s="17" t="s">
        <v>75</v>
      </c>
      <c r="I3" s="17" t="s">
        <v>1276</v>
      </c>
      <c r="J3" s="78" t="s">
        <v>77</v>
      </c>
      <c r="K3" s="79" t="s">
        <v>78</v>
      </c>
      <c r="L3" s="80" t="s">
        <v>79</v>
      </c>
      <c r="M3" s="81" t="s">
        <v>80</v>
      </c>
      <c r="N3" s="80" t="s">
        <v>81</v>
      </c>
      <c r="O3" s="78" t="s">
        <v>82</v>
      </c>
      <c r="P3" s="17" t="s">
        <v>83</v>
      </c>
      <c r="Q3" s="17" t="s">
        <v>84</v>
      </c>
      <c r="R3" s="76" t="s">
        <v>26</v>
      </c>
    </row>
    <row r="4" spans="1:29" s="3" customFormat="1" ht="18.75" customHeight="1" thickBot="1">
      <c r="A4" s="19"/>
      <c r="B4" s="19"/>
      <c r="C4" s="20"/>
      <c r="D4" s="25"/>
      <c r="E4" s="21"/>
      <c r="F4" s="22"/>
      <c r="G4" s="21"/>
      <c r="H4" s="24"/>
      <c r="I4" s="49"/>
      <c r="J4" s="50"/>
      <c r="K4" s="82"/>
      <c r="L4" s="83"/>
      <c r="M4" s="84"/>
      <c r="N4" s="83"/>
      <c r="O4" s="55"/>
      <c r="P4" s="24"/>
      <c r="Q4" s="24"/>
      <c r="R4" s="21"/>
      <c r="S4" s="349" t="s">
        <v>1581</v>
      </c>
      <c r="T4" s="349" t="s">
        <v>1582</v>
      </c>
      <c r="U4" s="350" t="s">
        <v>1583</v>
      </c>
      <c r="V4" s="351" t="s">
        <v>1584</v>
      </c>
      <c r="W4" s="352" t="s">
        <v>1585</v>
      </c>
      <c r="X4" s="351" t="s">
        <v>1586</v>
      </c>
      <c r="Y4" s="352" t="s">
        <v>1587</v>
      </c>
      <c r="Z4" s="353" t="s">
        <v>1588</v>
      </c>
      <c r="AA4" s="354"/>
      <c r="AB4" s="354"/>
      <c r="AC4" s="355" t="s">
        <v>1589</v>
      </c>
    </row>
    <row r="5" spans="1:29" s="333" customFormat="1" ht="18.75" customHeight="1" thickBot="1">
      <c r="A5" s="334" t="s">
        <v>21</v>
      </c>
      <c r="B5" s="334" t="s">
        <v>884</v>
      </c>
      <c r="C5" s="335" t="s">
        <v>36</v>
      </c>
      <c r="D5" s="336" t="s">
        <v>1569</v>
      </c>
      <c r="E5" s="337" t="s">
        <v>1278</v>
      </c>
      <c r="F5" s="338" t="s">
        <v>1595</v>
      </c>
      <c r="G5" s="337"/>
      <c r="H5" s="339"/>
      <c r="I5" s="340" t="s">
        <v>1280</v>
      </c>
      <c r="J5" s="341">
        <v>4000</v>
      </c>
      <c r="K5" s="342">
        <v>8</v>
      </c>
      <c r="L5" s="343" t="s">
        <v>101</v>
      </c>
      <c r="M5" s="344">
        <v>1</v>
      </c>
      <c r="N5" s="343" t="s">
        <v>1281</v>
      </c>
      <c r="O5" s="345">
        <f t="shared" ref="O5:O17" si="0">IF(M5=0,K5*J5,M5*K5*J5)</f>
        <v>32000</v>
      </c>
      <c r="P5" s="339" t="s">
        <v>887</v>
      </c>
      <c r="Q5" s="339" t="s">
        <v>887</v>
      </c>
      <c r="R5" s="337" t="s">
        <v>1282</v>
      </c>
      <c r="S5" s="333" t="s">
        <v>1580</v>
      </c>
      <c r="T5" s="337" t="s">
        <v>1578</v>
      </c>
      <c r="U5" s="341">
        <v>17570</v>
      </c>
      <c r="V5" s="342">
        <v>1</v>
      </c>
      <c r="W5" s="343" t="s">
        <v>1574</v>
      </c>
      <c r="X5" s="344">
        <v>1</v>
      </c>
      <c r="Y5" s="343" t="s">
        <v>1575</v>
      </c>
      <c r="Z5" s="345">
        <f>IF(X5=0,V5*U5,X5*V5*U5)</f>
        <v>17570</v>
      </c>
      <c r="AA5" s="339" t="s">
        <v>887</v>
      </c>
      <c r="AB5" s="339" t="s">
        <v>2671</v>
      </c>
      <c r="AC5" s="337" t="s">
        <v>1579</v>
      </c>
    </row>
    <row r="6" spans="1:29" s="333" customFormat="1" ht="18.75" customHeight="1" thickBot="1">
      <c r="A6" s="334" t="s">
        <v>21</v>
      </c>
      <c r="B6" s="334" t="s">
        <v>884</v>
      </c>
      <c r="C6" s="335" t="s">
        <v>1570</v>
      </c>
      <c r="D6" s="336" t="s">
        <v>1277</v>
      </c>
      <c r="E6" s="337" t="s">
        <v>1278</v>
      </c>
      <c r="F6" s="338" t="s">
        <v>1283</v>
      </c>
      <c r="G6" s="337"/>
      <c r="H6" s="339"/>
      <c r="I6" s="340" t="s">
        <v>1280</v>
      </c>
      <c r="J6" s="341">
        <v>2200</v>
      </c>
      <c r="K6" s="346">
        <v>98</v>
      </c>
      <c r="L6" s="347" t="s">
        <v>101</v>
      </c>
      <c r="M6" s="348">
        <v>2</v>
      </c>
      <c r="N6" s="347" t="s">
        <v>1030</v>
      </c>
      <c r="O6" s="345">
        <f t="shared" si="0"/>
        <v>431200</v>
      </c>
      <c r="P6" s="339" t="s">
        <v>887</v>
      </c>
      <c r="Q6" s="339" t="s">
        <v>888</v>
      </c>
      <c r="R6" s="337" t="s">
        <v>1282</v>
      </c>
      <c r="S6" s="333" t="s">
        <v>1580</v>
      </c>
      <c r="T6" s="337" t="s">
        <v>1571</v>
      </c>
      <c r="U6" s="341">
        <v>126828</v>
      </c>
      <c r="V6" s="342">
        <v>1</v>
      </c>
      <c r="W6" s="343" t="s">
        <v>1574</v>
      </c>
      <c r="X6" s="344">
        <v>1</v>
      </c>
      <c r="Y6" s="343" t="s">
        <v>1575</v>
      </c>
      <c r="Z6" s="345">
        <f>IF(X6=0,V6*U6,X6*V6*U6)</f>
        <v>126828</v>
      </c>
      <c r="AA6" s="339" t="s">
        <v>887</v>
      </c>
      <c r="AB6" s="339" t="s">
        <v>888</v>
      </c>
      <c r="AC6" s="337" t="s">
        <v>1576</v>
      </c>
    </row>
    <row r="7" spans="1:29" s="333" customFormat="1" ht="18.850000000000001" customHeight="1" thickBot="1">
      <c r="A7" s="334" t="s">
        <v>21</v>
      </c>
      <c r="B7" s="334" t="s">
        <v>884</v>
      </c>
      <c r="C7" s="335" t="s">
        <v>36</v>
      </c>
      <c r="D7" s="336" t="s">
        <v>1277</v>
      </c>
      <c r="E7" s="337" t="s">
        <v>1278</v>
      </c>
      <c r="F7" s="338" t="s">
        <v>1283</v>
      </c>
      <c r="G7" s="337"/>
      <c r="H7" s="339"/>
      <c r="I7" s="340" t="s">
        <v>1284</v>
      </c>
      <c r="J7" s="341">
        <v>1500</v>
      </c>
      <c r="K7" s="346">
        <v>98</v>
      </c>
      <c r="L7" s="347" t="s">
        <v>101</v>
      </c>
      <c r="M7" s="348">
        <v>2</v>
      </c>
      <c r="N7" s="347" t="s">
        <v>1030</v>
      </c>
      <c r="O7" s="345">
        <f t="shared" si="0"/>
        <v>294000</v>
      </c>
      <c r="P7" s="339" t="s">
        <v>887</v>
      </c>
      <c r="Q7" s="339" t="s">
        <v>888</v>
      </c>
      <c r="R7" s="337" t="s">
        <v>1282</v>
      </c>
      <c r="S7" s="333" t="s">
        <v>1580</v>
      </c>
      <c r="T7" s="337" t="s">
        <v>1572</v>
      </c>
      <c r="U7" s="341">
        <v>152689</v>
      </c>
      <c r="V7" s="342">
        <v>1</v>
      </c>
      <c r="W7" s="343" t="s">
        <v>1574</v>
      </c>
      <c r="X7" s="344">
        <v>1</v>
      </c>
      <c r="Y7" s="343" t="s">
        <v>1575</v>
      </c>
      <c r="Z7" s="345">
        <f t="shared" ref="Z7:Z8" si="1">IF(X7=0,V7*U7,X7*V7*U7)</f>
        <v>152689</v>
      </c>
      <c r="AA7" s="339" t="s">
        <v>887</v>
      </c>
      <c r="AB7" s="339" t="s">
        <v>888</v>
      </c>
      <c r="AC7" s="337" t="s">
        <v>1591</v>
      </c>
    </row>
    <row r="8" spans="1:29" s="333" customFormat="1" ht="18.850000000000001" customHeight="1">
      <c r="A8" s="334" t="s">
        <v>21</v>
      </c>
      <c r="B8" s="334" t="s">
        <v>884</v>
      </c>
      <c r="C8" s="335" t="s">
        <v>36</v>
      </c>
      <c r="D8" s="336" t="s">
        <v>1277</v>
      </c>
      <c r="E8" s="337" t="s">
        <v>1278</v>
      </c>
      <c r="F8" s="338" t="s">
        <v>1283</v>
      </c>
      <c r="G8" s="337"/>
      <c r="H8" s="339"/>
      <c r="I8" s="340" t="s">
        <v>1285</v>
      </c>
      <c r="J8" s="341">
        <v>1300</v>
      </c>
      <c r="K8" s="346">
        <v>98</v>
      </c>
      <c r="L8" s="347" t="s">
        <v>101</v>
      </c>
      <c r="M8" s="348">
        <v>2</v>
      </c>
      <c r="N8" s="347" t="s">
        <v>1030</v>
      </c>
      <c r="O8" s="345">
        <f t="shared" si="0"/>
        <v>254800</v>
      </c>
      <c r="P8" s="339" t="s">
        <v>887</v>
      </c>
      <c r="Q8" s="339" t="s">
        <v>888</v>
      </c>
      <c r="R8" s="337" t="s">
        <v>1282</v>
      </c>
      <c r="S8" s="333" t="s">
        <v>1580</v>
      </c>
      <c r="T8" s="337" t="s">
        <v>1573</v>
      </c>
      <c r="U8" s="341">
        <v>203521</v>
      </c>
      <c r="V8" s="342">
        <v>1</v>
      </c>
      <c r="W8" s="343" t="s">
        <v>1574</v>
      </c>
      <c r="X8" s="344">
        <v>1</v>
      </c>
      <c r="Y8" s="343" t="s">
        <v>1575</v>
      </c>
      <c r="Z8" s="345">
        <f t="shared" si="1"/>
        <v>203521</v>
      </c>
      <c r="AA8" s="339" t="s">
        <v>887</v>
      </c>
      <c r="AB8" s="339" t="s">
        <v>888</v>
      </c>
      <c r="AC8" s="337" t="s">
        <v>1577</v>
      </c>
    </row>
    <row r="9" spans="1:29" s="333" customFormat="1" ht="18.850000000000001" customHeight="1">
      <c r="A9" s="334" t="s">
        <v>21</v>
      </c>
      <c r="B9" s="334" t="s">
        <v>884</v>
      </c>
      <c r="C9" s="335" t="s">
        <v>36</v>
      </c>
      <c r="D9" s="336" t="s">
        <v>1277</v>
      </c>
      <c r="E9" s="337" t="s">
        <v>1278</v>
      </c>
      <c r="F9" s="338" t="s">
        <v>1283</v>
      </c>
      <c r="G9" s="337"/>
      <c r="H9" s="339"/>
      <c r="I9" s="340" t="s">
        <v>1286</v>
      </c>
      <c r="J9" s="341">
        <v>1700</v>
      </c>
      <c r="K9" s="346">
        <v>98</v>
      </c>
      <c r="L9" s="347" t="s">
        <v>101</v>
      </c>
      <c r="M9" s="348">
        <v>2</v>
      </c>
      <c r="N9" s="347" t="s">
        <v>1030</v>
      </c>
      <c r="O9" s="345">
        <f t="shared" si="0"/>
        <v>333200</v>
      </c>
      <c r="P9" s="339" t="s">
        <v>887</v>
      </c>
      <c r="Q9" s="339" t="s">
        <v>888</v>
      </c>
      <c r="R9" s="337" t="s">
        <v>1282</v>
      </c>
    </row>
    <row r="10" spans="1:29" s="333" customFormat="1" ht="18.850000000000001" customHeight="1">
      <c r="A10" s="334" t="s">
        <v>21</v>
      </c>
      <c r="B10" s="334" t="s">
        <v>884</v>
      </c>
      <c r="C10" s="335" t="s">
        <v>36</v>
      </c>
      <c r="D10" s="336" t="s">
        <v>1277</v>
      </c>
      <c r="E10" s="337" t="s">
        <v>1287</v>
      </c>
      <c r="F10" s="338" t="s">
        <v>1283</v>
      </c>
      <c r="G10" s="337"/>
      <c r="H10" s="339"/>
      <c r="I10" s="340" t="s">
        <v>1280</v>
      </c>
      <c r="J10" s="341">
        <v>7000</v>
      </c>
      <c r="K10" s="346">
        <v>20</v>
      </c>
      <c r="L10" s="347" t="s">
        <v>101</v>
      </c>
      <c r="M10" s="348">
        <v>2</v>
      </c>
      <c r="N10" s="347" t="s">
        <v>1030</v>
      </c>
      <c r="O10" s="345">
        <f t="shared" si="0"/>
        <v>280000</v>
      </c>
      <c r="P10" s="339" t="s">
        <v>887</v>
      </c>
      <c r="Q10" s="339" t="s">
        <v>888</v>
      </c>
      <c r="R10" s="337" t="s">
        <v>1282</v>
      </c>
    </row>
    <row r="11" spans="1:29" s="333" customFormat="1" ht="18.850000000000001" customHeight="1">
      <c r="A11" s="334" t="s">
        <v>21</v>
      </c>
      <c r="B11" s="334" t="s">
        <v>884</v>
      </c>
      <c r="C11" s="335" t="s">
        <v>36</v>
      </c>
      <c r="D11" s="336" t="s">
        <v>1277</v>
      </c>
      <c r="E11" s="337" t="s">
        <v>1287</v>
      </c>
      <c r="F11" s="338" t="s">
        <v>1283</v>
      </c>
      <c r="G11" s="337"/>
      <c r="H11" s="339"/>
      <c r="I11" s="340" t="s">
        <v>1284</v>
      </c>
      <c r="J11" s="341">
        <v>3900</v>
      </c>
      <c r="K11" s="346">
        <v>20</v>
      </c>
      <c r="L11" s="347" t="s">
        <v>101</v>
      </c>
      <c r="M11" s="348">
        <v>2</v>
      </c>
      <c r="N11" s="347" t="s">
        <v>1030</v>
      </c>
      <c r="O11" s="345">
        <f t="shared" si="0"/>
        <v>156000</v>
      </c>
      <c r="P11" s="339" t="s">
        <v>887</v>
      </c>
      <c r="Q11" s="339" t="s">
        <v>888</v>
      </c>
      <c r="R11" s="337" t="s">
        <v>1282</v>
      </c>
    </row>
    <row r="12" spans="1:29" s="333" customFormat="1" ht="18.850000000000001" customHeight="1">
      <c r="A12" s="334" t="s">
        <v>21</v>
      </c>
      <c r="B12" s="334" t="s">
        <v>884</v>
      </c>
      <c r="C12" s="335" t="s">
        <v>36</v>
      </c>
      <c r="D12" s="336" t="s">
        <v>1277</v>
      </c>
      <c r="E12" s="337" t="s">
        <v>1287</v>
      </c>
      <c r="F12" s="338" t="s">
        <v>1283</v>
      </c>
      <c r="G12" s="337"/>
      <c r="H12" s="339"/>
      <c r="I12" s="340" t="s">
        <v>1285</v>
      </c>
      <c r="J12" s="341">
        <v>3400</v>
      </c>
      <c r="K12" s="346">
        <v>20</v>
      </c>
      <c r="L12" s="347" t="s">
        <v>101</v>
      </c>
      <c r="M12" s="348">
        <v>2</v>
      </c>
      <c r="N12" s="347" t="s">
        <v>1030</v>
      </c>
      <c r="O12" s="345">
        <f t="shared" si="0"/>
        <v>136000</v>
      </c>
      <c r="P12" s="339" t="s">
        <v>887</v>
      </c>
      <c r="Q12" s="339" t="s">
        <v>888</v>
      </c>
      <c r="R12" s="337" t="s">
        <v>1282</v>
      </c>
    </row>
    <row r="13" spans="1:29" s="333" customFormat="1" ht="18.850000000000001" customHeight="1">
      <c r="A13" s="334" t="s">
        <v>21</v>
      </c>
      <c r="B13" s="334" t="s">
        <v>884</v>
      </c>
      <c r="C13" s="335" t="s">
        <v>36</v>
      </c>
      <c r="D13" s="336" t="s">
        <v>1277</v>
      </c>
      <c r="E13" s="337" t="s">
        <v>1287</v>
      </c>
      <c r="F13" s="338" t="s">
        <v>1283</v>
      </c>
      <c r="G13" s="337"/>
      <c r="H13" s="339"/>
      <c r="I13" s="340" t="s">
        <v>1286</v>
      </c>
      <c r="J13" s="341">
        <v>5700</v>
      </c>
      <c r="K13" s="346">
        <v>20</v>
      </c>
      <c r="L13" s="347" t="s">
        <v>101</v>
      </c>
      <c r="M13" s="348">
        <v>2</v>
      </c>
      <c r="N13" s="347" t="s">
        <v>1030</v>
      </c>
      <c r="O13" s="345">
        <f t="shared" si="0"/>
        <v>228000</v>
      </c>
      <c r="P13" s="339" t="s">
        <v>887</v>
      </c>
      <c r="Q13" s="339" t="s">
        <v>888</v>
      </c>
      <c r="R13" s="337" t="s">
        <v>1282</v>
      </c>
    </row>
    <row r="14" spans="1:29" s="333" customFormat="1" ht="18.850000000000001" customHeight="1" thickBot="1">
      <c r="A14" s="334" t="s">
        <v>21</v>
      </c>
      <c r="B14" s="334" t="s">
        <v>884</v>
      </c>
      <c r="C14" s="335" t="s">
        <v>36</v>
      </c>
      <c r="D14" s="336" t="s">
        <v>1277</v>
      </c>
      <c r="E14" s="337" t="s">
        <v>1288</v>
      </c>
      <c r="F14" s="338" t="s">
        <v>1283</v>
      </c>
      <c r="G14" s="337"/>
      <c r="H14" s="339"/>
      <c r="I14" s="340" t="s">
        <v>1288</v>
      </c>
      <c r="J14" s="341">
        <v>50000</v>
      </c>
      <c r="K14" s="346">
        <v>1</v>
      </c>
      <c r="L14" s="347" t="s">
        <v>88</v>
      </c>
      <c r="M14" s="348">
        <v>1</v>
      </c>
      <c r="N14" s="347" t="s">
        <v>1030</v>
      </c>
      <c r="O14" s="345">
        <f t="shared" si="0"/>
        <v>50000</v>
      </c>
      <c r="P14" s="339" t="s">
        <v>887</v>
      </c>
      <c r="Q14" s="339" t="s">
        <v>888</v>
      </c>
      <c r="R14" s="337" t="s">
        <v>1282</v>
      </c>
    </row>
    <row r="15" spans="1:29" s="333" customFormat="1" ht="18.850000000000001" customHeight="1">
      <c r="A15" s="334" t="s">
        <v>21</v>
      </c>
      <c r="B15" s="334" t="s">
        <v>884</v>
      </c>
      <c r="C15" s="335" t="s">
        <v>36</v>
      </c>
      <c r="D15" s="336" t="s">
        <v>1277</v>
      </c>
      <c r="E15" s="337" t="s">
        <v>1289</v>
      </c>
      <c r="F15" s="338" t="s">
        <v>1283</v>
      </c>
      <c r="G15" s="337"/>
      <c r="H15" s="339"/>
      <c r="I15" s="340" t="s">
        <v>1290</v>
      </c>
      <c r="J15" s="341">
        <v>199.5</v>
      </c>
      <c r="K15" s="346">
        <v>12</v>
      </c>
      <c r="L15" s="347" t="s">
        <v>101</v>
      </c>
      <c r="M15" s="348">
        <v>2</v>
      </c>
      <c r="N15" s="347" t="s">
        <v>1030</v>
      </c>
      <c r="O15" s="345">
        <f t="shared" si="0"/>
        <v>4788</v>
      </c>
      <c r="P15" s="339" t="s">
        <v>887</v>
      </c>
      <c r="Q15" s="339" t="s">
        <v>888</v>
      </c>
      <c r="R15" s="337" t="s">
        <v>1282</v>
      </c>
      <c r="S15" s="333" t="s">
        <v>1580</v>
      </c>
      <c r="T15" s="337" t="s">
        <v>1592</v>
      </c>
      <c r="U15" s="341">
        <v>4937.6899999999996</v>
      </c>
      <c r="V15" s="342">
        <v>1</v>
      </c>
      <c r="W15" s="343" t="s">
        <v>1574</v>
      </c>
      <c r="X15" s="344">
        <v>1</v>
      </c>
      <c r="Y15" s="343" t="s">
        <v>1575</v>
      </c>
      <c r="Z15" s="345">
        <f t="shared" ref="Z15" si="2">IF(X15=0,V15*U15,X15*V15*U15)</f>
        <v>4937.6899999999996</v>
      </c>
      <c r="AA15" s="339" t="s">
        <v>887</v>
      </c>
      <c r="AB15" s="339" t="s">
        <v>888</v>
      </c>
      <c r="AC15" s="337" t="s">
        <v>1594</v>
      </c>
    </row>
    <row r="16" spans="1:29" s="3" customFormat="1" ht="18.850000000000001" customHeight="1" thickBot="1">
      <c r="A16" s="19"/>
      <c r="B16" s="19"/>
      <c r="C16" s="20" t="s">
        <v>36</v>
      </c>
      <c r="D16" s="25" t="s">
        <v>1277</v>
      </c>
      <c r="E16" s="21" t="s">
        <v>1291</v>
      </c>
      <c r="F16" s="22" t="s">
        <v>1279</v>
      </c>
      <c r="G16" s="21"/>
      <c r="H16" s="24"/>
      <c r="I16" s="49"/>
      <c r="J16" s="50"/>
      <c r="K16" s="51"/>
      <c r="L16" s="52" t="s">
        <v>101</v>
      </c>
      <c r="M16" s="85"/>
      <c r="N16" s="52" t="s">
        <v>390</v>
      </c>
      <c r="O16" s="55"/>
      <c r="P16" s="24"/>
      <c r="Q16" s="24"/>
      <c r="R16" s="21"/>
    </row>
    <row r="17" spans="1:29" s="333" customFormat="1" ht="18.850000000000001" customHeight="1">
      <c r="A17" s="334" t="s">
        <v>21</v>
      </c>
      <c r="B17" s="334" t="s">
        <v>884</v>
      </c>
      <c r="C17" s="335" t="s">
        <v>36</v>
      </c>
      <c r="D17" s="336" t="s">
        <v>1277</v>
      </c>
      <c r="E17" s="337" t="s">
        <v>1291</v>
      </c>
      <c r="F17" s="338" t="s">
        <v>1283</v>
      </c>
      <c r="G17" s="337"/>
      <c r="H17" s="339"/>
      <c r="I17" s="340" t="s">
        <v>1290</v>
      </c>
      <c r="J17" s="341">
        <v>79.5</v>
      </c>
      <c r="K17" s="346">
        <v>34</v>
      </c>
      <c r="L17" s="347" t="s">
        <v>101</v>
      </c>
      <c r="M17" s="348">
        <v>2</v>
      </c>
      <c r="N17" s="347" t="s">
        <v>1030</v>
      </c>
      <c r="O17" s="345">
        <f t="shared" si="0"/>
        <v>5406</v>
      </c>
      <c r="P17" s="339" t="s">
        <v>887</v>
      </c>
      <c r="Q17" s="339" t="s">
        <v>888</v>
      </c>
      <c r="R17" s="337" t="s">
        <v>1282</v>
      </c>
      <c r="S17" s="333" t="s">
        <v>1580</v>
      </c>
      <c r="T17" s="337" t="s">
        <v>1593</v>
      </c>
      <c r="U17" s="341">
        <v>20402.5</v>
      </c>
      <c r="V17" s="342">
        <v>1</v>
      </c>
      <c r="W17" s="343" t="s">
        <v>1574</v>
      </c>
      <c r="X17" s="344">
        <v>1</v>
      </c>
      <c r="Y17" s="343" t="s">
        <v>1575</v>
      </c>
      <c r="Z17" s="345">
        <f t="shared" ref="Z17" si="3">IF(X17=0,V17*U17,X17*V17*U17)</f>
        <v>20402.5</v>
      </c>
      <c r="AA17" s="339" t="s">
        <v>887</v>
      </c>
      <c r="AB17" s="339" t="s">
        <v>888</v>
      </c>
      <c r="AC17" s="337" t="s">
        <v>1594</v>
      </c>
    </row>
    <row r="18" spans="1:29" s="3" customFormat="1" ht="18.850000000000001" customHeight="1">
      <c r="A18" s="19"/>
      <c r="B18" s="19"/>
      <c r="C18" s="20" t="s">
        <v>36</v>
      </c>
      <c r="D18" s="25" t="s">
        <v>1277</v>
      </c>
      <c r="E18" s="21" t="s">
        <v>1291</v>
      </c>
      <c r="F18" s="22" t="s">
        <v>1292</v>
      </c>
      <c r="G18" s="21"/>
      <c r="H18" s="24"/>
      <c r="I18" s="49"/>
      <c r="J18" s="50"/>
      <c r="K18" s="51"/>
      <c r="L18" s="52" t="s">
        <v>101</v>
      </c>
      <c r="M18" s="85"/>
      <c r="N18" s="52" t="s">
        <v>390</v>
      </c>
      <c r="O18" s="55">
        <f t="shared" ref="O18:O117" si="4">IF(M18=0,K18*J18,M18*K18*J18)</f>
        <v>0</v>
      </c>
      <c r="P18" s="24"/>
      <c r="Q18" s="24"/>
      <c r="R18" s="21"/>
    </row>
    <row r="19" spans="1:29" s="3" customFormat="1" ht="18.850000000000001" customHeight="1">
      <c r="A19" s="19"/>
      <c r="B19" s="19"/>
      <c r="C19" s="20" t="s">
        <v>36</v>
      </c>
      <c r="D19" s="25" t="s">
        <v>1277</v>
      </c>
      <c r="E19" s="21" t="s">
        <v>1291</v>
      </c>
      <c r="F19" s="22" t="s">
        <v>1293</v>
      </c>
      <c r="G19" s="21"/>
      <c r="H19" s="24"/>
      <c r="I19" s="49"/>
      <c r="J19" s="50"/>
      <c r="K19" s="51"/>
      <c r="L19" s="52" t="s">
        <v>101</v>
      </c>
      <c r="M19" s="85"/>
      <c r="N19" s="52" t="s">
        <v>390</v>
      </c>
      <c r="O19" s="55">
        <f t="shared" si="4"/>
        <v>0</v>
      </c>
      <c r="P19" s="24"/>
      <c r="Q19" s="24"/>
      <c r="R19" s="21"/>
    </row>
    <row r="20" spans="1:29" s="3" customFormat="1" ht="18.850000000000001" customHeight="1">
      <c r="A20" s="19"/>
      <c r="B20" s="19"/>
      <c r="C20" s="20" t="s">
        <v>36</v>
      </c>
      <c r="D20" s="25" t="s">
        <v>1277</v>
      </c>
      <c r="E20" s="21" t="s">
        <v>1291</v>
      </c>
      <c r="F20" s="22" t="s">
        <v>1294</v>
      </c>
      <c r="G20" s="21"/>
      <c r="H20" s="24"/>
      <c r="I20" s="49"/>
      <c r="J20" s="50"/>
      <c r="K20" s="51"/>
      <c r="L20" s="52" t="s">
        <v>101</v>
      </c>
      <c r="M20" s="85"/>
      <c r="N20" s="52" t="s">
        <v>390</v>
      </c>
      <c r="O20" s="55">
        <f t="shared" si="4"/>
        <v>0</v>
      </c>
      <c r="P20" s="24"/>
      <c r="Q20" s="24"/>
      <c r="R20" s="21"/>
    </row>
    <row r="21" spans="1:29" s="3" customFormat="1" ht="18.850000000000001" customHeight="1">
      <c r="A21" s="19"/>
      <c r="B21" s="19"/>
      <c r="C21" s="20" t="s">
        <v>36</v>
      </c>
      <c r="D21" s="25" t="s">
        <v>1277</v>
      </c>
      <c r="E21" s="21" t="s">
        <v>1295</v>
      </c>
      <c r="F21" s="22" t="s">
        <v>1279</v>
      </c>
      <c r="G21" s="21"/>
      <c r="H21" s="24"/>
      <c r="I21" s="49"/>
      <c r="J21" s="50"/>
      <c r="K21" s="51"/>
      <c r="L21" s="52" t="s">
        <v>101</v>
      </c>
      <c r="M21" s="85"/>
      <c r="N21" s="52" t="s">
        <v>390</v>
      </c>
      <c r="O21" s="55">
        <f t="shared" si="4"/>
        <v>0</v>
      </c>
      <c r="P21" s="24"/>
      <c r="Q21" s="24"/>
      <c r="R21" s="21"/>
    </row>
    <row r="22" spans="1:29" s="3" customFormat="1" ht="18.850000000000001" customHeight="1">
      <c r="A22" s="19"/>
      <c r="B22" s="19"/>
      <c r="C22" s="20" t="s">
        <v>36</v>
      </c>
      <c r="D22" s="25" t="s">
        <v>1277</v>
      </c>
      <c r="E22" s="21" t="s">
        <v>1295</v>
      </c>
      <c r="F22" s="22" t="s">
        <v>1283</v>
      </c>
      <c r="G22" s="21"/>
      <c r="H22" s="24"/>
      <c r="I22" s="49"/>
      <c r="J22" s="50"/>
      <c r="K22" s="51"/>
      <c r="L22" s="52" t="s">
        <v>101</v>
      </c>
      <c r="M22" s="85"/>
      <c r="N22" s="52" t="s">
        <v>390</v>
      </c>
      <c r="O22" s="55">
        <f t="shared" si="4"/>
        <v>0</v>
      </c>
      <c r="P22" s="24"/>
      <c r="Q22" s="24"/>
      <c r="R22" s="21"/>
    </row>
    <row r="23" spans="1:29" s="3" customFormat="1" ht="18.850000000000001" customHeight="1">
      <c r="A23" s="19"/>
      <c r="B23" s="19"/>
      <c r="C23" s="20" t="s">
        <v>36</v>
      </c>
      <c r="D23" s="25" t="s">
        <v>1277</v>
      </c>
      <c r="E23" s="21" t="s">
        <v>1295</v>
      </c>
      <c r="F23" s="22" t="s">
        <v>1292</v>
      </c>
      <c r="G23" s="21"/>
      <c r="H23" s="24"/>
      <c r="I23" s="49"/>
      <c r="J23" s="50"/>
      <c r="K23" s="51"/>
      <c r="L23" s="52" t="s">
        <v>101</v>
      </c>
      <c r="M23" s="85"/>
      <c r="N23" s="52" t="s">
        <v>390</v>
      </c>
      <c r="O23" s="55">
        <f t="shared" si="4"/>
        <v>0</v>
      </c>
      <c r="P23" s="24"/>
      <c r="Q23" s="24"/>
      <c r="R23" s="21"/>
    </row>
    <row r="24" spans="1:29" s="3" customFormat="1" ht="18.850000000000001" customHeight="1">
      <c r="A24" s="19"/>
      <c r="B24" s="19"/>
      <c r="C24" s="20" t="s">
        <v>36</v>
      </c>
      <c r="D24" s="25" t="s">
        <v>1277</v>
      </c>
      <c r="E24" s="21" t="s">
        <v>1295</v>
      </c>
      <c r="F24" s="22" t="s">
        <v>1293</v>
      </c>
      <c r="G24" s="21"/>
      <c r="H24" s="24"/>
      <c r="I24" s="49"/>
      <c r="J24" s="50"/>
      <c r="K24" s="51"/>
      <c r="L24" s="52" t="s">
        <v>101</v>
      </c>
      <c r="M24" s="85"/>
      <c r="N24" s="52" t="s">
        <v>390</v>
      </c>
      <c r="O24" s="55">
        <f t="shared" si="4"/>
        <v>0</v>
      </c>
      <c r="P24" s="24"/>
      <c r="Q24" s="24"/>
      <c r="R24" s="21"/>
    </row>
    <row r="25" spans="1:29" s="3" customFormat="1" ht="18.850000000000001" customHeight="1">
      <c r="A25" s="19"/>
      <c r="B25" s="19"/>
      <c r="C25" s="20" t="s">
        <v>36</v>
      </c>
      <c r="D25" s="25" t="s">
        <v>1277</v>
      </c>
      <c r="E25" s="21" t="s">
        <v>1295</v>
      </c>
      <c r="F25" s="22" t="s">
        <v>1294</v>
      </c>
      <c r="G25" s="21"/>
      <c r="H25" s="24"/>
      <c r="I25" s="49"/>
      <c r="J25" s="50"/>
      <c r="K25" s="51"/>
      <c r="L25" s="52" t="s">
        <v>101</v>
      </c>
      <c r="M25" s="85"/>
      <c r="N25" s="52" t="s">
        <v>390</v>
      </c>
      <c r="O25" s="55">
        <f t="shared" si="4"/>
        <v>0</v>
      </c>
      <c r="P25" s="24"/>
      <c r="Q25" s="24"/>
      <c r="R25" s="21"/>
    </row>
    <row r="26" spans="1:29" s="3" customFormat="1" ht="18.75" customHeight="1">
      <c r="A26" s="19"/>
      <c r="B26" s="19"/>
      <c r="C26" s="20" t="s">
        <v>36</v>
      </c>
      <c r="D26" s="25" t="s">
        <v>1277</v>
      </c>
      <c r="E26" s="21" t="s">
        <v>1296</v>
      </c>
      <c r="F26" s="22" t="s">
        <v>1283</v>
      </c>
      <c r="G26" s="21"/>
      <c r="H26" s="24"/>
      <c r="I26" s="49"/>
      <c r="J26" s="50"/>
      <c r="K26" s="51"/>
      <c r="L26" s="52" t="s">
        <v>88</v>
      </c>
      <c r="M26" s="85"/>
      <c r="N26" s="52"/>
      <c r="O26" s="55">
        <f t="shared" si="4"/>
        <v>0</v>
      </c>
      <c r="P26" s="24"/>
      <c r="Q26" s="24"/>
      <c r="R26" s="21"/>
    </row>
    <row r="27" spans="1:29" s="367" customFormat="1" ht="18.850000000000001" customHeight="1">
      <c r="A27" s="356" t="s">
        <v>21</v>
      </c>
      <c r="B27" s="356" t="s">
        <v>884</v>
      </c>
      <c r="C27" s="357" t="s">
        <v>36</v>
      </c>
      <c r="D27" s="358" t="s">
        <v>1297</v>
      </c>
      <c r="E27" s="359" t="s">
        <v>1298</v>
      </c>
      <c r="F27" s="360" t="s">
        <v>1299</v>
      </c>
      <c r="G27" s="359"/>
      <c r="H27" s="361"/>
      <c r="I27" s="362" t="s">
        <v>1300</v>
      </c>
      <c r="J27" s="363">
        <v>1400</v>
      </c>
      <c r="K27" s="364">
        <v>14</v>
      </c>
      <c r="L27" s="365" t="s">
        <v>1301</v>
      </c>
      <c r="M27" s="366">
        <v>4</v>
      </c>
      <c r="N27" s="365" t="s">
        <v>1302</v>
      </c>
      <c r="O27" s="424">
        <f t="shared" si="4"/>
        <v>78400</v>
      </c>
      <c r="P27" s="361" t="s">
        <v>887</v>
      </c>
      <c r="Q27" s="361" t="s">
        <v>888</v>
      </c>
      <c r="R27" s="359" t="s">
        <v>1303</v>
      </c>
      <c r="S27" s="576" t="s">
        <v>1596</v>
      </c>
      <c r="T27" s="576"/>
    </row>
    <row r="28" spans="1:29" s="367" customFormat="1" ht="18.850000000000001" customHeight="1">
      <c r="A28" s="356" t="s">
        <v>21</v>
      </c>
      <c r="B28" s="356" t="s">
        <v>884</v>
      </c>
      <c r="C28" s="357" t="s">
        <v>36</v>
      </c>
      <c r="D28" s="358" t="s">
        <v>1297</v>
      </c>
      <c r="E28" s="359" t="s">
        <v>1298</v>
      </c>
      <c r="F28" s="360" t="s">
        <v>1304</v>
      </c>
      <c r="G28" s="359"/>
      <c r="H28" s="361"/>
      <c r="I28" s="362" t="s">
        <v>1305</v>
      </c>
      <c r="J28" s="363">
        <v>1300</v>
      </c>
      <c r="K28" s="364">
        <v>10</v>
      </c>
      <c r="L28" s="365" t="s">
        <v>1301</v>
      </c>
      <c r="M28" s="366">
        <v>2</v>
      </c>
      <c r="N28" s="365" t="s">
        <v>1302</v>
      </c>
      <c r="O28" s="424">
        <f t="shared" si="4"/>
        <v>26000</v>
      </c>
      <c r="P28" s="361" t="s">
        <v>887</v>
      </c>
      <c r="Q28" s="361" t="s">
        <v>888</v>
      </c>
      <c r="R28" s="359" t="s">
        <v>1306</v>
      </c>
      <c r="S28" s="576" t="s">
        <v>1596</v>
      </c>
      <c r="T28" s="576"/>
    </row>
    <row r="29" spans="1:29" s="367" customFormat="1" ht="18.850000000000001" customHeight="1">
      <c r="A29" s="356" t="s">
        <v>21</v>
      </c>
      <c r="B29" s="356" t="s">
        <v>884</v>
      </c>
      <c r="C29" s="357" t="s">
        <v>36</v>
      </c>
      <c r="D29" s="358" t="s">
        <v>1297</v>
      </c>
      <c r="E29" s="359" t="s">
        <v>1298</v>
      </c>
      <c r="F29" s="360" t="s">
        <v>1307</v>
      </c>
      <c r="G29" s="359"/>
      <c r="H29" s="361"/>
      <c r="I29" s="362" t="s">
        <v>1308</v>
      </c>
      <c r="J29" s="363">
        <v>500</v>
      </c>
      <c r="K29" s="364">
        <v>16</v>
      </c>
      <c r="L29" s="365" t="s">
        <v>101</v>
      </c>
      <c r="M29" s="366">
        <v>5</v>
      </c>
      <c r="N29" s="365" t="s">
        <v>1302</v>
      </c>
      <c r="O29" s="424">
        <f t="shared" si="4"/>
        <v>40000</v>
      </c>
      <c r="P29" s="361" t="s">
        <v>887</v>
      </c>
      <c r="Q29" s="361" t="s">
        <v>887</v>
      </c>
      <c r="R29" s="359" t="s">
        <v>1309</v>
      </c>
      <c r="S29" s="576"/>
      <c r="T29" s="576"/>
    </row>
    <row r="30" spans="1:29" s="333" customFormat="1" ht="18.850000000000001" customHeight="1">
      <c r="A30" s="334" t="s">
        <v>21</v>
      </c>
      <c r="B30" s="334" t="s">
        <v>884</v>
      </c>
      <c r="C30" s="335" t="s">
        <v>36</v>
      </c>
      <c r="D30" s="336" t="s">
        <v>1297</v>
      </c>
      <c r="E30" s="337" t="s">
        <v>1298</v>
      </c>
      <c r="F30" s="338" t="s">
        <v>1307</v>
      </c>
      <c r="G30" s="337"/>
      <c r="H30" s="339"/>
      <c r="I30" s="340" t="s">
        <v>1310</v>
      </c>
      <c r="J30" s="341">
        <v>400</v>
      </c>
      <c r="K30" s="346">
        <v>15</v>
      </c>
      <c r="L30" s="347" t="s">
        <v>101</v>
      </c>
      <c r="M30" s="348">
        <v>4</v>
      </c>
      <c r="N30" s="347" t="s">
        <v>1302</v>
      </c>
      <c r="O30" s="345">
        <f t="shared" si="4"/>
        <v>24000</v>
      </c>
      <c r="P30" s="339" t="s">
        <v>887</v>
      </c>
      <c r="Q30" s="339" t="s">
        <v>887</v>
      </c>
      <c r="R30" s="337" t="s">
        <v>1311</v>
      </c>
      <c r="S30" s="333" t="s">
        <v>2436</v>
      </c>
      <c r="T30" s="340" t="s">
        <v>2427</v>
      </c>
      <c r="U30" s="341">
        <v>350</v>
      </c>
      <c r="V30" s="346">
        <v>3</v>
      </c>
      <c r="W30" s="347" t="s">
        <v>2426</v>
      </c>
      <c r="X30" s="348">
        <v>1</v>
      </c>
      <c r="Y30" s="347" t="s">
        <v>1302</v>
      </c>
      <c r="Z30" s="345">
        <f t="shared" ref="Z30" si="5">IF(X30=0,V30*U30,X30*V30*U30)</f>
        <v>1050</v>
      </c>
      <c r="AA30" s="339" t="s">
        <v>887</v>
      </c>
      <c r="AB30" s="339" t="s">
        <v>887</v>
      </c>
      <c r="AC30" s="337" t="s">
        <v>2430</v>
      </c>
    </row>
    <row r="31" spans="1:29" s="333" customFormat="1" ht="18.850000000000001" customHeight="1">
      <c r="A31" s="334"/>
      <c r="B31" s="334"/>
      <c r="C31" s="335"/>
      <c r="D31" s="336"/>
      <c r="E31" s="337"/>
      <c r="F31" s="338"/>
      <c r="G31" s="337"/>
      <c r="H31" s="339"/>
      <c r="I31" s="340"/>
      <c r="J31" s="341"/>
      <c r="K31" s="346"/>
      <c r="L31" s="347"/>
      <c r="M31" s="348"/>
      <c r="N31" s="347"/>
      <c r="O31" s="345"/>
      <c r="P31" s="339"/>
      <c r="Q31" s="339"/>
      <c r="R31" s="337"/>
      <c r="S31" s="505"/>
      <c r="T31" s="340" t="s">
        <v>2428</v>
      </c>
      <c r="U31" s="341">
        <v>350</v>
      </c>
      <c r="V31" s="346">
        <v>8</v>
      </c>
      <c r="W31" s="347" t="s">
        <v>2426</v>
      </c>
      <c r="X31" s="348">
        <v>9</v>
      </c>
      <c r="Y31" s="347" t="s">
        <v>1302</v>
      </c>
      <c r="Z31" s="345">
        <f t="shared" ref="Z31:Z32" si="6">IF(X31=0,V31*U31,X31*V31*U31)</f>
        <v>25200</v>
      </c>
      <c r="AA31" s="339" t="s">
        <v>887</v>
      </c>
      <c r="AB31" s="339" t="s">
        <v>887</v>
      </c>
      <c r="AC31" s="337" t="s">
        <v>2430</v>
      </c>
    </row>
    <row r="32" spans="1:29" s="333" customFormat="1" ht="18.850000000000001" customHeight="1">
      <c r="A32" s="334"/>
      <c r="B32" s="334"/>
      <c r="C32" s="335"/>
      <c r="D32" s="336"/>
      <c r="E32" s="337"/>
      <c r="F32" s="338"/>
      <c r="G32" s="337"/>
      <c r="H32" s="339"/>
      <c r="I32" s="340"/>
      <c r="J32" s="341"/>
      <c r="K32" s="346"/>
      <c r="L32" s="347"/>
      <c r="M32" s="348"/>
      <c r="N32" s="347"/>
      <c r="O32" s="345"/>
      <c r="P32" s="339"/>
      <c r="Q32" s="339"/>
      <c r="R32" s="337"/>
      <c r="S32" s="505"/>
      <c r="T32" s="340" t="s">
        <v>2429</v>
      </c>
      <c r="U32" s="341">
        <v>350</v>
      </c>
      <c r="V32" s="346">
        <v>4</v>
      </c>
      <c r="W32" s="347" t="s">
        <v>2426</v>
      </c>
      <c r="X32" s="348">
        <v>1</v>
      </c>
      <c r="Y32" s="347" t="s">
        <v>1302</v>
      </c>
      <c r="Z32" s="345">
        <f t="shared" si="6"/>
        <v>1400</v>
      </c>
      <c r="AA32" s="339" t="s">
        <v>887</v>
      </c>
      <c r="AB32" s="339" t="s">
        <v>887</v>
      </c>
      <c r="AC32" s="337" t="s">
        <v>2432</v>
      </c>
    </row>
    <row r="33" spans="1:29" s="333" customFormat="1" ht="18.850000000000001" customHeight="1">
      <c r="A33" s="334"/>
      <c r="B33" s="334"/>
      <c r="C33" s="335"/>
      <c r="D33" s="336"/>
      <c r="E33" s="337"/>
      <c r="F33" s="338"/>
      <c r="G33" s="337"/>
      <c r="H33" s="339"/>
      <c r="I33" s="340"/>
      <c r="J33" s="341"/>
      <c r="K33" s="346"/>
      <c r="L33" s="347"/>
      <c r="M33" s="348"/>
      <c r="N33" s="347"/>
      <c r="O33" s="345"/>
      <c r="P33" s="339"/>
      <c r="Q33" s="339"/>
      <c r="R33" s="337"/>
      <c r="S33" s="505"/>
      <c r="T33" s="340" t="s">
        <v>2431</v>
      </c>
      <c r="U33" s="341">
        <v>350</v>
      </c>
      <c r="V33" s="346">
        <v>6</v>
      </c>
      <c r="W33" s="347" t="s">
        <v>2426</v>
      </c>
      <c r="X33" s="348">
        <v>1</v>
      </c>
      <c r="Y33" s="347" t="s">
        <v>1302</v>
      </c>
      <c r="Z33" s="345">
        <f t="shared" ref="Z33:Z35" si="7">IF(X33=0,V33*U33,X33*V33*U33)</f>
        <v>2100</v>
      </c>
      <c r="AA33" s="339" t="s">
        <v>887</v>
      </c>
      <c r="AB33" s="339" t="s">
        <v>887</v>
      </c>
      <c r="AC33" s="337" t="s">
        <v>2432</v>
      </c>
    </row>
    <row r="34" spans="1:29" s="333" customFormat="1" ht="18.399999999999999" customHeight="1">
      <c r="A34" s="334" t="s">
        <v>1198</v>
      </c>
      <c r="B34" s="334" t="s">
        <v>1199</v>
      </c>
      <c r="C34" s="335" t="s">
        <v>36</v>
      </c>
      <c r="D34" s="336" t="s">
        <v>1297</v>
      </c>
      <c r="E34" s="337" t="s">
        <v>1298</v>
      </c>
      <c r="F34" s="338" t="s">
        <v>1307</v>
      </c>
      <c r="G34" s="337"/>
      <c r="H34" s="339"/>
      <c r="I34" s="340" t="s">
        <v>1312</v>
      </c>
      <c r="J34" s="341">
        <v>400</v>
      </c>
      <c r="K34" s="346">
        <v>4</v>
      </c>
      <c r="L34" s="347" t="s">
        <v>101</v>
      </c>
      <c r="M34" s="348">
        <v>10</v>
      </c>
      <c r="N34" s="347" t="s">
        <v>1302</v>
      </c>
      <c r="O34" s="345">
        <f t="shared" si="4"/>
        <v>16000</v>
      </c>
      <c r="P34" s="339" t="s">
        <v>887</v>
      </c>
      <c r="Q34" s="339" t="s">
        <v>887</v>
      </c>
      <c r="R34" s="337" t="s">
        <v>1311</v>
      </c>
      <c r="S34" s="333" t="s">
        <v>2436</v>
      </c>
      <c r="T34" s="340" t="s">
        <v>1312</v>
      </c>
      <c r="U34" s="341">
        <v>286</v>
      </c>
      <c r="V34" s="346">
        <v>2</v>
      </c>
      <c r="W34" s="347" t="s">
        <v>2462</v>
      </c>
      <c r="X34" s="348">
        <v>3</v>
      </c>
      <c r="Y34" s="347" t="s">
        <v>1302</v>
      </c>
      <c r="Z34" s="345">
        <f t="shared" si="7"/>
        <v>1716</v>
      </c>
      <c r="AA34" s="339" t="s">
        <v>887</v>
      </c>
      <c r="AB34" s="339" t="s">
        <v>887</v>
      </c>
      <c r="AC34" s="337" t="s">
        <v>2463</v>
      </c>
    </row>
    <row r="35" spans="1:29" s="333" customFormat="1" ht="18.399999999999999" customHeight="1">
      <c r="A35" s="334" t="s">
        <v>2459</v>
      </c>
      <c r="B35" s="334" t="s">
        <v>2461</v>
      </c>
      <c r="C35" s="335"/>
      <c r="D35" s="336"/>
      <c r="E35" s="337"/>
      <c r="F35" s="338"/>
      <c r="G35" s="337"/>
      <c r="H35" s="339"/>
      <c r="I35" s="340"/>
      <c r="J35" s="341"/>
      <c r="K35" s="346"/>
      <c r="L35" s="347"/>
      <c r="M35" s="348"/>
      <c r="N35" s="347"/>
      <c r="O35" s="345"/>
      <c r="P35" s="339"/>
      <c r="Q35" s="339"/>
      <c r="R35" s="337"/>
      <c r="T35" s="340" t="s">
        <v>1312</v>
      </c>
      <c r="U35" s="341">
        <v>300</v>
      </c>
      <c r="V35" s="346">
        <v>1</v>
      </c>
      <c r="W35" s="347" t="s">
        <v>2462</v>
      </c>
      <c r="X35" s="348">
        <v>4</v>
      </c>
      <c r="Y35" s="347" t="s">
        <v>1302</v>
      </c>
      <c r="Z35" s="345">
        <f t="shared" si="7"/>
        <v>1200</v>
      </c>
      <c r="AA35" s="339" t="s">
        <v>887</v>
      </c>
      <c r="AB35" s="339" t="s">
        <v>887</v>
      </c>
      <c r="AC35" s="337" t="s">
        <v>2464</v>
      </c>
    </row>
    <row r="36" spans="1:29" s="3" customFormat="1" ht="18.850000000000001" customHeight="1">
      <c r="A36" s="19"/>
      <c r="B36" s="19"/>
      <c r="C36" s="20" t="s">
        <v>36</v>
      </c>
      <c r="D36" s="25" t="s">
        <v>1297</v>
      </c>
      <c r="E36" s="21" t="s">
        <v>1298</v>
      </c>
      <c r="F36" s="22" t="s">
        <v>1313</v>
      </c>
      <c r="G36" s="21"/>
      <c r="H36" s="24"/>
      <c r="I36" s="49"/>
      <c r="J36" s="50"/>
      <c r="K36" s="51"/>
      <c r="L36" s="52" t="s">
        <v>1301</v>
      </c>
      <c r="M36" s="85"/>
      <c r="N36" s="52" t="s">
        <v>1302</v>
      </c>
      <c r="O36" s="55">
        <f t="shared" si="4"/>
        <v>0</v>
      </c>
      <c r="P36" s="24"/>
      <c r="Q36" s="24"/>
      <c r="R36" s="21"/>
    </row>
    <row r="37" spans="1:29" s="367" customFormat="1" ht="55.5">
      <c r="A37" s="356" t="s">
        <v>21</v>
      </c>
      <c r="B37" s="356" t="s">
        <v>884</v>
      </c>
      <c r="C37" s="357" t="s">
        <v>36</v>
      </c>
      <c r="D37" s="358" t="s">
        <v>1297</v>
      </c>
      <c r="E37" s="359" t="s">
        <v>1298</v>
      </c>
      <c r="F37" s="360" t="s">
        <v>1314</v>
      </c>
      <c r="G37" s="359"/>
      <c r="H37" s="361"/>
      <c r="I37" s="362" t="s">
        <v>1315</v>
      </c>
      <c r="J37" s="363">
        <v>1300</v>
      </c>
      <c r="K37" s="364">
        <v>57</v>
      </c>
      <c r="L37" s="365" t="s">
        <v>1301</v>
      </c>
      <c r="M37" s="366">
        <v>2</v>
      </c>
      <c r="N37" s="365" t="s">
        <v>1302</v>
      </c>
      <c r="O37" s="424">
        <f t="shared" si="4"/>
        <v>148200</v>
      </c>
      <c r="P37" s="361" t="s">
        <v>887</v>
      </c>
      <c r="Q37" s="361" t="s">
        <v>888</v>
      </c>
      <c r="R37" s="357" t="s">
        <v>1316</v>
      </c>
      <c r="S37" s="576" t="s">
        <v>1596</v>
      </c>
      <c r="T37" s="576" t="s">
        <v>2458</v>
      </c>
    </row>
    <row r="38" spans="1:29" s="367" customFormat="1">
      <c r="A38" s="356" t="s">
        <v>21</v>
      </c>
      <c r="B38" s="356" t="s">
        <v>884</v>
      </c>
      <c r="C38" s="357" t="s">
        <v>36</v>
      </c>
      <c r="D38" s="358" t="s">
        <v>1297</v>
      </c>
      <c r="E38" s="359" t="s">
        <v>1298</v>
      </c>
      <c r="F38" s="360" t="s">
        <v>1314</v>
      </c>
      <c r="G38" s="359"/>
      <c r="H38" s="361"/>
      <c r="I38" s="362" t="s">
        <v>1317</v>
      </c>
      <c r="J38" s="363">
        <v>1500</v>
      </c>
      <c r="K38" s="364">
        <v>38</v>
      </c>
      <c r="L38" s="365" t="s">
        <v>1301</v>
      </c>
      <c r="M38" s="366">
        <v>2</v>
      </c>
      <c r="N38" s="365" t="s">
        <v>1302</v>
      </c>
      <c r="O38" s="424">
        <f t="shared" si="4"/>
        <v>114000</v>
      </c>
      <c r="P38" s="361" t="s">
        <v>887</v>
      </c>
      <c r="Q38" s="361" t="s">
        <v>888</v>
      </c>
      <c r="R38" s="359" t="s">
        <v>1306</v>
      </c>
      <c r="S38" s="576" t="s">
        <v>1596</v>
      </c>
      <c r="T38" s="576" t="s">
        <v>2458</v>
      </c>
    </row>
    <row r="39" spans="1:29" s="367" customFormat="1">
      <c r="A39" s="356" t="s">
        <v>21</v>
      </c>
      <c r="B39" s="356" t="s">
        <v>884</v>
      </c>
      <c r="C39" s="357" t="s">
        <v>36</v>
      </c>
      <c r="D39" s="358" t="s">
        <v>1297</v>
      </c>
      <c r="E39" s="359" t="s">
        <v>1298</v>
      </c>
      <c r="F39" s="360" t="s">
        <v>1314</v>
      </c>
      <c r="G39" s="359"/>
      <c r="H39" s="361"/>
      <c r="I39" s="362" t="s">
        <v>1318</v>
      </c>
      <c r="J39" s="363">
        <v>1700</v>
      </c>
      <c r="K39" s="364">
        <v>35</v>
      </c>
      <c r="L39" s="365" t="s">
        <v>1301</v>
      </c>
      <c r="M39" s="366">
        <v>2</v>
      </c>
      <c r="N39" s="365" t="s">
        <v>1302</v>
      </c>
      <c r="O39" s="424">
        <f t="shared" si="4"/>
        <v>119000</v>
      </c>
      <c r="P39" s="361" t="s">
        <v>887</v>
      </c>
      <c r="Q39" s="361" t="s">
        <v>888</v>
      </c>
      <c r="R39" s="359" t="s">
        <v>1306</v>
      </c>
      <c r="S39" s="576" t="s">
        <v>1596</v>
      </c>
      <c r="T39" s="576" t="s">
        <v>2458</v>
      </c>
    </row>
    <row r="40" spans="1:29" s="500" customFormat="1">
      <c r="A40" s="485" t="s">
        <v>1198</v>
      </c>
      <c r="B40" s="485" t="s">
        <v>2461</v>
      </c>
      <c r="C40" s="490"/>
      <c r="D40" s="491"/>
      <c r="E40" s="492"/>
      <c r="F40" s="477"/>
      <c r="G40" s="492"/>
      <c r="H40" s="478"/>
      <c r="I40" s="496"/>
      <c r="J40" s="497"/>
      <c r="K40" s="498"/>
      <c r="L40" s="494"/>
      <c r="M40" s="499"/>
      <c r="N40" s="494"/>
      <c r="O40" s="495"/>
      <c r="P40" s="478"/>
      <c r="Q40" s="478"/>
      <c r="R40" s="492"/>
      <c r="S40" s="577" t="s">
        <v>2474</v>
      </c>
      <c r="T40" s="496" t="s">
        <v>2465</v>
      </c>
      <c r="U40" s="497">
        <v>1500</v>
      </c>
      <c r="V40" s="498">
        <v>34</v>
      </c>
      <c r="W40" s="494" t="s">
        <v>1301</v>
      </c>
      <c r="X40" s="499">
        <v>1</v>
      </c>
      <c r="Y40" s="494" t="s">
        <v>1302</v>
      </c>
      <c r="Z40" s="495">
        <f t="shared" ref="Z40" si="8">IF(X40=0,V40*U40,X40*V40*U40)</f>
        <v>51000</v>
      </c>
      <c r="AA40" s="478" t="s">
        <v>887</v>
      </c>
      <c r="AB40" s="478" t="s">
        <v>888</v>
      </c>
      <c r="AC40" s="492" t="s">
        <v>2476</v>
      </c>
    </row>
    <row r="41" spans="1:29" s="500" customFormat="1">
      <c r="A41" s="485" t="s">
        <v>1198</v>
      </c>
      <c r="B41" s="485" t="s">
        <v>2461</v>
      </c>
      <c r="C41" s="490"/>
      <c r="D41" s="491"/>
      <c r="E41" s="492"/>
      <c r="F41" s="477"/>
      <c r="G41" s="492"/>
      <c r="H41" s="478"/>
      <c r="I41" s="496"/>
      <c r="J41" s="497"/>
      <c r="K41" s="498"/>
      <c r="L41" s="494"/>
      <c r="M41" s="499"/>
      <c r="N41" s="494"/>
      <c r="O41" s="495"/>
      <c r="P41" s="478"/>
      <c r="Q41" s="478"/>
      <c r="R41" s="492"/>
      <c r="S41" s="577"/>
      <c r="T41" s="496" t="s">
        <v>2466</v>
      </c>
      <c r="U41" s="497">
        <v>1500</v>
      </c>
      <c r="V41" s="498">
        <v>35</v>
      </c>
      <c r="W41" s="494" t="s">
        <v>1301</v>
      </c>
      <c r="X41" s="499">
        <v>1</v>
      </c>
      <c r="Y41" s="494" t="s">
        <v>1302</v>
      </c>
      <c r="Z41" s="495">
        <f t="shared" ref="Z41:Z43" si="9">IF(X41=0,V41*U41,X41*V41*U41)</f>
        <v>52500</v>
      </c>
      <c r="AA41" s="478" t="s">
        <v>887</v>
      </c>
      <c r="AB41" s="478" t="s">
        <v>888</v>
      </c>
      <c r="AC41" s="492" t="s">
        <v>2476</v>
      </c>
    </row>
    <row r="42" spans="1:29" s="500" customFormat="1">
      <c r="A42" s="485" t="s">
        <v>1198</v>
      </c>
      <c r="B42" s="485" t="s">
        <v>2461</v>
      </c>
      <c r="C42" s="490"/>
      <c r="D42" s="491"/>
      <c r="E42" s="492"/>
      <c r="F42" s="477"/>
      <c r="G42" s="492"/>
      <c r="H42" s="478"/>
      <c r="I42" s="496"/>
      <c r="J42" s="497"/>
      <c r="K42" s="498"/>
      <c r="L42" s="494"/>
      <c r="M42" s="499"/>
      <c r="N42" s="494"/>
      <c r="O42" s="495"/>
      <c r="P42" s="478"/>
      <c r="Q42" s="478"/>
      <c r="R42" s="492"/>
      <c r="S42" s="577"/>
      <c r="T42" s="496" t="s">
        <v>2467</v>
      </c>
      <c r="U42" s="497">
        <v>1700</v>
      </c>
      <c r="V42" s="498">
        <v>4</v>
      </c>
      <c r="W42" s="494" t="s">
        <v>1301</v>
      </c>
      <c r="X42" s="499">
        <v>2</v>
      </c>
      <c r="Y42" s="494" t="s">
        <v>1302</v>
      </c>
      <c r="Z42" s="495">
        <f t="shared" si="9"/>
        <v>13600</v>
      </c>
      <c r="AA42" s="478" t="s">
        <v>887</v>
      </c>
      <c r="AB42" s="478" t="s">
        <v>888</v>
      </c>
      <c r="AC42" s="492" t="s">
        <v>2477</v>
      </c>
    </row>
    <row r="43" spans="1:29" s="500" customFormat="1">
      <c r="A43" s="485" t="s">
        <v>1198</v>
      </c>
      <c r="B43" s="485" t="s">
        <v>2461</v>
      </c>
      <c r="C43" s="490"/>
      <c r="D43" s="491"/>
      <c r="E43" s="492"/>
      <c r="F43" s="477"/>
      <c r="G43" s="492"/>
      <c r="H43" s="478"/>
      <c r="I43" s="496"/>
      <c r="J43" s="497"/>
      <c r="K43" s="498"/>
      <c r="L43" s="494"/>
      <c r="M43" s="499"/>
      <c r="N43" s="494"/>
      <c r="O43" s="495"/>
      <c r="P43" s="478"/>
      <c r="Q43" s="478"/>
      <c r="R43" s="492"/>
      <c r="S43" s="577"/>
      <c r="T43" s="496" t="s">
        <v>2468</v>
      </c>
      <c r="U43" s="497">
        <v>800</v>
      </c>
      <c r="V43" s="498">
        <v>1</v>
      </c>
      <c r="W43" s="494" t="s">
        <v>1301</v>
      </c>
      <c r="X43" s="499">
        <v>2</v>
      </c>
      <c r="Y43" s="494" t="s">
        <v>1302</v>
      </c>
      <c r="Z43" s="495">
        <f t="shared" si="9"/>
        <v>1600</v>
      </c>
      <c r="AA43" s="478" t="s">
        <v>887</v>
      </c>
      <c r="AB43" s="478" t="s">
        <v>888</v>
      </c>
      <c r="AC43" s="492" t="s">
        <v>2476</v>
      </c>
    </row>
    <row r="44" spans="1:29" s="333" customFormat="1">
      <c r="A44" s="334" t="s">
        <v>1198</v>
      </c>
      <c r="B44" s="334" t="s">
        <v>1199</v>
      </c>
      <c r="C44" s="335" t="s">
        <v>36</v>
      </c>
      <c r="D44" s="336" t="s">
        <v>1297</v>
      </c>
      <c r="E44" s="337" t="s">
        <v>1298</v>
      </c>
      <c r="F44" s="338" t="s">
        <v>1319</v>
      </c>
      <c r="G44" s="337"/>
      <c r="H44" s="339"/>
      <c r="I44" s="340" t="s">
        <v>1320</v>
      </c>
      <c r="J44" s="341">
        <v>1200</v>
      </c>
      <c r="K44" s="346">
        <v>35</v>
      </c>
      <c r="L44" s="347" t="s">
        <v>1301</v>
      </c>
      <c r="M44" s="348">
        <v>9</v>
      </c>
      <c r="N44" s="347" t="s">
        <v>1302</v>
      </c>
      <c r="O44" s="345">
        <f t="shared" si="4"/>
        <v>378000</v>
      </c>
      <c r="P44" s="339" t="s">
        <v>887</v>
      </c>
      <c r="Q44" s="339" t="s">
        <v>888</v>
      </c>
      <c r="R44" s="337" t="s">
        <v>1321</v>
      </c>
      <c r="S44" s="333" t="s">
        <v>2436</v>
      </c>
      <c r="T44" s="340" t="s">
        <v>2437</v>
      </c>
      <c r="U44" s="341">
        <v>1200</v>
      </c>
      <c r="V44" s="346">
        <v>7</v>
      </c>
      <c r="W44" s="347" t="s">
        <v>1301</v>
      </c>
      <c r="X44" s="348">
        <v>1</v>
      </c>
      <c r="Y44" s="347" t="s">
        <v>1302</v>
      </c>
      <c r="Z44" s="345">
        <f t="shared" ref="Z44" si="10">IF(X44=0,V44*U44,X44*V44*U44)</f>
        <v>8400</v>
      </c>
      <c r="AA44" s="339" t="s">
        <v>887</v>
      </c>
      <c r="AB44" s="339" t="s">
        <v>888</v>
      </c>
      <c r="AC44" s="337" t="s">
        <v>2451</v>
      </c>
    </row>
    <row r="45" spans="1:29" s="333" customFormat="1">
      <c r="A45" s="334"/>
      <c r="B45" s="334"/>
      <c r="C45" s="335"/>
      <c r="D45" s="336"/>
      <c r="E45" s="337"/>
      <c r="F45" s="338"/>
      <c r="G45" s="337"/>
      <c r="H45" s="339"/>
      <c r="I45" s="340"/>
      <c r="J45" s="341"/>
      <c r="K45" s="346"/>
      <c r="L45" s="347"/>
      <c r="M45" s="348"/>
      <c r="N45" s="347"/>
      <c r="O45" s="345"/>
      <c r="P45" s="339"/>
      <c r="Q45" s="339"/>
      <c r="R45" s="337"/>
      <c r="T45" s="340" t="s">
        <v>2438</v>
      </c>
      <c r="U45" s="341">
        <v>1200</v>
      </c>
      <c r="V45" s="346">
        <v>9</v>
      </c>
      <c r="W45" s="347" t="s">
        <v>1301</v>
      </c>
      <c r="X45" s="348">
        <v>1</v>
      </c>
      <c r="Y45" s="347" t="s">
        <v>1302</v>
      </c>
      <c r="Z45" s="345">
        <f t="shared" ref="Z45" si="11">IF(X45=0,V45*U45,X45*V45*U45)</f>
        <v>10800</v>
      </c>
      <c r="AA45" s="339" t="s">
        <v>887</v>
      </c>
      <c r="AB45" s="339" t="s">
        <v>888</v>
      </c>
      <c r="AC45" s="337" t="s">
        <v>2452</v>
      </c>
    </row>
    <row r="46" spans="1:29" s="333" customFormat="1">
      <c r="A46" s="334"/>
      <c r="B46" s="334"/>
      <c r="C46" s="335"/>
      <c r="D46" s="336"/>
      <c r="E46" s="337"/>
      <c r="F46" s="338"/>
      <c r="G46" s="337"/>
      <c r="H46" s="339"/>
      <c r="I46" s="340"/>
      <c r="J46" s="341"/>
      <c r="K46" s="346"/>
      <c r="L46" s="347"/>
      <c r="M46" s="348"/>
      <c r="N46" s="347"/>
      <c r="O46" s="345"/>
      <c r="P46" s="339"/>
      <c r="Q46" s="339"/>
      <c r="R46" s="337"/>
      <c r="T46" s="340" t="s">
        <v>2439</v>
      </c>
      <c r="U46" s="341">
        <v>1200</v>
      </c>
      <c r="V46" s="346">
        <v>20</v>
      </c>
      <c r="W46" s="347" t="s">
        <v>1301</v>
      </c>
      <c r="X46" s="348">
        <v>1</v>
      </c>
      <c r="Y46" s="347" t="s">
        <v>1302</v>
      </c>
      <c r="Z46" s="345">
        <f t="shared" ref="Z46" si="12">IF(X46=0,V46*U46,X46*V46*U46)</f>
        <v>24000</v>
      </c>
      <c r="AA46" s="339" t="s">
        <v>887</v>
      </c>
      <c r="AB46" s="339" t="s">
        <v>888</v>
      </c>
      <c r="AC46" s="337" t="s">
        <v>2453</v>
      </c>
    </row>
    <row r="47" spans="1:29" s="333" customFormat="1">
      <c r="A47" s="334"/>
      <c r="B47" s="334"/>
      <c r="C47" s="335"/>
      <c r="D47" s="336"/>
      <c r="E47" s="337"/>
      <c r="F47" s="338"/>
      <c r="G47" s="337"/>
      <c r="H47" s="339"/>
      <c r="I47" s="340"/>
      <c r="J47" s="341"/>
      <c r="K47" s="346"/>
      <c r="L47" s="347"/>
      <c r="M47" s="348"/>
      <c r="N47" s="347"/>
      <c r="O47" s="345"/>
      <c r="P47" s="339"/>
      <c r="Q47" s="339"/>
      <c r="R47" s="337"/>
      <c r="T47" s="340" t="s">
        <v>2440</v>
      </c>
      <c r="U47" s="341">
        <v>1300</v>
      </c>
      <c r="V47" s="346">
        <v>4</v>
      </c>
      <c r="W47" s="347" t="s">
        <v>1301</v>
      </c>
      <c r="X47" s="348">
        <v>1</v>
      </c>
      <c r="Y47" s="347" t="s">
        <v>1302</v>
      </c>
      <c r="Z47" s="345">
        <f t="shared" ref="Z47:Z48" si="13">IF(X47=0,V47*U47,X47*V47*U47)</f>
        <v>5200</v>
      </c>
      <c r="AA47" s="339" t="s">
        <v>887</v>
      </c>
      <c r="AB47" s="339" t="s">
        <v>888</v>
      </c>
      <c r="AC47" s="337" t="s">
        <v>2454</v>
      </c>
    </row>
    <row r="48" spans="1:29" s="333" customFormat="1">
      <c r="A48" s="334"/>
      <c r="B48" s="334"/>
      <c r="C48" s="335"/>
      <c r="D48" s="336"/>
      <c r="E48" s="337"/>
      <c r="F48" s="338"/>
      <c r="G48" s="337"/>
      <c r="H48" s="339"/>
      <c r="I48" s="340"/>
      <c r="J48" s="341"/>
      <c r="K48" s="346"/>
      <c r="L48" s="347"/>
      <c r="M48" s="348"/>
      <c r="N48" s="347"/>
      <c r="O48" s="345"/>
      <c r="P48" s="339"/>
      <c r="Q48" s="339"/>
      <c r="R48" s="337"/>
      <c r="T48" s="340" t="s">
        <v>2441</v>
      </c>
      <c r="U48" s="341">
        <v>1200</v>
      </c>
      <c r="V48" s="346">
        <v>23</v>
      </c>
      <c r="W48" s="347" t="s">
        <v>1301</v>
      </c>
      <c r="X48" s="348">
        <v>1</v>
      </c>
      <c r="Y48" s="347" t="s">
        <v>1302</v>
      </c>
      <c r="Z48" s="345">
        <f t="shared" si="13"/>
        <v>27600</v>
      </c>
      <c r="AA48" s="339" t="s">
        <v>887</v>
      </c>
      <c r="AB48" s="339" t="s">
        <v>888</v>
      </c>
      <c r="AC48" s="337" t="s">
        <v>2455</v>
      </c>
    </row>
    <row r="49" spans="1:29" s="333" customFormat="1">
      <c r="A49" s="334"/>
      <c r="B49" s="334"/>
      <c r="C49" s="335"/>
      <c r="D49" s="336"/>
      <c r="E49" s="337"/>
      <c r="F49" s="338"/>
      <c r="G49" s="337"/>
      <c r="H49" s="339"/>
      <c r="I49" s="340"/>
      <c r="J49" s="341"/>
      <c r="K49" s="346"/>
      <c r="L49" s="347"/>
      <c r="M49" s="348"/>
      <c r="N49" s="347"/>
      <c r="O49" s="345"/>
      <c r="P49" s="339"/>
      <c r="Q49" s="339"/>
      <c r="R49" s="337"/>
      <c r="T49" s="340" t="s">
        <v>2442</v>
      </c>
      <c r="U49" s="341">
        <v>1300</v>
      </c>
      <c r="V49" s="346">
        <v>4</v>
      </c>
      <c r="W49" s="347" t="s">
        <v>1301</v>
      </c>
      <c r="X49" s="348">
        <v>1</v>
      </c>
      <c r="Y49" s="347" t="s">
        <v>1302</v>
      </c>
      <c r="Z49" s="345">
        <f t="shared" ref="Z49:Z50" si="14">IF(X49=0,V49*U49,X49*V49*U49)</f>
        <v>5200</v>
      </c>
      <c r="AA49" s="339" t="s">
        <v>887</v>
      </c>
      <c r="AB49" s="339" t="s">
        <v>888</v>
      </c>
      <c r="AC49" s="337" t="s">
        <v>2456</v>
      </c>
    </row>
    <row r="50" spans="1:29" s="333" customFormat="1">
      <c r="A50" s="334"/>
      <c r="B50" s="334"/>
      <c r="C50" s="335"/>
      <c r="D50" s="336"/>
      <c r="E50" s="337"/>
      <c r="F50" s="338"/>
      <c r="G50" s="337"/>
      <c r="H50" s="339"/>
      <c r="I50" s="340"/>
      <c r="J50" s="341"/>
      <c r="K50" s="346"/>
      <c r="L50" s="347"/>
      <c r="M50" s="348"/>
      <c r="N50" s="347"/>
      <c r="O50" s="345"/>
      <c r="P50" s="339"/>
      <c r="Q50" s="339"/>
      <c r="R50" s="337"/>
      <c r="T50" s="340" t="s">
        <v>2443</v>
      </c>
      <c r="U50" s="341">
        <v>1200</v>
      </c>
      <c r="V50" s="346">
        <v>30</v>
      </c>
      <c r="W50" s="347" t="s">
        <v>1301</v>
      </c>
      <c r="X50" s="348">
        <v>5</v>
      </c>
      <c r="Y50" s="347" t="s">
        <v>1302</v>
      </c>
      <c r="Z50" s="345">
        <f t="shared" si="14"/>
        <v>180000</v>
      </c>
      <c r="AA50" s="339" t="s">
        <v>887</v>
      </c>
      <c r="AB50" s="339" t="s">
        <v>888</v>
      </c>
      <c r="AC50" s="337" t="s">
        <v>2444</v>
      </c>
    </row>
    <row r="51" spans="1:29" s="333" customFormat="1">
      <c r="A51" s="334"/>
      <c r="B51" s="334"/>
      <c r="C51" s="335"/>
      <c r="D51" s="336"/>
      <c r="E51" s="337"/>
      <c r="F51" s="338"/>
      <c r="G51" s="337"/>
      <c r="H51" s="339"/>
      <c r="I51" s="340"/>
      <c r="J51" s="341"/>
      <c r="K51" s="346"/>
      <c r="L51" s="347"/>
      <c r="M51" s="348"/>
      <c r="N51" s="347"/>
      <c r="O51" s="345"/>
      <c r="P51" s="339"/>
      <c r="Q51" s="339"/>
      <c r="R51" s="337"/>
      <c r="T51" s="340" t="s">
        <v>2446</v>
      </c>
      <c r="U51" s="341">
        <v>1300</v>
      </c>
      <c r="V51" s="346">
        <v>5</v>
      </c>
      <c r="W51" s="347" t="s">
        <v>1301</v>
      </c>
      <c r="X51" s="348">
        <v>5</v>
      </c>
      <c r="Y51" s="347" t="s">
        <v>1302</v>
      </c>
      <c r="Z51" s="345">
        <f t="shared" ref="Z51:Z52" si="15">IF(X51=0,V51*U51,X51*V51*U51)</f>
        <v>32500</v>
      </c>
      <c r="AA51" s="339" t="s">
        <v>887</v>
      </c>
      <c r="AB51" s="339" t="s">
        <v>888</v>
      </c>
      <c r="AC51" s="337" t="s">
        <v>2445</v>
      </c>
    </row>
    <row r="52" spans="1:29" s="333" customFormat="1">
      <c r="A52" s="334"/>
      <c r="B52" s="334"/>
      <c r="C52" s="335"/>
      <c r="D52" s="336"/>
      <c r="E52" s="337"/>
      <c r="F52" s="338"/>
      <c r="G52" s="337"/>
      <c r="H52" s="339"/>
      <c r="I52" s="340"/>
      <c r="J52" s="341"/>
      <c r="K52" s="346"/>
      <c r="L52" s="347"/>
      <c r="M52" s="348"/>
      <c r="N52" s="347"/>
      <c r="O52" s="345"/>
      <c r="P52" s="339"/>
      <c r="Q52" s="339"/>
      <c r="R52" s="337"/>
      <c r="T52" s="340" t="s">
        <v>2447</v>
      </c>
      <c r="U52" s="341">
        <v>1200</v>
      </c>
      <c r="V52" s="346">
        <v>24</v>
      </c>
      <c r="W52" s="347" t="s">
        <v>1301</v>
      </c>
      <c r="X52" s="348">
        <v>2</v>
      </c>
      <c r="Y52" s="347" t="s">
        <v>1302</v>
      </c>
      <c r="Z52" s="345">
        <f t="shared" si="15"/>
        <v>57600</v>
      </c>
      <c r="AA52" s="339" t="s">
        <v>887</v>
      </c>
      <c r="AB52" s="339" t="s">
        <v>888</v>
      </c>
      <c r="AC52" s="337" t="s">
        <v>2449</v>
      </c>
    </row>
    <row r="53" spans="1:29" s="333" customFormat="1">
      <c r="A53" s="334"/>
      <c r="B53" s="334"/>
      <c r="C53" s="335"/>
      <c r="D53" s="336"/>
      <c r="E53" s="337"/>
      <c r="F53" s="338"/>
      <c r="G53" s="337"/>
      <c r="H53" s="339"/>
      <c r="I53" s="340"/>
      <c r="J53" s="341"/>
      <c r="K53" s="346"/>
      <c r="L53" s="347"/>
      <c r="M53" s="348"/>
      <c r="N53" s="347"/>
      <c r="O53" s="345"/>
      <c r="P53" s="339"/>
      <c r="Q53" s="339"/>
      <c r="R53" s="337"/>
      <c r="T53" s="340" t="s">
        <v>2448</v>
      </c>
      <c r="U53" s="341">
        <v>1300</v>
      </c>
      <c r="V53" s="346">
        <v>5</v>
      </c>
      <c r="W53" s="347" t="s">
        <v>1301</v>
      </c>
      <c r="X53" s="348">
        <v>2</v>
      </c>
      <c r="Y53" s="347" t="s">
        <v>1302</v>
      </c>
      <c r="Z53" s="345">
        <f t="shared" ref="Z53" si="16">IF(X53=0,V53*U53,X53*V53*U53)</f>
        <v>13000</v>
      </c>
      <c r="AA53" s="339" t="s">
        <v>887</v>
      </c>
      <c r="AB53" s="339" t="s">
        <v>888</v>
      </c>
      <c r="AC53" s="337" t="s">
        <v>2450</v>
      </c>
    </row>
    <row r="54" spans="1:29" s="367" customFormat="1" ht="41.65">
      <c r="A54" s="356" t="s">
        <v>21</v>
      </c>
      <c r="B54" s="356" t="s">
        <v>884</v>
      </c>
      <c r="C54" s="357" t="s">
        <v>36</v>
      </c>
      <c r="D54" s="358" t="s">
        <v>1297</v>
      </c>
      <c r="E54" s="359" t="s">
        <v>1298</v>
      </c>
      <c r="F54" s="360" t="s">
        <v>1319</v>
      </c>
      <c r="G54" s="359"/>
      <c r="H54" s="361"/>
      <c r="I54" s="362" t="s">
        <v>1322</v>
      </c>
      <c r="J54" s="363">
        <v>1300</v>
      </c>
      <c r="K54" s="364">
        <v>93</v>
      </c>
      <c r="L54" s="365" t="s">
        <v>1301</v>
      </c>
      <c r="M54" s="366">
        <v>1</v>
      </c>
      <c r="N54" s="365" t="s">
        <v>1302</v>
      </c>
      <c r="O54" s="424">
        <f t="shared" si="4"/>
        <v>120900</v>
      </c>
      <c r="P54" s="361" t="s">
        <v>887</v>
      </c>
      <c r="Q54" s="361" t="s">
        <v>888</v>
      </c>
      <c r="R54" s="357" t="s">
        <v>1323</v>
      </c>
      <c r="S54" s="576" t="s">
        <v>1596</v>
      </c>
      <c r="T54" s="576" t="s">
        <v>2469</v>
      </c>
    </row>
    <row r="55" spans="1:29" s="367" customFormat="1">
      <c r="A55" s="356" t="s">
        <v>21</v>
      </c>
      <c r="B55" s="356" t="s">
        <v>884</v>
      </c>
      <c r="C55" s="357" t="s">
        <v>36</v>
      </c>
      <c r="D55" s="358" t="s">
        <v>1297</v>
      </c>
      <c r="E55" s="359" t="s">
        <v>1298</v>
      </c>
      <c r="F55" s="360" t="s">
        <v>1319</v>
      </c>
      <c r="G55" s="359"/>
      <c r="H55" s="361"/>
      <c r="I55" s="362" t="s">
        <v>1322</v>
      </c>
      <c r="J55" s="363">
        <v>1300</v>
      </c>
      <c r="K55" s="364">
        <v>120</v>
      </c>
      <c r="L55" s="365" t="s">
        <v>1301</v>
      </c>
      <c r="M55" s="366">
        <v>3</v>
      </c>
      <c r="N55" s="365" t="s">
        <v>1302</v>
      </c>
      <c r="O55" s="424">
        <f t="shared" si="4"/>
        <v>468000</v>
      </c>
      <c r="P55" s="361" t="s">
        <v>887</v>
      </c>
      <c r="Q55" s="361" t="s">
        <v>888</v>
      </c>
      <c r="R55" s="359" t="s">
        <v>1324</v>
      </c>
      <c r="S55" s="576" t="s">
        <v>1596</v>
      </c>
      <c r="T55" s="576" t="s">
        <v>2469</v>
      </c>
    </row>
    <row r="56" spans="1:29" s="367" customFormat="1" ht="55.5">
      <c r="A56" s="356" t="s">
        <v>21</v>
      </c>
      <c r="B56" s="356" t="s">
        <v>884</v>
      </c>
      <c r="C56" s="357" t="s">
        <v>36</v>
      </c>
      <c r="D56" s="358" t="s">
        <v>1297</v>
      </c>
      <c r="E56" s="359" t="s">
        <v>1298</v>
      </c>
      <c r="F56" s="360" t="s">
        <v>1325</v>
      </c>
      <c r="G56" s="359"/>
      <c r="H56" s="361"/>
      <c r="I56" s="362" t="s">
        <v>1326</v>
      </c>
      <c r="J56" s="363">
        <v>1500</v>
      </c>
      <c r="K56" s="364">
        <v>44</v>
      </c>
      <c r="L56" s="365" t="s">
        <v>1301</v>
      </c>
      <c r="M56" s="366">
        <v>1</v>
      </c>
      <c r="N56" s="365" t="s">
        <v>1302</v>
      </c>
      <c r="O56" s="424">
        <f t="shared" si="4"/>
        <v>66000</v>
      </c>
      <c r="P56" s="361" t="s">
        <v>887</v>
      </c>
      <c r="Q56" s="361" t="s">
        <v>888</v>
      </c>
      <c r="R56" s="357" t="s">
        <v>1327</v>
      </c>
      <c r="S56" s="576" t="s">
        <v>1596</v>
      </c>
      <c r="T56" s="576" t="s">
        <v>2470</v>
      </c>
    </row>
    <row r="57" spans="1:29" s="367" customFormat="1">
      <c r="A57" s="356" t="s">
        <v>21</v>
      </c>
      <c r="B57" s="356" t="s">
        <v>884</v>
      </c>
      <c r="C57" s="357" t="s">
        <v>36</v>
      </c>
      <c r="D57" s="358" t="s">
        <v>1297</v>
      </c>
      <c r="E57" s="359" t="s">
        <v>1298</v>
      </c>
      <c r="F57" s="360" t="s">
        <v>1325</v>
      </c>
      <c r="G57" s="359"/>
      <c r="H57" s="361"/>
      <c r="I57" s="362" t="s">
        <v>1326</v>
      </c>
      <c r="J57" s="363">
        <v>1500</v>
      </c>
      <c r="K57" s="364">
        <v>50</v>
      </c>
      <c r="L57" s="365" t="s">
        <v>1301</v>
      </c>
      <c r="M57" s="366">
        <v>1</v>
      </c>
      <c r="N57" s="365" t="s">
        <v>1302</v>
      </c>
      <c r="O57" s="424">
        <f t="shared" si="4"/>
        <v>75000</v>
      </c>
      <c r="P57" s="361" t="s">
        <v>887</v>
      </c>
      <c r="Q57" s="361" t="s">
        <v>888</v>
      </c>
      <c r="R57" s="359" t="s">
        <v>1328</v>
      </c>
      <c r="S57" s="576" t="s">
        <v>1596</v>
      </c>
      <c r="T57" s="576" t="s">
        <v>2470</v>
      </c>
    </row>
    <row r="58" spans="1:29" s="367" customFormat="1">
      <c r="A58" s="356" t="s">
        <v>21</v>
      </c>
      <c r="B58" s="356" t="s">
        <v>884</v>
      </c>
      <c r="C58" s="357" t="s">
        <v>36</v>
      </c>
      <c r="D58" s="358" t="s">
        <v>1297</v>
      </c>
      <c r="E58" s="359" t="s">
        <v>1298</v>
      </c>
      <c r="F58" s="360" t="s">
        <v>1325</v>
      </c>
      <c r="G58" s="359"/>
      <c r="H58" s="361"/>
      <c r="I58" s="362" t="s">
        <v>1329</v>
      </c>
      <c r="J58" s="363">
        <v>1100</v>
      </c>
      <c r="K58" s="364">
        <v>15</v>
      </c>
      <c r="L58" s="365" t="s">
        <v>1301</v>
      </c>
      <c r="M58" s="366">
        <v>1</v>
      </c>
      <c r="N58" s="365" t="s">
        <v>1302</v>
      </c>
      <c r="O58" s="424">
        <f t="shared" si="4"/>
        <v>16500</v>
      </c>
      <c r="P58" s="361" t="s">
        <v>887</v>
      </c>
      <c r="Q58" s="361" t="s">
        <v>888</v>
      </c>
      <c r="R58" s="359" t="s">
        <v>1328</v>
      </c>
      <c r="S58" s="576" t="s">
        <v>1596</v>
      </c>
      <c r="T58" s="576" t="s">
        <v>2470</v>
      </c>
    </row>
    <row r="59" spans="1:29" s="367" customFormat="1">
      <c r="A59" s="356" t="s">
        <v>21</v>
      </c>
      <c r="B59" s="356" t="s">
        <v>884</v>
      </c>
      <c r="C59" s="357" t="s">
        <v>36</v>
      </c>
      <c r="D59" s="358" t="s">
        <v>1297</v>
      </c>
      <c r="E59" s="359" t="s">
        <v>1298</v>
      </c>
      <c r="F59" s="360" t="s">
        <v>1325</v>
      </c>
      <c r="G59" s="359"/>
      <c r="H59" s="361"/>
      <c r="I59" s="362" t="s">
        <v>1326</v>
      </c>
      <c r="J59" s="363">
        <v>1500</v>
      </c>
      <c r="K59" s="364">
        <v>50</v>
      </c>
      <c r="L59" s="365" t="s">
        <v>1301</v>
      </c>
      <c r="M59" s="366">
        <v>1</v>
      </c>
      <c r="N59" s="365" t="s">
        <v>1302</v>
      </c>
      <c r="O59" s="424">
        <f t="shared" si="4"/>
        <v>75000</v>
      </c>
      <c r="P59" s="361" t="s">
        <v>887</v>
      </c>
      <c r="Q59" s="361" t="s">
        <v>888</v>
      </c>
      <c r="R59" s="359" t="s">
        <v>1330</v>
      </c>
      <c r="S59" s="576" t="s">
        <v>1596</v>
      </c>
      <c r="T59" s="576" t="s">
        <v>2470</v>
      </c>
    </row>
    <row r="60" spans="1:29" s="367" customFormat="1">
      <c r="A60" s="356" t="s">
        <v>21</v>
      </c>
      <c r="B60" s="356" t="s">
        <v>884</v>
      </c>
      <c r="C60" s="357" t="s">
        <v>36</v>
      </c>
      <c r="D60" s="358" t="s">
        <v>1297</v>
      </c>
      <c r="E60" s="359" t="s">
        <v>1298</v>
      </c>
      <c r="F60" s="360" t="s">
        <v>1325</v>
      </c>
      <c r="G60" s="359"/>
      <c r="H60" s="361"/>
      <c r="I60" s="362" t="s">
        <v>1329</v>
      </c>
      <c r="J60" s="363">
        <v>1100</v>
      </c>
      <c r="K60" s="364">
        <v>100</v>
      </c>
      <c r="L60" s="365" t="s">
        <v>1301</v>
      </c>
      <c r="M60" s="366">
        <v>1</v>
      </c>
      <c r="N60" s="365" t="s">
        <v>1302</v>
      </c>
      <c r="O60" s="424">
        <f t="shared" si="4"/>
        <v>110000</v>
      </c>
      <c r="P60" s="361" t="s">
        <v>887</v>
      </c>
      <c r="Q60" s="361" t="s">
        <v>888</v>
      </c>
      <c r="R60" s="359" t="s">
        <v>1330</v>
      </c>
      <c r="S60" s="576" t="s">
        <v>1596</v>
      </c>
      <c r="T60" s="576" t="s">
        <v>2470</v>
      </c>
    </row>
    <row r="61" spans="1:29" s="367" customFormat="1">
      <c r="A61" s="356" t="s">
        <v>21</v>
      </c>
      <c r="B61" s="356" t="s">
        <v>884</v>
      </c>
      <c r="C61" s="357" t="s">
        <v>36</v>
      </c>
      <c r="D61" s="358" t="s">
        <v>1297</v>
      </c>
      <c r="E61" s="359" t="s">
        <v>1298</v>
      </c>
      <c r="F61" s="360" t="s">
        <v>1325</v>
      </c>
      <c r="G61" s="359"/>
      <c r="H61" s="361"/>
      <c r="I61" s="362" t="s">
        <v>1331</v>
      </c>
      <c r="J61" s="363">
        <v>1100</v>
      </c>
      <c r="K61" s="364">
        <v>23</v>
      </c>
      <c r="L61" s="365" t="s">
        <v>1301</v>
      </c>
      <c r="M61" s="366">
        <v>1</v>
      </c>
      <c r="N61" s="365" t="s">
        <v>1302</v>
      </c>
      <c r="O61" s="424">
        <f t="shared" si="4"/>
        <v>25300</v>
      </c>
      <c r="P61" s="361" t="s">
        <v>887</v>
      </c>
      <c r="Q61" s="361" t="s">
        <v>888</v>
      </c>
      <c r="R61" s="359" t="s">
        <v>1330</v>
      </c>
      <c r="S61" s="576" t="s">
        <v>1596</v>
      </c>
      <c r="T61" s="576" t="s">
        <v>2470</v>
      </c>
    </row>
    <row r="62" spans="1:29" s="367" customFormat="1" ht="41.65">
      <c r="A62" s="356" t="s">
        <v>21</v>
      </c>
      <c r="B62" s="356" t="s">
        <v>884</v>
      </c>
      <c r="C62" s="357" t="s">
        <v>36</v>
      </c>
      <c r="D62" s="358" t="s">
        <v>1297</v>
      </c>
      <c r="E62" s="359" t="s">
        <v>1298</v>
      </c>
      <c r="F62" s="360" t="s">
        <v>1332</v>
      </c>
      <c r="G62" s="359"/>
      <c r="H62" s="361"/>
      <c r="I62" s="368" t="s">
        <v>1333</v>
      </c>
      <c r="J62" s="369">
        <v>1250</v>
      </c>
      <c r="K62" s="370">
        <v>27</v>
      </c>
      <c r="L62" s="371" t="s">
        <v>1301</v>
      </c>
      <c r="M62" s="370">
        <v>2</v>
      </c>
      <c r="N62" s="365" t="s">
        <v>1302</v>
      </c>
      <c r="O62" s="424">
        <f t="shared" si="4"/>
        <v>67500</v>
      </c>
      <c r="P62" s="361" t="s">
        <v>887</v>
      </c>
      <c r="Q62" s="361" t="s">
        <v>888</v>
      </c>
      <c r="R62" s="368" t="s">
        <v>1334</v>
      </c>
      <c r="S62" s="576" t="s">
        <v>1596</v>
      </c>
      <c r="T62" s="576" t="s">
        <v>2471</v>
      </c>
    </row>
    <row r="63" spans="1:29" s="500" customFormat="1">
      <c r="A63" s="485" t="s">
        <v>1198</v>
      </c>
      <c r="B63" s="485" t="s">
        <v>2461</v>
      </c>
      <c r="C63" s="490"/>
      <c r="D63" s="491"/>
      <c r="E63" s="492"/>
      <c r="F63" s="477"/>
      <c r="G63" s="492"/>
      <c r="H63" s="478"/>
      <c r="I63" s="474"/>
      <c r="J63" s="578"/>
      <c r="K63" s="579"/>
      <c r="L63" s="482"/>
      <c r="M63" s="579"/>
      <c r="N63" s="494"/>
      <c r="O63" s="495"/>
      <c r="P63" s="478"/>
      <c r="Q63" s="478"/>
      <c r="R63" s="474"/>
      <c r="S63" s="577" t="s">
        <v>2472</v>
      </c>
      <c r="T63" s="496" t="s">
        <v>2478</v>
      </c>
      <c r="U63" s="497">
        <v>1300</v>
      </c>
      <c r="V63" s="498">
        <v>38</v>
      </c>
      <c r="W63" s="494" t="s">
        <v>1301</v>
      </c>
      <c r="X63" s="499">
        <v>1</v>
      </c>
      <c r="Y63" s="494" t="s">
        <v>1302</v>
      </c>
      <c r="Z63" s="495">
        <f t="shared" ref="Z63" si="17">IF(X63=0,V63*U63,X63*V63*U63)</f>
        <v>49400</v>
      </c>
      <c r="AA63" s="478" t="s">
        <v>887</v>
      </c>
      <c r="AB63" s="478" t="s">
        <v>888</v>
      </c>
      <c r="AC63" s="492" t="s">
        <v>2476</v>
      </c>
    </row>
    <row r="64" spans="1:29" s="500" customFormat="1">
      <c r="A64" s="485" t="s">
        <v>1198</v>
      </c>
      <c r="B64" s="485" t="s">
        <v>2461</v>
      </c>
      <c r="C64" s="490"/>
      <c r="D64" s="491"/>
      <c r="E64" s="492"/>
      <c r="F64" s="477"/>
      <c r="G64" s="492"/>
      <c r="H64" s="478"/>
      <c r="I64" s="474"/>
      <c r="J64" s="578"/>
      <c r="K64" s="579"/>
      <c r="L64" s="482"/>
      <c r="M64" s="579"/>
      <c r="N64" s="494"/>
      <c r="O64" s="495"/>
      <c r="P64" s="478"/>
      <c r="Q64" s="478"/>
      <c r="R64" s="474"/>
      <c r="S64" s="577"/>
      <c r="T64" s="496" t="s">
        <v>2479</v>
      </c>
      <c r="U64" s="497">
        <v>1300</v>
      </c>
      <c r="V64" s="498">
        <v>83</v>
      </c>
      <c r="W64" s="494" t="s">
        <v>1301</v>
      </c>
      <c r="X64" s="499">
        <v>1</v>
      </c>
      <c r="Y64" s="494" t="s">
        <v>1302</v>
      </c>
      <c r="Z64" s="495">
        <f t="shared" ref="Z64:Z66" si="18">IF(X64=0,V64*U64,X64*V64*U64)</f>
        <v>107900</v>
      </c>
      <c r="AA64" s="478" t="s">
        <v>887</v>
      </c>
      <c r="AB64" s="478" t="s">
        <v>888</v>
      </c>
      <c r="AC64" s="492" t="s">
        <v>2476</v>
      </c>
    </row>
    <row r="65" spans="1:29" s="500" customFormat="1">
      <c r="A65" s="485" t="s">
        <v>1198</v>
      </c>
      <c r="B65" s="485" t="s">
        <v>2461</v>
      </c>
      <c r="C65" s="490"/>
      <c r="D65" s="491"/>
      <c r="E65" s="492"/>
      <c r="F65" s="477"/>
      <c r="G65" s="492"/>
      <c r="H65" s="478"/>
      <c r="I65" s="474"/>
      <c r="J65" s="578"/>
      <c r="K65" s="579"/>
      <c r="L65" s="482"/>
      <c r="M65" s="579"/>
      <c r="N65" s="494"/>
      <c r="O65" s="495"/>
      <c r="P65" s="478"/>
      <c r="Q65" s="478"/>
      <c r="R65" s="474"/>
      <c r="S65" s="577"/>
      <c r="T65" s="496" t="s">
        <v>2480</v>
      </c>
      <c r="U65" s="497">
        <v>1400</v>
      </c>
      <c r="V65" s="498">
        <v>6</v>
      </c>
      <c r="W65" s="494" t="s">
        <v>1301</v>
      </c>
      <c r="X65" s="499">
        <v>2</v>
      </c>
      <c r="Y65" s="494" t="s">
        <v>1302</v>
      </c>
      <c r="Z65" s="495">
        <f t="shared" si="18"/>
        <v>16800</v>
      </c>
      <c r="AA65" s="478" t="s">
        <v>887</v>
      </c>
      <c r="AB65" s="478" t="s">
        <v>888</v>
      </c>
      <c r="AC65" s="492" t="s">
        <v>2477</v>
      </c>
    </row>
    <row r="66" spans="1:29" s="500" customFormat="1">
      <c r="A66" s="485" t="s">
        <v>1198</v>
      </c>
      <c r="B66" s="485" t="s">
        <v>2461</v>
      </c>
      <c r="C66" s="490"/>
      <c r="D66" s="491"/>
      <c r="E66" s="492"/>
      <c r="F66" s="477"/>
      <c r="G66" s="492"/>
      <c r="H66" s="478"/>
      <c r="I66" s="474"/>
      <c r="J66" s="578"/>
      <c r="K66" s="579"/>
      <c r="L66" s="482"/>
      <c r="M66" s="579"/>
      <c r="N66" s="494"/>
      <c r="O66" s="495"/>
      <c r="P66" s="478"/>
      <c r="Q66" s="478"/>
      <c r="R66" s="474"/>
      <c r="S66" s="577"/>
      <c r="T66" s="496" t="s">
        <v>2475</v>
      </c>
      <c r="U66" s="497">
        <v>1300</v>
      </c>
      <c r="V66" s="498">
        <v>99</v>
      </c>
      <c r="W66" s="494" t="s">
        <v>1301</v>
      </c>
      <c r="X66" s="499">
        <v>1</v>
      </c>
      <c r="Y66" s="494" t="s">
        <v>1302</v>
      </c>
      <c r="Z66" s="495">
        <f t="shared" si="18"/>
        <v>128700</v>
      </c>
      <c r="AA66" s="478" t="s">
        <v>887</v>
      </c>
      <c r="AB66" s="478" t="s">
        <v>888</v>
      </c>
      <c r="AC66" s="492" t="s">
        <v>2476</v>
      </c>
    </row>
    <row r="67" spans="1:29" s="500" customFormat="1">
      <c r="A67" s="485" t="s">
        <v>1198</v>
      </c>
      <c r="B67" s="485" t="s">
        <v>2461</v>
      </c>
      <c r="C67" s="490"/>
      <c r="D67" s="491"/>
      <c r="E67" s="492"/>
      <c r="F67" s="477"/>
      <c r="G67" s="492"/>
      <c r="H67" s="478"/>
      <c r="I67" s="474"/>
      <c r="J67" s="578"/>
      <c r="K67" s="579"/>
      <c r="L67" s="482"/>
      <c r="M67" s="579"/>
      <c r="N67" s="494"/>
      <c r="O67" s="495"/>
      <c r="P67" s="478"/>
      <c r="Q67" s="478"/>
      <c r="R67" s="474"/>
      <c r="S67" s="577"/>
      <c r="T67" s="496" t="s">
        <v>2481</v>
      </c>
      <c r="U67" s="497">
        <v>1300</v>
      </c>
      <c r="V67" s="498">
        <v>101</v>
      </c>
      <c r="W67" s="494" t="s">
        <v>1301</v>
      </c>
      <c r="X67" s="499">
        <v>1</v>
      </c>
      <c r="Y67" s="494" t="s">
        <v>1302</v>
      </c>
      <c r="Z67" s="495">
        <f t="shared" ref="Z67:Z68" si="19">IF(X67=0,V67*U67,X67*V67*U67)</f>
        <v>131300</v>
      </c>
      <c r="AA67" s="478" t="s">
        <v>887</v>
      </c>
      <c r="AB67" s="478" t="s">
        <v>888</v>
      </c>
      <c r="AC67" s="492" t="s">
        <v>2476</v>
      </c>
    </row>
    <row r="68" spans="1:29" s="500" customFormat="1">
      <c r="A68" s="485" t="s">
        <v>1198</v>
      </c>
      <c r="B68" s="485" t="s">
        <v>2461</v>
      </c>
      <c r="C68" s="490"/>
      <c r="D68" s="491"/>
      <c r="E68" s="492"/>
      <c r="F68" s="477"/>
      <c r="G68" s="492"/>
      <c r="H68" s="478"/>
      <c r="I68" s="474"/>
      <c r="J68" s="578"/>
      <c r="K68" s="579"/>
      <c r="L68" s="482"/>
      <c r="M68" s="579"/>
      <c r="N68" s="494"/>
      <c r="O68" s="495"/>
      <c r="P68" s="478"/>
      <c r="Q68" s="478"/>
      <c r="R68" s="474"/>
      <c r="S68" s="577"/>
      <c r="T68" s="496" t="s">
        <v>2482</v>
      </c>
      <c r="U68" s="497">
        <v>1400</v>
      </c>
      <c r="V68" s="498">
        <v>11</v>
      </c>
      <c r="W68" s="494" t="s">
        <v>1301</v>
      </c>
      <c r="X68" s="499">
        <v>2</v>
      </c>
      <c r="Y68" s="494" t="s">
        <v>1302</v>
      </c>
      <c r="Z68" s="495">
        <f t="shared" si="19"/>
        <v>30800</v>
      </c>
      <c r="AA68" s="478" t="s">
        <v>887</v>
      </c>
      <c r="AB68" s="478" t="s">
        <v>888</v>
      </c>
      <c r="AC68" s="492" t="s">
        <v>2477</v>
      </c>
    </row>
    <row r="69" spans="1:29" s="500" customFormat="1">
      <c r="A69" s="485" t="s">
        <v>1198</v>
      </c>
      <c r="B69" s="485" t="s">
        <v>2461</v>
      </c>
      <c r="C69" s="490"/>
      <c r="D69" s="491"/>
      <c r="E69" s="492"/>
      <c r="F69" s="477"/>
      <c r="G69" s="492"/>
      <c r="H69" s="478"/>
      <c r="I69" s="474"/>
      <c r="J69" s="578"/>
      <c r="K69" s="579"/>
      <c r="L69" s="482"/>
      <c r="M69" s="579"/>
      <c r="N69" s="494"/>
      <c r="O69" s="495"/>
      <c r="P69" s="478"/>
      <c r="Q69" s="478"/>
      <c r="R69" s="474"/>
      <c r="S69" s="577"/>
      <c r="T69" s="496" t="s">
        <v>2483</v>
      </c>
      <c r="U69" s="497">
        <v>1300</v>
      </c>
      <c r="V69" s="498">
        <v>1</v>
      </c>
      <c r="W69" s="494" t="s">
        <v>1301</v>
      </c>
      <c r="X69" s="499">
        <v>1</v>
      </c>
      <c r="Y69" s="494" t="s">
        <v>1302</v>
      </c>
      <c r="Z69" s="495">
        <f t="shared" ref="Z69:Z70" si="20">IF(X69=0,V69*U69,X69*V69*U69)</f>
        <v>1300</v>
      </c>
      <c r="AA69" s="478" t="s">
        <v>887</v>
      </c>
      <c r="AB69" s="478" t="s">
        <v>888</v>
      </c>
      <c r="AC69" s="492" t="s">
        <v>2476</v>
      </c>
    </row>
    <row r="70" spans="1:29" s="500" customFormat="1">
      <c r="A70" s="485" t="s">
        <v>1198</v>
      </c>
      <c r="B70" s="485" t="s">
        <v>2461</v>
      </c>
      <c r="C70" s="490"/>
      <c r="D70" s="491"/>
      <c r="E70" s="492"/>
      <c r="F70" s="477"/>
      <c r="G70" s="492"/>
      <c r="H70" s="478"/>
      <c r="I70" s="474"/>
      <c r="J70" s="578"/>
      <c r="K70" s="579"/>
      <c r="L70" s="482"/>
      <c r="M70" s="579"/>
      <c r="N70" s="494"/>
      <c r="O70" s="495"/>
      <c r="P70" s="478"/>
      <c r="Q70" s="478"/>
      <c r="R70" s="474"/>
      <c r="S70" s="577"/>
      <c r="T70" s="496" t="s">
        <v>2484</v>
      </c>
      <c r="U70" s="497">
        <v>1400</v>
      </c>
      <c r="V70" s="498">
        <v>1</v>
      </c>
      <c r="W70" s="494" t="s">
        <v>1301</v>
      </c>
      <c r="X70" s="499">
        <v>1</v>
      </c>
      <c r="Y70" s="494" t="s">
        <v>1302</v>
      </c>
      <c r="Z70" s="495">
        <f t="shared" si="20"/>
        <v>1400</v>
      </c>
      <c r="AA70" s="478" t="s">
        <v>887</v>
      </c>
      <c r="AB70" s="478" t="s">
        <v>888</v>
      </c>
      <c r="AC70" s="492" t="s">
        <v>2477</v>
      </c>
    </row>
    <row r="71" spans="1:29" s="500" customFormat="1">
      <c r="A71" s="485" t="s">
        <v>1198</v>
      </c>
      <c r="B71" s="485" t="s">
        <v>2461</v>
      </c>
      <c r="C71" s="490"/>
      <c r="D71" s="491"/>
      <c r="E71" s="492"/>
      <c r="F71" s="477"/>
      <c r="G71" s="492"/>
      <c r="H71" s="478"/>
      <c r="I71" s="474"/>
      <c r="J71" s="578"/>
      <c r="K71" s="579"/>
      <c r="L71" s="482"/>
      <c r="M71" s="579"/>
      <c r="N71" s="494"/>
      <c r="O71" s="495"/>
      <c r="P71" s="478"/>
      <c r="Q71" s="478"/>
      <c r="R71" s="474"/>
      <c r="S71" s="577"/>
      <c r="T71" s="496" t="s">
        <v>2487</v>
      </c>
      <c r="U71" s="497">
        <v>1165</v>
      </c>
      <c r="V71" s="498">
        <v>1</v>
      </c>
      <c r="W71" s="494" t="s">
        <v>2485</v>
      </c>
      <c r="X71" s="499">
        <v>1</v>
      </c>
      <c r="Y71" s="494" t="s">
        <v>2486</v>
      </c>
      <c r="Z71" s="495">
        <f t="shared" ref="Z71" si="21">IF(X71=0,V71*U71,X71*V71*U71)</f>
        <v>1165</v>
      </c>
      <c r="AA71" s="478" t="s">
        <v>887</v>
      </c>
      <c r="AB71" s="478" t="s">
        <v>888</v>
      </c>
      <c r="AC71" s="492" t="s">
        <v>2488</v>
      </c>
    </row>
    <row r="72" spans="1:29" s="367" customFormat="1">
      <c r="A72" s="356" t="s">
        <v>21</v>
      </c>
      <c r="B72" s="356" t="s">
        <v>884</v>
      </c>
      <c r="C72" s="357" t="s">
        <v>36</v>
      </c>
      <c r="D72" s="358" t="s">
        <v>1297</v>
      </c>
      <c r="E72" s="359" t="s">
        <v>1298</v>
      </c>
      <c r="F72" s="360" t="s">
        <v>1335</v>
      </c>
      <c r="G72" s="359"/>
      <c r="H72" s="361"/>
      <c r="I72" s="362" t="s">
        <v>1336</v>
      </c>
      <c r="J72" s="363">
        <v>1950</v>
      </c>
      <c r="K72" s="364">
        <v>1</v>
      </c>
      <c r="L72" s="365" t="s">
        <v>1301</v>
      </c>
      <c r="M72" s="366">
        <v>3</v>
      </c>
      <c r="N72" s="365" t="s">
        <v>1302</v>
      </c>
      <c r="O72" s="424">
        <f t="shared" si="4"/>
        <v>5850</v>
      </c>
      <c r="P72" s="361" t="s">
        <v>887</v>
      </c>
      <c r="Q72" s="361" t="s">
        <v>888</v>
      </c>
      <c r="R72" s="359" t="s">
        <v>1324</v>
      </c>
      <c r="S72" s="576" t="s">
        <v>1596</v>
      </c>
      <c r="T72" s="576" t="s">
        <v>2457</v>
      </c>
    </row>
    <row r="73" spans="1:29" s="367" customFormat="1">
      <c r="A73" s="356" t="s">
        <v>21</v>
      </c>
      <c r="B73" s="356" t="s">
        <v>884</v>
      </c>
      <c r="C73" s="357" t="s">
        <v>36</v>
      </c>
      <c r="D73" s="358" t="s">
        <v>1297</v>
      </c>
      <c r="E73" s="359" t="s">
        <v>1298</v>
      </c>
      <c r="F73" s="360" t="s">
        <v>1335</v>
      </c>
      <c r="G73" s="359"/>
      <c r="H73" s="361"/>
      <c r="I73" s="362" t="s">
        <v>1337</v>
      </c>
      <c r="J73" s="363">
        <v>1250</v>
      </c>
      <c r="K73" s="364">
        <v>3</v>
      </c>
      <c r="L73" s="365" t="s">
        <v>1301</v>
      </c>
      <c r="M73" s="366">
        <v>3</v>
      </c>
      <c r="N73" s="365" t="s">
        <v>1302</v>
      </c>
      <c r="O73" s="424">
        <f t="shared" si="4"/>
        <v>11250</v>
      </c>
      <c r="P73" s="361" t="s">
        <v>887</v>
      </c>
      <c r="Q73" s="361" t="s">
        <v>888</v>
      </c>
      <c r="R73" s="359" t="s">
        <v>1324</v>
      </c>
      <c r="S73" s="576" t="s">
        <v>1596</v>
      </c>
      <c r="T73" s="576" t="s">
        <v>2457</v>
      </c>
    </row>
    <row r="74" spans="1:29" s="367" customFormat="1">
      <c r="A74" s="356" t="s">
        <v>21</v>
      </c>
      <c r="B74" s="356" t="s">
        <v>884</v>
      </c>
      <c r="C74" s="357" t="s">
        <v>36</v>
      </c>
      <c r="D74" s="358" t="s">
        <v>1297</v>
      </c>
      <c r="E74" s="359" t="s">
        <v>1298</v>
      </c>
      <c r="F74" s="360" t="s">
        <v>1335</v>
      </c>
      <c r="G74" s="359"/>
      <c r="H74" s="361"/>
      <c r="I74" s="362" t="s">
        <v>1338</v>
      </c>
      <c r="J74" s="363">
        <v>1950</v>
      </c>
      <c r="K74" s="364">
        <v>2</v>
      </c>
      <c r="L74" s="365" t="s">
        <v>1301</v>
      </c>
      <c r="M74" s="366">
        <v>2</v>
      </c>
      <c r="N74" s="365" t="s">
        <v>1302</v>
      </c>
      <c r="O74" s="424">
        <f t="shared" si="4"/>
        <v>7800</v>
      </c>
      <c r="P74" s="361" t="s">
        <v>887</v>
      </c>
      <c r="Q74" s="361" t="s">
        <v>888</v>
      </c>
      <c r="R74" s="359" t="s">
        <v>1306</v>
      </c>
      <c r="S74" s="576" t="s">
        <v>1596</v>
      </c>
      <c r="T74" s="576" t="s">
        <v>2457</v>
      </c>
    </row>
    <row r="75" spans="1:29" s="367" customFormat="1">
      <c r="A75" s="356" t="s">
        <v>21</v>
      </c>
      <c r="B75" s="356" t="s">
        <v>884</v>
      </c>
      <c r="C75" s="357" t="s">
        <v>36</v>
      </c>
      <c r="D75" s="358" t="s">
        <v>1297</v>
      </c>
      <c r="E75" s="359" t="s">
        <v>1298</v>
      </c>
      <c r="F75" s="360" t="s">
        <v>1335</v>
      </c>
      <c r="G75" s="359"/>
      <c r="H75" s="361"/>
      <c r="I75" s="362" t="s">
        <v>1339</v>
      </c>
      <c r="J75" s="363">
        <v>1250</v>
      </c>
      <c r="K75" s="364">
        <v>12</v>
      </c>
      <c r="L75" s="365" t="s">
        <v>1301</v>
      </c>
      <c r="M75" s="366">
        <v>2</v>
      </c>
      <c r="N75" s="365" t="s">
        <v>1302</v>
      </c>
      <c r="O75" s="424">
        <f t="shared" si="4"/>
        <v>30000</v>
      </c>
      <c r="P75" s="361" t="s">
        <v>887</v>
      </c>
      <c r="Q75" s="361" t="s">
        <v>888</v>
      </c>
      <c r="R75" s="359" t="s">
        <v>1306</v>
      </c>
      <c r="S75" s="576" t="s">
        <v>1596</v>
      </c>
      <c r="T75" s="576" t="s">
        <v>2457</v>
      </c>
    </row>
    <row r="76" spans="1:29" s="500" customFormat="1">
      <c r="A76" s="485" t="s">
        <v>1198</v>
      </c>
      <c r="B76" s="485" t="s">
        <v>2461</v>
      </c>
      <c r="C76" s="490"/>
      <c r="D76" s="491"/>
      <c r="E76" s="492"/>
      <c r="F76" s="477"/>
      <c r="G76" s="492"/>
      <c r="H76" s="478"/>
      <c r="I76" s="474"/>
      <c r="J76" s="578"/>
      <c r="K76" s="579"/>
      <c r="L76" s="482"/>
      <c r="M76" s="579"/>
      <c r="N76" s="494"/>
      <c r="O76" s="495"/>
      <c r="P76" s="478"/>
      <c r="Q76" s="478"/>
      <c r="R76" s="474"/>
      <c r="S76" s="577" t="s">
        <v>2489</v>
      </c>
      <c r="T76" s="496" t="s">
        <v>2490</v>
      </c>
      <c r="U76" s="497">
        <v>2650</v>
      </c>
      <c r="V76" s="498">
        <v>1</v>
      </c>
      <c r="W76" s="494" t="s">
        <v>1301</v>
      </c>
      <c r="X76" s="499">
        <v>1</v>
      </c>
      <c r="Y76" s="494" t="s">
        <v>1302</v>
      </c>
      <c r="Z76" s="495">
        <f t="shared" ref="Z76:Z84" si="22">IF(X76=0,V76*U76,X76*V76*U76)</f>
        <v>2650</v>
      </c>
      <c r="AA76" s="478" t="s">
        <v>887</v>
      </c>
      <c r="AB76" s="478" t="s">
        <v>888</v>
      </c>
      <c r="AC76" s="492" t="s">
        <v>2477</v>
      </c>
    </row>
    <row r="77" spans="1:29" s="500" customFormat="1">
      <c r="A77" s="485" t="s">
        <v>1198</v>
      </c>
      <c r="B77" s="485" t="s">
        <v>2461</v>
      </c>
      <c r="C77" s="490"/>
      <c r="D77" s="491"/>
      <c r="E77" s="492"/>
      <c r="F77" s="477"/>
      <c r="G77" s="492"/>
      <c r="H77" s="478"/>
      <c r="I77" s="496"/>
      <c r="J77" s="497"/>
      <c r="K77" s="498"/>
      <c r="L77" s="494"/>
      <c r="M77" s="499"/>
      <c r="N77" s="494"/>
      <c r="O77" s="495"/>
      <c r="P77" s="478"/>
      <c r="Q77" s="478"/>
      <c r="R77" s="492"/>
      <c r="S77" s="577"/>
      <c r="T77" s="496" t="s">
        <v>2491</v>
      </c>
      <c r="U77" s="497">
        <v>1150</v>
      </c>
      <c r="V77" s="498">
        <v>2</v>
      </c>
      <c r="W77" s="494" t="s">
        <v>1301</v>
      </c>
      <c r="X77" s="499">
        <v>1</v>
      </c>
      <c r="Y77" s="494" t="s">
        <v>1302</v>
      </c>
      <c r="Z77" s="495">
        <f t="shared" si="22"/>
        <v>2300</v>
      </c>
      <c r="AA77" s="478" t="s">
        <v>887</v>
      </c>
      <c r="AB77" s="478" t="s">
        <v>888</v>
      </c>
      <c r="AC77" s="492" t="s">
        <v>2477</v>
      </c>
    </row>
    <row r="78" spans="1:29" s="500" customFormat="1">
      <c r="A78" s="485" t="s">
        <v>1198</v>
      </c>
      <c r="B78" s="485" t="s">
        <v>2461</v>
      </c>
      <c r="C78" s="490"/>
      <c r="D78" s="491"/>
      <c r="E78" s="492"/>
      <c r="F78" s="477"/>
      <c r="G78" s="492"/>
      <c r="H78" s="478"/>
      <c r="I78" s="496"/>
      <c r="J78" s="497"/>
      <c r="K78" s="498"/>
      <c r="L78" s="494"/>
      <c r="M78" s="499"/>
      <c r="N78" s="494"/>
      <c r="O78" s="495"/>
      <c r="P78" s="478"/>
      <c r="Q78" s="478"/>
      <c r="R78" s="492"/>
      <c r="S78" s="577"/>
      <c r="T78" s="496" t="s">
        <v>2492</v>
      </c>
      <c r="U78" s="497">
        <v>2650</v>
      </c>
      <c r="V78" s="498">
        <v>3</v>
      </c>
      <c r="W78" s="494" t="s">
        <v>1301</v>
      </c>
      <c r="X78" s="499">
        <v>1</v>
      </c>
      <c r="Y78" s="494" t="s">
        <v>1302</v>
      </c>
      <c r="Z78" s="495">
        <f t="shared" si="22"/>
        <v>7950</v>
      </c>
      <c r="AA78" s="478" t="s">
        <v>887</v>
      </c>
      <c r="AB78" s="478" t="s">
        <v>888</v>
      </c>
      <c r="AC78" s="492" t="s">
        <v>2477</v>
      </c>
    </row>
    <row r="79" spans="1:29" s="500" customFormat="1">
      <c r="A79" s="485" t="s">
        <v>1198</v>
      </c>
      <c r="B79" s="485" t="s">
        <v>2461</v>
      </c>
      <c r="C79" s="490"/>
      <c r="D79" s="491"/>
      <c r="E79" s="492"/>
      <c r="F79" s="477"/>
      <c r="G79" s="492"/>
      <c r="H79" s="478"/>
      <c r="I79" s="496"/>
      <c r="J79" s="497"/>
      <c r="K79" s="498"/>
      <c r="L79" s="494"/>
      <c r="M79" s="499"/>
      <c r="N79" s="494"/>
      <c r="O79" s="495"/>
      <c r="P79" s="478"/>
      <c r="Q79" s="478"/>
      <c r="R79" s="492"/>
      <c r="S79" s="577"/>
      <c r="T79" s="496" t="s">
        <v>2493</v>
      </c>
      <c r="U79" s="497">
        <v>1000</v>
      </c>
      <c r="V79" s="498">
        <v>2</v>
      </c>
      <c r="W79" s="494" t="s">
        <v>1301</v>
      </c>
      <c r="X79" s="499">
        <v>1</v>
      </c>
      <c r="Y79" s="494" t="s">
        <v>1302</v>
      </c>
      <c r="Z79" s="495">
        <f t="shared" si="22"/>
        <v>2000</v>
      </c>
      <c r="AA79" s="478" t="s">
        <v>887</v>
      </c>
      <c r="AB79" s="478" t="s">
        <v>888</v>
      </c>
      <c r="AC79" s="492" t="s">
        <v>2476</v>
      </c>
    </row>
    <row r="80" spans="1:29" s="500" customFormat="1">
      <c r="A80" s="485" t="s">
        <v>1198</v>
      </c>
      <c r="B80" s="485" t="s">
        <v>2461</v>
      </c>
      <c r="C80" s="490"/>
      <c r="D80" s="491"/>
      <c r="E80" s="492"/>
      <c r="F80" s="477"/>
      <c r="G80" s="492"/>
      <c r="H80" s="478"/>
      <c r="I80" s="496"/>
      <c r="J80" s="497"/>
      <c r="K80" s="498"/>
      <c r="L80" s="494"/>
      <c r="M80" s="499"/>
      <c r="N80" s="494"/>
      <c r="O80" s="495"/>
      <c r="P80" s="478"/>
      <c r="Q80" s="478"/>
      <c r="R80" s="492"/>
      <c r="S80" s="577"/>
      <c r="T80" s="496" t="s">
        <v>2494</v>
      </c>
      <c r="U80" s="497">
        <v>1150</v>
      </c>
      <c r="V80" s="498">
        <v>20</v>
      </c>
      <c r="W80" s="494" t="s">
        <v>1301</v>
      </c>
      <c r="X80" s="499">
        <v>1</v>
      </c>
      <c r="Y80" s="494" t="s">
        <v>1302</v>
      </c>
      <c r="Z80" s="495">
        <f t="shared" si="22"/>
        <v>23000</v>
      </c>
      <c r="AA80" s="478" t="s">
        <v>887</v>
      </c>
      <c r="AB80" s="478" t="s">
        <v>888</v>
      </c>
      <c r="AC80" s="492" t="s">
        <v>2477</v>
      </c>
    </row>
    <row r="81" spans="1:29" s="500" customFormat="1">
      <c r="A81" s="485" t="s">
        <v>1198</v>
      </c>
      <c r="B81" s="485" t="s">
        <v>2461</v>
      </c>
      <c r="C81" s="490"/>
      <c r="D81" s="491"/>
      <c r="E81" s="492"/>
      <c r="F81" s="477"/>
      <c r="G81" s="492"/>
      <c r="H81" s="478"/>
      <c r="I81" s="496"/>
      <c r="J81" s="497"/>
      <c r="K81" s="498"/>
      <c r="L81" s="494"/>
      <c r="M81" s="499"/>
      <c r="N81" s="494"/>
      <c r="O81" s="495"/>
      <c r="P81" s="478"/>
      <c r="Q81" s="478"/>
      <c r="R81" s="492"/>
      <c r="S81" s="577"/>
      <c r="T81" s="496" t="s">
        <v>2495</v>
      </c>
      <c r="U81" s="497">
        <v>2650</v>
      </c>
      <c r="V81" s="498">
        <v>3</v>
      </c>
      <c r="W81" s="494" t="s">
        <v>1301</v>
      </c>
      <c r="X81" s="499">
        <v>1</v>
      </c>
      <c r="Y81" s="494" t="s">
        <v>1302</v>
      </c>
      <c r="Z81" s="495">
        <f t="shared" si="22"/>
        <v>7950</v>
      </c>
      <c r="AA81" s="478" t="s">
        <v>887</v>
      </c>
      <c r="AB81" s="478" t="s">
        <v>888</v>
      </c>
      <c r="AC81" s="492" t="s">
        <v>2477</v>
      </c>
    </row>
    <row r="82" spans="1:29" s="500" customFormat="1">
      <c r="A82" s="485" t="s">
        <v>1198</v>
      </c>
      <c r="B82" s="485" t="s">
        <v>2461</v>
      </c>
      <c r="C82" s="490"/>
      <c r="D82" s="491"/>
      <c r="E82" s="492"/>
      <c r="F82" s="477"/>
      <c r="G82" s="492"/>
      <c r="H82" s="478"/>
      <c r="I82" s="496"/>
      <c r="J82" s="497"/>
      <c r="K82" s="498"/>
      <c r="L82" s="494"/>
      <c r="M82" s="499"/>
      <c r="N82" s="494"/>
      <c r="O82" s="495"/>
      <c r="P82" s="478"/>
      <c r="Q82" s="478"/>
      <c r="R82" s="492"/>
      <c r="S82" s="577"/>
      <c r="T82" s="496" t="s">
        <v>2496</v>
      </c>
      <c r="U82" s="497">
        <v>1000</v>
      </c>
      <c r="V82" s="498">
        <v>2</v>
      </c>
      <c r="W82" s="494" t="s">
        <v>1301</v>
      </c>
      <c r="X82" s="499">
        <v>1</v>
      </c>
      <c r="Y82" s="494" t="s">
        <v>1302</v>
      </c>
      <c r="Z82" s="495">
        <f t="shared" si="22"/>
        <v>2000</v>
      </c>
      <c r="AA82" s="478" t="s">
        <v>887</v>
      </c>
      <c r="AB82" s="478" t="s">
        <v>888</v>
      </c>
      <c r="AC82" s="492" t="s">
        <v>2476</v>
      </c>
    </row>
    <row r="83" spans="1:29" s="500" customFormat="1">
      <c r="A83" s="485" t="s">
        <v>1198</v>
      </c>
      <c r="B83" s="485" t="s">
        <v>2461</v>
      </c>
      <c r="C83" s="490"/>
      <c r="D83" s="491"/>
      <c r="E83" s="492"/>
      <c r="F83" s="477"/>
      <c r="G83" s="492"/>
      <c r="H83" s="478"/>
      <c r="I83" s="496"/>
      <c r="J83" s="497"/>
      <c r="K83" s="498"/>
      <c r="L83" s="494"/>
      <c r="M83" s="499"/>
      <c r="N83" s="494"/>
      <c r="O83" s="495"/>
      <c r="P83" s="478"/>
      <c r="Q83" s="478"/>
      <c r="R83" s="492"/>
      <c r="S83" s="577"/>
      <c r="T83" s="496" t="s">
        <v>2497</v>
      </c>
      <c r="U83" s="497">
        <v>1150</v>
      </c>
      <c r="V83" s="498">
        <v>19</v>
      </c>
      <c r="W83" s="494" t="s">
        <v>1301</v>
      </c>
      <c r="X83" s="499">
        <v>1</v>
      </c>
      <c r="Y83" s="494" t="s">
        <v>1302</v>
      </c>
      <c r="Z83" s="495">
        <f t="shared" si="22"/>
        <v>21850</v>
      </c>
      <c r="AA83" s="478" t="s">
        <v>887</v>
      </c>
      <c r="AB83" s="478" t="s">
        <v>888</v>
      </c>
      <c r="AC83" s="492" t="s">
        <v>2477</v>
      </c>
    </row>
    <row r="84" spans="1:29" s="500" customFormat="1">
      <c r="A84" s="485" t="s">
        <v>1198</v>
      </c>
      <c r="B84" s="485" t="s">
        <v>2461</v>
      </c>
      <c r="C84" s="490"/>
      <c r="D84" s="491"/>
      <c r="E84" s="492"/>
      <c r="F84" s="477"/>
      <c r="G84" s="492"/>
      <c r="H84" s="478"/>
      <c r="I84" s="496"/>
      <c r="J84" s="497"/>
      <c r="K84" s="498"/>
      <c r="L84" s="494"/>
      <c r="M84" s="499"/>
      <c r="N84" s="494"/>
      <c r="O84" s="495"/>
      <c r="P84" s="478"/>
      <c r="Q84" s="478"/>
      <c r="R84" s="492"/>
      <c r="S84" s="577" t="s">
        <v>2498</v>
      </c>
      <c r="T84" s="496" t="s">
        <v>2499</v>
      </c>
      <c r="U84" s="497">
        <v>1800</v>
      </c>
      <c r="V84" s="498">
        <v>1</v>
      </c>
      <c r="W84" s="494" t="s">
        <v>2485</v>
      </c>
      <c r="X84" s="499">
        <v>2</v>
      </c>
      <c r="Y84" s="494" t="s">
        <v>2486</v>
      </c>
      <c r="Z84" s="495">
        <f t="shared" si="22"/>
        <v>3600</v>
      </c>
      <c r="AA84" s="478" t="s">
        <v>887</v>
      </c>
      <c r="AB84" s="478" t="s">
        <v>888</v>
      </c>
      <c r="AC84" s="492" t="s">
        <v>2477</v>
      </c>
    </row>
    <row r="85" spans="1:29" s="500" customFormat="1">
      <c r="A85" s="485" t="s">
        <v>1198</v>
      </c>
      <c r="B85" s="485" t="s">
        <v>2461</v>
      </c>
      <c r="C85" s="490"/>
      <c r="D85" s="491"/>
      <c r="E85" s="492"/>
      <c r="F85" s="477"/>
      <c r="G85" s="492"/>
      <c r="H85" s="478"/>
      <c r="I85" s="496"/>
      <c r="J85" s="497"/>
      <c r="K85" s="498"/>
      <c r="L85" s="494"/>
      <c r="M85" s="499"/>
      <c r="N85" s="494"/>
      <c r="O85" s="495"/>
      <c r="P85" s="478"/>
      <c r="Q85" s="478"/>
      <c r="R85" s="492"/>
      <c r="S85" s="577"/>
      <c r="T85" s="496" t="s">
        <v>2500</v>
      </c>
      <c r="U85" s="497">
        <v>1600</v>
      </c>
      <c r="V85" s="498">
        <v>1</v>
      </c>
      <c r="W85" s="494" t="s">
        <v>2485</v>
      </c>
      <c r="X85" s="499">
        <v>2</v>
      </c>
      <c r="Y85" s="494" t="s">
        <v>2486</v>
      </c>
      <c r="Z85" s="495">
        <f t="shared" ref="Z85:Z87" si="23">IF(X85=0,V85*U85,X85*V85*U85)</f>
        <v>3200</v>
      </c>
      <c r="AA85" s="478" t="s">
        <v>887</v>
      </c>
      <c r="AB85" s="478" t="s">
        <v>888</v>
      </c>
      <c r="AC85" s="492" t="s">
        <v>2476</v>
      </c>
    </row>
    <row r="86" spans="1:29" s="500" customFormat="1">
      <c r="A86" s="485" t="s">
        <v>1198</v>
      </c>
      <c r="B86" s="485" t="s">
        <v>2461</v>
      </c>
      <c r="C86" s="490"/>
      <c r="D86" s="491"/>
      <c r="E86" s="492"/>
      <c r="F86" s="477"/>
      <c r="G86" s="492"/>
      <c r="H86" s="478"/>
      <c r="I86" s="496"/>
      <c r="J86" s="497"/>
      <c r="K86" s="498"/>
      <c r="L86" s="494"/>
      <c r="M86" s="499"/>
      <c r="N86" s="494"/>
      <c r="O86" s="495"/>
      <c r="P86" s="478"/>
      <c r="Q86" s="478"/>
      <c r="R86" s="492"/>
      <c r="S86" s="577"/>
      <c r="T86" s="496" t="s">
        <v>2501</v>
      </c>
      <c r="U86" s="497">
        <v>750</v>
      </c>
      <c r="V86" s="498">
        <v>6</v>
      </c>
      <c r="W86" s="494" t="s">
        <v>2485</v>
      </c>
      <c r="X86" s="499">
        <v>2</v>
      </c>
      <c r="Y86" s="494" t="s">
        <v>2486</v>
      </c>
      <c r="Z86" s="495">
        <f t="shared" si="23"/>
        <v>9000</v>
      </c>
      <c r="AA86" s="478" t="s">
        <v>887</v>
      </c>
      <c r="AB86" s="478" t="s">
        <v>888</v>
      </c>
      <c r="AC86" s="492" t="s">
        <v>2477</v>
      </c>
    </row>
    <row r="87" spans="1:29" s="500" customFormat="1">
      <c r="A87" s="485" t="s">
        <v>1198</v>
      </c>
      <c r="B87" s="485" t="s">
        <v>2461</v>
      </c>
      <c r="C87" s="490"/>
      <c r="D87" s="491"/>
      <c r="E87" s="492"/>
      <c r="F87" s="477"/>
      <c r="G87" s="492"/>
      <c r="H87" s="478"/>
      <c r="I87" s="496"/>
      <c r="J87" s="497"/>
      <c r="K87" s="498"/>
      <c r="L87" s="494"/>
      <c r="M87" s="499"/>
      <c r="N87" s="494"/>
      <c r="O87" s="495"/>
      <c r="P87" s="478"/>
      <c r="Q87" s="478"/>
      <c r="R87" s="492"/>
      <c r="S87" s="577"/>
      <c r="T87" s="496" t="s">
        <v>2502</v>
      </c>
      <c r="U87" s="497">
        <v>56</v>
      </c>
      <c r="V87" s="498">
        <v>1</v>
      </c>
      <c r="W87" s="494" t="s">
        <v>2485</v>
      </c>
      <c r="X87" s="499">
        <v>1</v>
      </c>
      <c r="Y87" s="494" t="s">
        <v>2486</v>
      </c>
      <c r="Z87" s="495">
        <f t="shared" si="23"/>
        <v>56</v>
      </c>
      <c r="AA87" s="478" t="s">
        <v>887</v>
      </c>
      <c r="AB87" s="478" t="s">
        <v>888</v>
      </c>
      <c r="AC87" s="492"/>
    </row>
    <row r="88" spans="1:29" s="3" customFormat="1">
      <c r="A88" s="19"/>
      <c r="B88" s="19"/>
      <c r="C88" s="20" t="s">
        <v>36</v>
      </c>
      <c r="D88" s="25" t="s">
        <v>1297</v>
      </c>
      <c r="E88" s="21" t="s">
        <v>1340</v>
      </c>
      <c r="F88" s="22" t="s">
        <v>1299</v>
      </c>
      <c r="G88" s="21"/>
      <c r="H88" s="24"/>
      <c r="I88" s="49"/>
      <c r="J88" s="50"/>
      <c r="K88" s="51"/>
      <c r="L88" s="52" t="s">
        <v>1301</v>
      </c>
      <c r="M88" s="85"/>
      <c r="N88" s="52" t="s">
        <v>1302</v>
      </c>
      <c r="O88" s="55">
        <f t="shared" si="4"/>
        <v>0</v>
      </c>
      <c r="P88" s="24" t="s">
        <v>887</v>
      </c>
      <c r="Q88" s="24" t="s">
        <v>888</v>
      </c>
      <c r="R88" s="21" t="s">
        <v>1341</v>
      </c>
    </row>
    <row r="89" spans="1:29" s="3" customFormat="1">
      <c r="A89" s="19"/>
      <c r="B89" s="19"/>
      <c r="C89" s="20" t="s">
        <v>36</v>
      </c>
      <c r="D89" s="25" t="s">
        <v>1297</v>
      </c>
      <c r="E89" s="21" t="s">
        <v>1340</v>
      </c>
      <c r="F89" s="22" t="s">
        <v>1342</v>
      </c>
      <c r="G89" s="21"/>
      <c r="H89" s="24"/>
      <c r="I89" s="49"/>
      <c r="J89" s="50"/>
      <c r="K89" s="51"/>
      <c r="L89" s="52" t="s">
        <v>1301</v>
      </c>
      <c r="M89" s="85"/>
      <c r="N89" s="52" t="s">
        <v>1302</v>
      </c>
      <c r="O89" s="55">
        <f t="shared" si="4"/>
        <v>0</v>
      </c>
      <c r="P89" s="24" t="s">
        <v>887</v>
      </c>
      <c r="Q89" s="24" t="s">
        <v>888</v>
      </c>
      <c r="R89" s="21" t="s">
        <v>1341</v>
      </c>
    </row>
    <row r="90" spans="1:29" s="3" customFormat="1">
      <c r="A90" s="19"/>
      <c r="B90" s="19"/>
      <c r="C90" s="20" t="s">
        <v>36</v>
      </c>
      <c r="D90" s="25" t="s">
        <v>1297</v>
      </c>
      <c r="E90" s="21" t="s">
        <v>1340</v>
      </c>
      <c r="F90" s="22" t="s">
        <v>1307</v>
      </c>
      <c r="G90" s="21"/>
      <c r="H90" s="24"/>
      <c r="I90" s="49"/>
      <c r="J90" s="50"/>
      <c r="K90" s="51"/>
      <c r="L90" s="52" t="s">
        <v>1301</v>
      </c>
      <c r="M90" s="85"/>
      <c r="N90" s="52" t="s">
        <v>1302</v>
      </c>
      <c r="O90" s="55">
        <f t="shared" si="4"/>
        <v>0</v>
      </c>
      <c r="P90" s="24" t="s">
        <v>887</v>
      </c>
      <c r="Q90" s="24" t="s">
        <v>888</v>
      </c>
      <c r="R90" s="21" t="s">
        <v>1341</v>
      </c>
    </row>
    <row r="91" spans="1:29" s="3" customFormat="1">
      <c r="A91" s="19"/>
      <c r="B91" s="19"/>
      <c r="C91" s="20" t="s">
        <v>36</v>
      </c>
      <c r="D91" s="25" t="s">
        <v>1297</v>
      </c>
      <c r="E91" s="21" t="s">
        <v>1340</v>
      </c>
      <c r="F91" s="22" t="s">
        <v>1313</v>
      </c>
      <c r="G91" s="21"/>
      <c r="H91" s="24"/>
      <c r="I91" s="49"/>
      <c r="J91" s="50"/>
      <c r="K91" s="51"/>
      <c r="L91" s="52" t="s">
        <v>1301</v>
      </c>
      <c r="M91" s="85"/>
      <c r="N91" s="52" t="s">
        <v>1302</v>
      </c>
      <c r="O91" s="55">
        <f t="shared" si="4"/>
        <v>0</v>
      </c>
      <c r="P91" s="24" t="s">
        <v>887</v>
      </c>
      <c r="Q91" s="24" t="s">
        <v>888</v>
      </c>
      <c r="R91" s="21" t="s">
        <v>1341</v>
      </c>
    </row>
    <row r="92" spans="1:29" s="3" customFormat="1">
      <c r="A92" s="19"/>
      <c r="B92" s="19"/>
      <c r="C92" s="20" t="s">
        <v>36</v>
      </c>
      <c r="D92" s="25" t="s">
        <v>1297</v>
      </c>
      <c r="E92" s="21" t="s">
        <v>1340</v>
      </c>
      <c r="F92" s="22" t="s">
        <v>1343</v>
      </c>
      <c r="G92" s="21"/>
      <c r="H92" s="24"/>
      <c r="I92" s="49"/>
      <c r="J92" s="50"/>
      <c r="K92" s="51"/>
      <c r="L92" s="52" t="s">
        <v>1301</v>
      </c>
      <c r="M92" s="85"/>
      <c r="N92" s="52" t="s">
        <v>1302</v>
      </c>
      <c r="O92" s="55">
        <f t="shared" si="4"/>
        <v>0</v>
      </c>
      <c r="P92" s="24" t="s">
        <v>887</v>
      </c>
      <c r="Q92" s="24" t="s">
        <v>888</v>
      </c>
      <c r="R92" s="21" t="s">
        <v>1341</v>
      </c>
    </row>
    <row r="93" spans="1:29" s="3" customFormat="1">
      <c r="A93" s="19"/>
      <c r="B93" s="19"/>
      <c r="C93" s="20" t="s">
        <v>36</v>
      </c>
      <c r="D93" s="25" t="s">
        <v>1297</v>
      </c>
      <c r="E93" s="21" t="s">
        <v>1340</v>
      </c>
      <c r="F93" s="22" t="s">
        <v>1332</v>
      </c>
      <c r="G93" s="21"/>
      <c r="H93" s="24"/>
      <c r="I93" s="49"/>
      <c r="J93" s="50"/>
      <c r="K93" s="51"/>
      <c r="L93" s="52" t="s">
        <v>1301</v>
      </c>
      <c r="M93" s="85"/>
      <c r="N93" s="52" t="s">
        <v>1302</v>
      </c>
      <c r="O93" s="55">
        <f t="shared" si="4"/>
        <v>0</v>
      </c>
      <c r="P93" s="24" t="s">
        <v>887</v>
      </c>
      <c r="Q93" s="24" t="s">
        <v>888</v>
      </c>
      <c r="R93" s="21" t="s">
        <v>1341</v>
      </c>
    </row>
    <row r="94" spans="1:29" s="3" customFormat="1">
      <c r="A94" s="19"/>
      <c r="B94" s="19"/>
      <c r="C94" s="20" t="s">
        <v>36</v>
      </c>
      <c r="D94" s="25" t="s">
        <v>1297</v>
      </c>
      <c r="E94" s="21" t="s">
        <v>1340</v>
      </c>
      <c r="F94" s="22" t="s">
        <v>1344</v>
      </c>
      <c r="G94" s="21"/>
      <c r="H94" s="24"/>
      <c r="I94" s="49"/>
      <c r="J94" s="50"/>
      <c r="K94" s="51"/>
      <c r="L94" s="52" t="s">
        <v>1301</v>
      </c>
      <c r="M94" s="85"/>
      <c r="N94" s="52" t="s">
        <v>1302</v>
      </c>
      <c r="O94" s="55">
        <f t="shared" si="4"/>
        <v>0</v>
      </c>
      <c r="P94" s="24" t="s">
        <v>887</v>
      </c>
      <c r="Q94" s="24" t="s">
        <v>888</v>
      </c>
      <c r="R94" s="21" t="s">
        <v>1341</v>
      </c>
    </row>
    <row r="95" spans="1:29" s="3" customFormat="1">
      <c r="A95" s="19"/>
      <c r="B95" s="19"/>
      <c r="C95" s="20" t="s">
        <v>36</v>
      </c>
      <c r="D95" s="25" t="s">
        <v>1297</v>
      </c>
      <c r="E95" s="21" t="s">
        <v>1340</v>
      </c>
      <c r="F95" s="22" t="s">
        <v>1345</v>
      </c>
      <c r="G95" s="21"/>
      <c r="H95" s="24"/>
      <c r="I95" s="49"/>
      <c r="J95" s="50"/>
      <c r="K95" s="51"/>
      <c r="L95" s="52" t="s">
        <v>1301</v>
      </c>
      <c r="M95" s="85"/>
      <c r="N95" s="52" t="s">
        <v>1302</v>
      </c>
      <c r="O95" s="55">
        <f t="shared" si="4"/>
        <v>0</v>
      </c>
      <c r="P95" s="24" t="s">
        <v>887</v>
      </c>
      <c r="Q95" s="24" t="s">
        <v>888</v>
      </c>
      <c r="R95" s="21" t="s">
        <v>1341</v>
      </c>
    </row>
    <row r="96" spans="1:29" s="3" customFormat="1" ht="18.850000000000001" customHeight="1">
      <c r="A96" s="19"/>
      <c r="B96" s="19"/>
      <c r="C96" s="20" t="s">
        <v>36</v>
      </c>
      <c r="D96" s="25" t="s">
        <v>1297</v>
      </c>
      <c r="E96" s="21" t="s">
        <v>1340</v>
      </c>
      <c r="F96" s="22" t="s">
        <v>1346</v>
      </c>
      <c r="G96" s="21"/>
      <c r="H96" s="24"/>
      <c r="I96" s="49"/>
      <c r="J96" s="50"/>
      <c r="K96" s="51"/>
      <c r="L96" s="52" t="s">
        <v>1301</v>
      </c>
      <c r="M96" s="85"/>
      <c r="N96" s="52" t="s">
        <v>1302</v>
      </c>
      <c r="O96" s="55">
        <f t="shared" si="4"/>
        <v>0</v>
      </c>
      <c r="P96" s="24" t="s">
        <v>887</v>
      </c>
      <c r="Q96" s="24" t="s">
        <v>888</v>
      </c>
      <c r="R96" s="21" t="s">
        <v>1341</v>
      </c>
    </row>
    <row r="97" spans="1:18" s="3" customFormat="1" ht="18.850000000000001" customHeight="1">
      <c r="A97" s="19"/>
      <c r="B97" s="19"/>
      <c r="C97" s="20" t="s">
        <v>36</v>
      </c>
      <c r="D97" s="25" t="s">
        <v>1297</v>
      </c>
      <c r="E97" s="21" t="s">
        <v>1340</v>
      </c>
      <c r="F97" s="22" t="s">
        <v>1347</v>
      </c>
      <c r="G97" s="21"/>
      <c r="H97" s="24"/>
      <c r="I97" s="49"/>
      <c r="J97" s="50"/>
      <c r="K97" s="51"/>
      <c r="L97" s="52" t="s">
        <v>1301</v>
      </c>
      <c r="M97" s="85"/>
      <c r="N97" s="52" t="s">
        <v>1302</v>
      </c>
      <c r="O97" s="55">
        <f t="shared" si="4"/>
        <v>0</v>
      </c>
      <c r="P97" s="24" t="s">
        <v>887</v>
      </c>
      <c r="Q97" s="24" t="s">
        <v>888</v>
      </c>
      <c r="R97" s="21" t="s">
        <v>1341</v>
      </c>
    </row>
    <row r="98" spans="1:18" s="3" customFormat="1" ht="18.850000000000001" customHeight="1">
      <c r="A98" s="19"/>
      <c r="B98" s="19"/>
      <c r="C98" s="20" t="s">
        <v>36</v>
      </c>
      <c r="D98" s="25" t="s">
        <v>1297</v>
      </c>
      <c r="E98" s="21" t="s">
        <v>1340</v>
      </c>
      <c r="F98" s="22" t="s">
        <v>1348</v>
      </c>
      <c r="G98" s="21"/>
      <c r="H98" s="24"/>
      <c r="I98" s="49"/>
      <c r="J98" s="50"/>
      <c r="K98" s="51"/>
      <c r="L98" s="52" t="s">
        <v>1301</v>
      </c>
      <c r="M98" s="85"/>
      <c r="N98" s="52" t="s">
        <v>1302</v>
      </c>
      <c r="O98" s="55">
        <f t="shared" si="4"/>
        <v>0</v>
      </c>
      <c r="P98" s="24" t="s">
        <v>887</v>
      </c>
      <c r="Q98" s="24" t="s">
        <v>888</v>
      </c>
      <c r="R98" s="21" t="s">
        <v>1341</v>
      </c>
    </row>
    <row r="99" spans="1:18" s="3" customFormat="1" ht="18.850000000000001" customHeight="1">
      <c r="A99" s="19"/>
      <c r="B99" s="19"/>
      <c r="C99" s="20" t="s">
        <v>36</v>
      </c>
      <c r="D99" s="25" t="s">
        <v>1297</v>
      </c>
      <c r="E99" s="21" t="s">
        <v>1349</v>
      </c>
      <c r="F99" s="22" t="s">
        <v>1350</v>
      </c>
      <c r="G99" s="21"/>
      <c r="H99" s="24"/>
      <c r="I99" s="49"/>
      <c r="J99" s="50"/>
      <c r="K99" s="51"/>
      <c r="L99" s="52" t="s">
        <v>1301</v>
      </c>
      <c r="M99" s="85"/>
      <c r="N99" s="52" t="s">
        <v>1302</v>
      </c>
      <c r="O99" s="55">
        <f t="shared" si="4"/>
        <v>0</v>
      </c>
      <c r="P99" s="24" t="s">
        <v>887</v>
      </c>
      <c r="Q99" s="24" t="s">
        <v>888</v>
      </c>
      <c r="R99" s="21" t="s">
        <v>1341</v>
      </c>
    </row>
    <row r="100" spans="1:18" s="3" customFormat="1" ht="18.850000000000001" customHeight="1">
      <c r="A100" s="19"/>
      <c r="B100" s="19"/>
      <c r="C100" s="20" t="s">
        <v>36</v>
      </c>
      <c r="D100" s="25" t="s">
        <v>1297</v>
      </c>
      <c r="E100" s="21" t="s">
        <v>1351</v>
      </c>
      <c r="F100" s="22" t="s">
        <v>1299</v>
      </c>
      <c r="G100" s="21"/>
      <c r="H100" s="24"/>
      <c r="I100" s="49"/>
      <c r="J100" s="50"/>
      <c r="K100" s="51"/>
      <c r="L100" s="52" t="s">
        <v>1301</v>
      </c>
      <c r="M100" s="85"/>
      <c r="N100" s="52" t="s">
        <v>1302</v>
      </c>
      <c r="O100" s="55">
        <f t="shared" si="4"/>
        <v>0</v>
      </c>
      <c r="P100" s="24" t="s">
        <v>887</v>
      </c>
      <c r="Q100" s="24" t="s">
        <v>888</v>
      </c>
      <c r="R100" s="21" t="s">
        <v>1341</v>
      </c>
    </row>
    <row r="101" spans="1:18" s="3" customFormat="1" ht="18.850000000000001" customHeight="1">
      <c r="A101" s="19"/>
      <c r="B101" s="19"/>
      <c r="C101" s="20" t="s">
        <v>36</v>
      </c>
      <c r="D101" s="25" t="s">
        <v>1297</v>
      </c>
      <c r="E101" s="21" t="s">
        <v>1351</v>
      </c>
      <c r="F101" s="22" t="s">
        <v>1342</v>
      </c>
      <c r="G101" s="21"/>
      <c r="H101" s="24"/>
      <c r="I101" s="49"/>
      <c r="J101" s="50"/>
      <c r="K101" s="51"/>
      <c r="L101" s="52" t="s">
        <v>1301</v>
      </c>
      <c r="M101" s="85"/>
      <c r="N101" s="52" t="s">
        <v>1302</v>
      </c>
      <c r="O101" s="55">
        <f t="shared" si="4"/>
        <v>0</v>
      </c>
      <c r="P101" s="24" t="s">
        <v>887</v>
      </c>
      <c r="Q101" s="24" t="s">
        <v>888</v>
      </c>
      <c r="R101" s="21" t="s">
        <v>1341</v>
      </c>
    </row>
    <row r="102" spans="1:18" s="3" customFormat="1" ht="18.850000000000001" customHeight="1">
      <c r="A102" s="19"/>
      <c r="B102" s="19"/>
      <c r="C102" s="20" t="s">
        <v>36</v>
      </c>
      <c r="D102" s="25" t="s">
        <v>1297</v>
      </c>
      <c r="E102" s="21" t="s">
        <v>1351</v>
      </c>
      <c r="F102" s="22" t="s">
        <v>1307</v>
      </c>
      <c r="G102" s="21"/>
      <c r="H102" s="24"/>
      <c r="I102" s="49"/>
      <c r="J102" s="50"/>
      <c r="K102" s="51"/>
      <c r="L102" s="52" t="s">
        <v>1301</v>
      </c>
      <c r="M102" s="85"/>
      <c r="N102" s="52" t="s">
        <v>1302</v>
      </c>
      <c r="O102" s="55">
        <f t="shared" si="4"/>
        <v>0</v>
      </c>
      <c r="P102" s="24" t="s">
        <v>887</v>
      </c>
      <c r="Q102" s="24" t="s">
        <v>888</v>
      </c>
      <c r="R102" s="21" t="s">
        <v>1341</v>
      </c>
    </row>
    <row r="103" spans="1:18" s="3" customFormat="1" ht="18.850000000000001" customHeight="1">
      <c r="A103" s="19"/>
      <c r="B103" s="19"/>
      <c r="C103" s="20" t="s">
        <v>36</v>
      </c>
      <c r="D103" s="25" t="s">
        <v>1297</v>
      </c>
      <c r="E103" s="21" t="s">
        <v>1351</v>
      </c>
      <c r="F103" s="22" t="s">
        <v>1313</v>
      </c>
      <c r="G103" s="21"/>
      <c r="H103" s="24"/>
      <c r="I103" s="49"/>
      <c r="J103" s="50"/>
      <c r="K103" s="51"/>
      <c r="L103" s="52" t="s">
        <v>1301</v>
      </c>
      <c r="M103" s="85"/>
      <c r="N103" s="52" t="s">
        <v>1302</v>
      </c>
      <c r="O103" s="55">
        <f t="shared" si="4"/>
        <v>0</v>
      </c>
      <c r="P103" s="24" t="s">
        <v>887</v>
      </c>
      <c r="Q103" s="24" t="s">
        <v>888</v>
      </c>
      <c r="R103" s="21" t="s">
        <v>1341</v>
      </c>
    </row>
    <row r="104" spans="1:18" s="3" customFormat="1" ht="18.850000000000001" customHeight="1">
      <c r="A104" s="19"/>
      <c r="B104" s="19"/>
      <c r="C104" s="20" t="s">
        <v>36</v>
      </c>
      <c r="D104" s="25" t="s">
        <v>1297</v>
      </c>
      <c r="E104" s="21" t="s">
        <v>1351</v>
      </c>
      <c r="F104" s="22" t="s">
        <v>1343</v>
      </c>
      <c r="G104" s="21"/>
      <c r="H104" s="24"/>
      <c r="I104" s="49"/>
      <c r="J104" s="50"/>
      <c r="K104" s="51"/>
      <c r="L104" s="52" t="s">
        <v>1301</v>
      </c>
      <c r="M104" s="85"/>
      <c r="N104" s="52" t="s">
        <v>1302</v>
      </c>
      <c r="O104" s="55">
        <f t="shared" si="4"/>
        <v>0</v>
      </c>
      <c r="P104" s="24" t="s">
        <v>887</v>
      </c>
      <c r="Q104" s="24" t="s">
        <v>888</v>
      </c>
      <c r="R104" s="21" t="s">
        <v>1341</v>
      </c>
    </row>
    <row r="105" spans="1:18" s="3" customFormat="1" ht="18.850000000000001" customHeight="1">
      <c r="A105" s="19"/>
      <c r="B105" s="19"/>
      <c r="C105" s="20" t="s">
        <v>36</v>
      </c>
      <c r="D105" s="25" t="s">
        <v>1297</v>
      </c>
      <c r="E105" s="21" t="s">
        <v>1351</v>
      </c>
      <c r="F105" s="22" t="s">
        <v>1332</v>
      </c>
      <c r="G105" s="21"/>
      <c r="H105" s="24"/>
      <c r="I105" s="49"/>
      <c r="J105" s="50"/>
      <c r="K105" s="51"/>
      <c r="L105" s="52" t="s">
        <v>1301</v>
      </c>
      <c r="M105" s="85"/>
      <c r="N105" s="52" t="s">
        <v>1302</v>
      </c>
      <c r="O105" s="55">
        <f t="shared" si="4"/>
        <v>0</v>
      </c>
      <c r="P105" s="24" t="s">
        <v>887</v>
      </c>
      <c r="Q105" s="24" t="s">
        <v>888</v>
      </c>
      <c r="R105" s="21" t="s">
        <v>1341</v>
      </c>
    </row>
    <row r="106" spans="1:18" s="3" customFormat="1" ht="18.850000000000001" customHeight="1">
      <c r="A106" s="19"/>
      <c r="B106" s="19"/>
      <c r="C106" s="20" t="s">
        <v>36</v>
      </c>
      <c r="D106" s="25" t="s">
        <v>1297</v>
      </c>
      <c r="E106" s="21" t="s">
        <v>1351</v>
      </c>
      <c r="F106" s="22" t="s">
        <v>1344</v>
      </c>
      <c r="G106" s="21"/>
      <c r="H106" s="24"/>
      <c r="I106" s="49"/>
      <c r="J106" s="50"/>
      <c r="K106" s="51"/>
      <c r="L106" s="52" t="s">
        <v>1301</v>
      </c>
      <c r="M106" s="85"/>
      <c r="N106" s="52" t="s">
        <v>1302</v>
      </c>
      <c r="O106" s="55">
        <f t="shared" si="4"/>
        <v>0</v>
      </c>
      <c r="P106" s="24" t="s">
        <v>887</v>
      </c>
      <c r="Q106" s="24" t="s">
        <v>888</v>
      </c>
      <c r="R106" s="21" t="s">
        <v>1341</v>
      </c>
    </row>
    <row r="107" spans="1:18" s="3" customFormat="1" ht="18.850000000000001" customHeight="1">
      <c r="A107" s="19"/>
      <c r="B107" s="19"/>
      <c r="C107" s="20" t="s">
        <v>36</v>
      </c>
      <c r="D107" s="25" t="s">
        <v>1297</v>
      </c>
      <c r="E107" s="21" t="s">
        <v>1351</v>
      </c>
      <c r="F107" s="22" t="s">
        <v>1345</v>
      </c>
      <c r="G107" s="21"/>
      <c r="H107" s="24"/>
      <c r="I107" s="49"/>
      <c r="J107" s="50"/>
      <c r="K107" s="51"/>
      <c r="L107" s="52" t="s">
        <v>1301</v>
      </c>
      <c r="M107" s="85"/>
      <c r="N107" s="52" t="s">
        <v>1302</v>
      </c>
      <c r="O107" s="55">
        <f t="shared" si="4"/>
        <v>0</v>
      </c>
      <c r="P107" s="24" t="s">
        <v>887</v>
      </c>
      <c r="Q107" s="24" t="s">
        <v>888</v>
      </c>
      <c r="R107" s="21" t="s">
        <v>1341</v>
      </c>
    </row>
    <row r="108" spans="1:18" s="3" customFormat="1" ht="18.850000000000001" customHeight="1">
      <c r="A108" s="19"/>
      <c r="B108" s="19"/>
      <c r="C108" s="20" t="s">
        <v>36</v>
      </c>
      <c r="D108" s="25" t="s">
        <v>1297</v>
      </c>
      <c r="E108" s="21" t="s">
        <v>1351</v>
      </c>
      <c r="F108" s="22" t="s">
        <v>1346</v>
      </c>
      <c r="G108" s="21"/>
      <c r="H108" s="24"/>
      <c r="I108" s="49"/>
      <c r="J108" s="50"/>
      <c r="K108" s="51"/>
      <c r="L108" s="52" t="s">
        <v>1301</v>
      </c>
      <c r="M108" s="85"/>
      <c r="N108" s="52" t="s">
        <v>1302</v>
      </c>
      <c r="O108" s="55">
        <f t="shared" si="4"/>
        <v>0</v>
      </c>
      <c r="P108" s="24" t="s">
        <v>887</v>
      </c>
      <c r="Q108" s="24" t="s">
        <v>888</v>
      </c>
      <c r="R108" s="21" t="s">
        <v>1341</v>
      </c>
    </row>
    <row r="109" spans="1:18" s="3" customFormat="1" ht="18.850000000000001" customHeight="1">
      <c r="A109" s="19"/>
      <c r="B109" s="19"/>
      <c r="C109" s="20" t="s">
        <v>36</v>
      </c>
      <c r="D109" s="25" t="s">
        <v>1297</v>
      </c>
      <c r="E109" s="21" t="s">
        <v>1351</v>
      </c>
      <c r="F109" s="22" t="s">
        <v>1347</v>
      </c>
      <c r="G109" s="21"/>
      <c r="H109" s="24"/>
      <c r="I109" s="49"/>
      <c r="J109" s="50"/>
      <c r="K109" s="51"/>
      <c r="L109" s="52" t="s">
        <v>1301</v>
      </c>
      <c r="M109" s="85"/>
      <c r="N109" s="52" t="s">
        <v>1302</v>
      </c>
      <c r="O109" s="55">
        <f t="shared" si="4"/>
        <v>0</v>
      </c>
      <c r="P109" s="24" t="s">
        <v>887</v>
      </c>
      <c r="Q109" s="24" t="s">
        <v>888</v>
      </c>
      <c r="R109" s="21" t="s">
        <v>1341</v>
      </c>
    </row>
    <row r="110" spans="1:18" s="3" customFormat="1" ht="18.850000000000001" customHeight="1">
      <c r="A110" s="19"/>
      <c r="B110" s="19"/>
      <c r="C110" s="20" t="s">
        <v>36</v>
      </c>
      <c r="D110" s="25" t="s">
        <v>1297</v>
      </c>
      <c r="E110" s="21" t="s">
        <v>1351</v>
      </c>
      <c r="F110" s="22" t="s">
        <v>1348</v>
      </c>
      <c r="G110" s="21"/>
      <c r="H110" s="24"/>
      <c r="I110" s="49"/>
      <c r="J110" s="50"/>
      <c r="K110" s="51"/>
      <c r="L110" s="52" t="s">
        <v>1301</v>
      </c>
      <c r="M110" s="85"/>
      <c r="N110" s="52" t="s">
        <v>1302</v>
      </c>
      <c r="O110" s="55">
        <f t="shared" si="4"/>
        <v>0</v>
      </c>
      <c r="P110" s="24" t="s">
        <v>887</v>
      </c>
      <c r="Q110" s="24" t="s">
        <v>888</v>
      </c>
      <c r="R110" s="21" t="s">
        <v>1341</v>
      </c>
    </row>
    <row r="111" spans="1:18" s="3" customFormat="1" ht="18.850000000000001" customHeight="1">
      <c r="A111" s="19"/>
      <c r="B111" s="19"/>
      <c r="C111" s="20" t="s">
        <v>36</v>
      </c>
      <c r="D111" s="25" t="s">
        <v>1297</v>
      </c>
      <c r="E111" s="21" t="s">
        <v>1352</v>
      </c>
      <c r="F111" s="22" t="s">
        <v>1299</v>
      </c>
      <c r="G111" s="21"/>
      <c r="H111" s="24"/>
      <c r="I111" s="49"/>
      <c r="J111" s="50"/>
      <c r="K111" s="51"/>
      <c r="L111" s="52" t="s">
        <v>1301</v>
      </c>
      <c r="M111" s="85"/>
      <c r="N111" s="52" t="s">
        <v>1302</v>
      </c>
      <c r="O111" s="55">
        <f t="shared" si="4"/>
        <v>0</v>
      </c>
      <c r="P111" s="24" t="s">
        <v>887</v>
      </c>
      <c r="Q111" s="24" t="s">
        <v>888</v>
      </c>
      <c r="R111" s="21" t="s">
        <v>1341</v>
      </c>
    </row>
    <row r="112" spans="1:18" s="3" customFormat="1" ht="18.850000000000001" customHeight="1">
      <c r="A112" s="19"/>
      <c r="B112" s="19"/>
      <c r="C112" s="20" t="s">
        <v>36</v>
      </c>
      <c r="D112" s="25" t="s">
        <v>1297</v>
      </c>
      <c r="E112" s="21" t="s">
        <v>1352</v>
      </c>
      <c r="F112" s="22" t="s">
        <v>1342</v>
      </c>
      <c r="G112" s="21"/>
      <c r="H112" s="24"/>
      <c r="I112" s="49"/>
      <c r="J112" s="50"/>
      <c r="K112" s="51"/>
      <c r="L112" s="52" t="s">
        <v>1301</v>
      </c>
      <c r="M112" s="85"/>
      <c r="N112" s="52" t="s">
        <v>1302</v>
      </c>
      <c r="O112" s="55">
        <f t="shared" si="4"/>
        <v>0</v>
      </c>
      <c r="P112" s="24" t="s">
        <v>887</v>
      </c>
      <c r="Q112" s="24" t="s">
        <v>888</v>
      </c>
      <c r="R112" s="21" t="s">
        <v>1341</v>
      </c>
    </row>
    <row r="113" spans="1:18" s="3" customFormat="1" ht="18.850000000000001" customHeight="1">
      <c r="A113" s="19"/>
      <c r="B113" s="19"/>
      <c r="C113" s="20" t="s">
        <v>36</v>
      </c>
      <c r="D113" s="25" t="s">
        <v>1297</v>
      </c>
      <c r="E113" s="21" t="s">
        <v>1352</v>
      </c>
      <c r="F113" s="22" t="s">
        <v>1307</v>
      </c>
      <c r="G113" s="21"/>
      <c r="H113" s="24"/>
      <c r="I113" s="49"/>
      <c r="J113" s="50"/>
      <c r="K113" s="51"/>
      <c r="L113" s="52" t="s">
        <v>1301</v>
      </c>
      <c r="M113" s="85"/>
      <c r="N113" s="52" t="s">
        <v>1302</v>
      </c>
      <c r="O113" s="55">
        <f t="shared" si="4"/>
        <v>0</v>
      </c>
      <c r="P113" s="24" t="s">
        <v>887</v>
      </c>
      <c r="Q113" s="24" t="s">
        <v>888</v>
      </c>
      <c r="R113" s="21" t="s">
        <v>1341</v>
      </c>
    </row>
    <row r="114" spans="1:18" s="3" customFormat="1" ht="18.850000000000001" customHeight="1">
      <c r="A114" s="19"/>
      <c r="B114" s="19"/>
      <c r="C114" s="20" t="s">
        <v>36</v>
      </c>
      <c r="D114" s="25" t="s">
        <v>1297</v>
      </c>
      <c r="E114" s="21" t="s">
        <v>1352</v>
      </c>
      <c r="F114" s="22" t="s">
        <v>1313</v>
      </c>
      <c r="G114" s="21"/>
      <c r="H114" s="24"/>
      <c r="I114" s="49"/>
      <c r="J114" s="50"/>
      <c r="K114" s="51"/>
      <c r="L114" s="52" t="s">
        <v>1301</v>
      </c>
      <c r="M114" s="85"/>
      <c r="N114" s="52" t="s">
        <v>1302</v>
      </c>
      <c r="O114" s="55">
        <f t="shared" si="4"/>
        <v>0</v>
      </c>
      <c r="P114" s="24" t="s">
        <v>887</v>
      </c>
      <c r="Q114" s="24" t="s">
        <v>888</v>
      </c>
      <c r="R114" s="21" t="s">
        <v>1341</v>
      </c>
    </row>
    <row r="115" spans="1:18" s="3" customFormat="1" ht="18.850000000000001" customHeight="1">
      <c r="A115" s="19"/>
      <c r="B115" s="19"/>
      <c r="C115" s="20" t="s">
        <v>36</v>
      </c>
      <c r="D115" s="25" t="s">
        <v>1297</v>
      </c>
      <c r="E115" s="21" t="s">
        <v>1352</v>
      </c>
      <c r="F115" s="22" t="s">
        <v>1343</v>
      </c>
      <c r="G115" s="21"/>
      <c r="H115" s="24"/>
      <c r="I115" s="49"/>
      <c r="J115" s="50"/>
      <c r="K115" s="51"/>
      <c r="L115" s="52" t="s">
        <v>1301</v>
      </c>
      <c r="M115" s="85"/>
      <c r="N115" s="52" t="s">
        <v>1302</v>
      </c>
      <c r="O115" s="55">
        <f t="shared" si="4"/>
        <v>0</v>
      </c>
      <c r="P115" s="24" t="s">
        <v>887</v>
      </c>
      <c r="Q115" s="24" t="s">
        <v>888</v>
      </c>
      <c r="R115" s="21" t="s">
        <v>1341</v>
      </c>
    </row>
    <row r="116" spans="1:18" s="3" customFormat="1" ht="18.850000000000001" customHeight="1">
      <c r="A116" s="19"/>
      <c r="B116" s="19"/>
      <c r="C116" s="20" t="s">
        <v>36</v>
      </c>
      <c r="D116" s="25" t="s">
        <v>1297</v>
      </c>
      <c r="E116" s="21" t="s">
        <v>1352</v>
      </c>
      <c r="F116" s="22" t="s">
        <v>1332</v>
      </c>
      <c r="G116" s="21"/>
      <c r="H116" s="24"/>
      <c r="I116" s="49"/>
      <c r="J116" s="50"/>
      <c r="K116" s="51"/>
      <c r="L116" s="52" t="s">
        <v>1301</v>
      </c>
      <c r="M116" s="85"/>
      <c r="N116" s="52" t="s">
        <v>1302</v>
      </c>
      <c r="O116" s="55">
        <f t="shared" si="4"/>
        <v>0</v>
      </c>
      <c r="P116" s="24" t="s">
        <v>887</v>
      </c>
      <c r="Q116" s="24" t="s">
        <v>888</v>
      </c>
      <c r="R116" s="21" t="s">
        <v>1341</v>
      </c>
    </row>
    <row r="117" spans="1:18" s="3" customFormat="1" ht="18.850000000000001" customHeight="1">
      <c r="A117" s="19"/>
      <c r="B117" s="19"/>
      <c r="C117" s="20" t="s">
        <v>36</v>
      </c>
      <c r="D117" s="25" t="s">
        <v>1297</v>
      </c>
      <c r="E117" s="21" t="s">
        <v>1352</v>
      </c>
      <c r="F117" s="22" t="s">
        <v>1344</v>
      </c>
      <c r="G117" s="21"/>
      <c r="H117" s="24"/>
      <c r="I117" s="49"/>
      <c r="J117" s="50"/>
      <c r="K117" s="51"/>
      <c r="L117" s="52" t="s">
        <v>1301</v>
      </c>
      <c r="M117" s="85"/>
      <c r="N117" s="52" t="s">
        <v>1302</v>
      </c>
      <c r="O117" s="55">
        <f t="shared" si="4"/>
        <v>0</v>
      </c>
      <c r="P117" s="24" t="s">
        <v>887</v>
      </c>
      <c r="Q117" s="24" t="s">
        <v>888</v>
      </c>
      <c r="R117" s="21" t="s">
        <v>1341</v>
      </c>
    </row>
    <row r="118" spans="1:18" s="3" customFormat="1" ht="18.850000000000001" customHeight="1">
      <c r="A118" s="19"/>
      <c r="B118" s="19"/>
      <c r="C118" s="20" t="s">
        <v>36</v>
      </c>
      <c r="D118" s="25" t="s">
        <v>1297</v>
      </c>
      <c r="E118" s="21" t="s">
        <v>1352</v>
      </c>
      <c r="F118" s="22" t="s">
        <v>1345</v>
      </c>
      <c r="G118" s="21"/>
      <c r="H118" s="24"/>
      <c r="I118" s="49"/>
      <c r="J118" s="50"/>
      <c r="K118" s="51"/>
      <c r="L118" s="52" t="s">
        <v>1301</v>
      </c>
      <c r="M118" s="85"/>
      <c r="N118" s="52" t="s">
        <v>1302</v>
      </c>
      <c r="O118" s="55">
        <f t="shared" ref="O118:O233" si="24">IF(M118=0,K118*J118,M118*K118*J118)</f>
        <v>0</v>
      </c>
      <c r="P118" s="24" t="s">
        <v>887</v>
      </c>
      <c r="Q118" s="24" t="s">
        <v>888</v>
      </c>
      <c r="R118" s="21" t="s">
        <v>1341</v>
      </c>
    </row>
    <row r="119" spans="1:18" s="3" customFormat="1" ht="18.850000000000001" customHeight="1">
      <c r="A119" s="19"/>
      <c r="B119" s="19"/>
      <c r="C119" s="20" t="s">
        <v>36</v>
      </c>
      <c r="D119" s="25" t="s">
        <v>1297</v>
      </c>
      <c r="E119" s="21" t="s">
        <v>1352</v>
      </c>
      <c r="F119" s="22" t="s">
        <v>1346</v>
      </c>
      <c r="G119" s="21"/>
      <c r="H119" s="24"/>
      <c r="I119" s="49"/>
      <c r="J119" s="50"/>
      <c r="K119" s="51"/>
      <c r="L119" s="52" t="s">
        <v>1301</v>
      </c>
      <c r="M119" s="85"/>
      <c r="N119" s="52" t="s">
        <v>1302</v>
      </c>
      <c r="O119" s="55">
        <f t="shared" si="24"/>
        <v>0</v>
      </c>
      <c r="P119" s="24" t="s">
        <v>887</v>
      </c>
      <c r="Q119" s="24" t="s">
        <v>888</v>
      </c>
      <c r="R119" s="21" t="s">
        <v>1341</v>
      </c>
    </row>
    <row r="120" spans="1:18" s="3" customFormat="1" ht="18.850000000000001" customHeight="1">
      <c r="A120" s="19"/>
      <c r="B120" s="19"/>
      <c r="C120" s="20" t="s">
        <v>36</v>
      </c>
      <c r="D120" s="25" t="s">
        <v>1297</v>
      </c>
      <c r="E120" s="21" t="s">
        <v>1352</v>
      </c>
      <c r="F120" s="22" t="s">
        <v>1347</v>
      </c>
      <c r="G120" s="21"/>
      <c r="H120" s="24"/>
      <c r="I120" s="49"/>
      <c r="J120" s="50"/>
      <c r="K120" s="51"/>
      <c r="L120" s="52" t="s">
        <v>1301</v>
      </c>
      <c r="M120" s="85"/>
      <c r="N120" s="52" t="s">
        <v>1302</v>
      </c>
      <c r="O120" s="55">
        <f t="shared" si="24"/>
        <v>0</v>
      </c>
      <c r="P120" s="24" t="s">
        <v>887</v>
      </c>
      <c r="Q120" s="24" t="s">
        <v>888</v>
      </c>
      <c r="R120" s="21" t="s">
        <v>1341</v>
      </c>
    </row>
    <row r="121" spans="1:18" s="3" customFormat="1" ht="18.850000000000001" customHeight="1">
      <c r="A121" s="19"/>
      <c r="B121" s="19"/>
      <c r="C121" s="20" t="s">
        <v>36</v>
      </c>
      <c r="D121" s="25" t="s">
        <v>1297</v>
      </c>
      <c r="E121" s="21" t="s">
        <v>1352</v>
      </c>
      <c r="F121" s="22" t="s">
        <v>1348</v>
      </c>
      <c r="G121" s="21"/>
      <c r="H121" s="24"/>
      <c r="I121" s="49"/>
      <c r="J121" s="50"/>
      <c r="K121" s="51"/>
      <c r="L121" s="52" t="s">
        <v>1301</v>
      </c>
      <c r="M121" s="85"/>
      <c r="N121" s="52" t="s">
        <v>1302</v>
      </c>
      <c r="O121" s="55">
        <f t="shared" si="24"/>
        <v>0</v>
      </c>
      <c r="P121" s="24" t="s">
        <v>887</v>
      </c>
      <c r="Q121" s="24" t="s">
        <v>888</v>
      </c>
      <c r="R121" s="21" t="s">
        <v>1341</v>
      </c>
    </row>
    <row r="122" spans="1:18" s="3" customFormat="1" ht="18.850000000000001" customHeight="1">
      <c r="A122" s="19"/>
      <c r="B122" s="19"/>
      <c r="C122" s="20" t="s">
        <v>36</v>
      </c>
      <c r="D122" s="25" t="s">
        <v>1297</v>
      </c>
      <c r="E122" s="21" t="s">
        <v>1353</v>
      </c>
      <c r="F122" s="22" t="s">
        <v>1350</v>
      </c>
      <c r="G122" s="21"/>
      <c r="H122" s="24"/>
      <c r="I122" s="49"/>
      <c r="J122" s="50"/>
      <c r="K122" s="51"/>
      <c r="L122" s="52" t="s">
        <v>1301</v>
      </c>
      <c r="M122" s="85"/>
      <c r="N122" s="52" t="s">
        <v>1302</v>
      </c>
      <c r="O122" s="55">
        <f t="shared" si="24"/>
        <v>0</v>
      </c>
      <c r="P122" s="24" t="s">
        <v>887</v>
      </c>
      <c r="Q122" s="24" t="s">
        <v>888</v>
      </c>
      <c r="R122" s="21" t="s">
        <v>1341</v>
      </c>
    </row>
    <row r="123" spans="1:18" s="3" customFormat="1" ht="18.850000000000001" customHeight="1">
      <c r="A123" s="19"/>
      <c r="B123" s="19"/>
      <c r="C123" s="20" t="s">
        <v>36</v>
      </c>
      <c r="D123" s="25" t="s">
        <v>1297</v>
      </c>
      <c r="E123" s="21" t="s">
        <v>1354</v>
      </c>
      <c r="F123" s="22" t="s">
        <v>1299</v>
      </c>
      <c r="G123" s="21"/>
      <c r="H123" s="24"/>
      <c r="I123" s="49"/>
      <c r="J123" s="50"/>
      <c r="K123" s="51"/>
      <c r="L123" s="52" t="s">
        <v>1301</v>
      </c>
      <c r="M123" s="85"/>
      <c r="N123" s="52" t="s">
        <v>1302</v>
      </c>
      <c r="O123" s="55">
        <f t="shared" si="24"/>
        <v>0</v>
      </c>
      <c r="P123" s="24" t="s">
        <v>887</v>
      </c>
      <c r="Q123" s="24" t="s">
        <v>888</v>
      </c>
      <c r="R123" s="21" t="s">
        <v>1341</v>
      </c>
    </row>
    <row r="124" spans="1:18" s="3" customFormat="1" ht="18.850000000000001" customHeight="1">
      <c r="A124" s="19"/>
      <c r="B124" s="19"/>
      <c r="C124" s="20" t="s">
        <v>36</v>
      </c>
      <c r="D124" s="25" t="s">
        <v>1297</v>
      </c>
      <c r="E124" s="21" t="s">
        <v>1354</v>
      </c>
      <c r="F124" s="22" t="s">
        <v>1342</v>
      </c>
      <c r="G124" s="21"/>
      <c r="H124" s="24"/>
      <c r="I124" s="49"/>
      <c r="J124" s="50"/>
      <c r="K124" s="51"/>
      <c r="L124" s="52" t="s">
        <v>1301</v>
      </c>
      <c r="M124" s="85"/>
      <c r="N124" s="52" t="s">
        <v>1302</v>
      </c>
      <c r="O124" s="55">
        <f t="shared" si="24"/>
        <v>0</v>
      </c>
      <c r="P124" s="24" t="s">
        <v>887</v>
      </c>
      <c r="Q124" s="24" t="s">
        <v>888</v>
      </c>
      <c r="R124" s="21" t="s">
        <v>1341</v>
      </c>
    </row>
    <row r="125" spans="1:18" s="3" customFormat="1" ht="18.850000000000001" customHeight="1">
      <c r="A125" s="19"/>
      <c r="B125" s="19"/>
      <c r="C125" s="20" t="s">
        <v>36</v>
      </c>
      <c r="D125" s="25" t="s">
        <v>1297</v>
      </c>
      <c r="E125" s="21" t="s">
        <v>1354</v>
      </c>
      <c r="F125" s="22" t="s">
        <v>1307</v>
      </c>
      <c r="G125" s="21"/>
      <c r="H125" s="24"/>
      <c r="I125" s="49"/>
      <c r="J125" s="50"/>
      <c r="K125" s="51"/>
      <c r="L125" s="52" t="s">
        <v>1301</v>
      </c>
      <c r="M125" s="85"/>
      <c r="N125" s="52" t="s">
        <v>1302</v>
      </c>
      <c r="O125" s="55">
        <f t="shared" si="24"/>
        <v>0</v>
      </c>
      <c r="P125" s="24" t="s">
        <v>887</v>
      </c>
      <c r="Q125" s="24" t="s">
        <v>888</v>
      </c>
      <c r="R125" s="21" t="s">
        <v>1341</v>
      </c>
    </row>
    <row r="126" spans="1:18" s="3" customFormat="1" ht="18.850000000000001" customHeight="1">
      <c r="A126" s="19"/>
      <c r="B126" s="19"/>
      <c r="C126" s="20" t="s">
        <v>36</v>
      </c>
      <c r="D126" s="25" t="s">
        <v>1297</v>
      </c>
      <c r="E126" s="21" t="s">
        <v>1354</v>
      </c>
      <c r="F126" s="22" t="s">
        <v>1313</v>
      </c>
      <c r="G126" s="21"/>
      <c r="H126" s="24"/>
      <c r="I126" s="49"/>
      <c r="J126" s="50"/>
      <c r="K126" s="51"/>
      <c r="L126" s="52" t="s">
        <v>1301</v>
      </c>
      <c r="M126" s="85"/>
      <c r="N126" s="52" t="s">
        <v>1302</v>
      </c>
      <c r="O126" s="55">
        <f t="shared" si="24"/>
        <v>0</v>
      </c>
      <c r="P126" s="24" t="s">
        <v>887</v>
      </c>
      <c r="Q126" s="24" t="s">
        <v>888</v>
      </c>
      <c r="R126" s="21" t="s">
        <v>1341</v>
      </c>
    </row>
    <row r="127" spans="1:18" s="3" customFormat="1" ht="18.850000000000001" customHeight="1">
      <c r="A127" s="19"/>
      <c r="B127" s="19"/>
      <c r="C127" s="20" t="s">
        <v>36</v>
      </c>
      <c r="D127" s="25" t="s">
        <v>1297</v>
      </c>
      <c r="E127" s="21" t="s">
        <v>1354</v>
      </c>
      <c r="F127" s="22" t="s">
        <v>1343</v>
      </c>
      <c r="G127" s="21"/>
      <c r="H127" s="24"/>
      <c r="I127" s="49"/>
      <c r="J127" s="50"/>
      <c r="K127" s="51"/>
      <c r="L127" s="52" t="s">
        <v>1301</v>
      </c>
      <c r="M127" s="85"/>
      <c r="N127" s="52" t="s">
        <v>1302</v>
      </c>
      <c r="O127" s="55">
        <f t="shared" si="24"/>
        <v>0</v>
      </c>
      <c r="P127" s="24" t="s">
        <v>887</v>
      </c>
      <c r="Q127" s="24" t="s">
        <v>888</v>
      </c>
      <c r="R127" s="21" t="s">
        <v>1341</v>
      </c>
    </row>
    <row r="128" spans="1:18" s="3" customFormat="1" ht="18.850000000000001" customHeight="1">
      <c r="A128" s="19"/>
      <c r="B128" s="19"/>
      <c r="C128" s="20" t="s">
        <v>36</v>
      </c>
      <c r="D128" s="25" t="s">
        <v>1297</v>
      </c>
      <c r="E128" s="21" t="s">
        <v>1354</v>
      </c>
      <c r="F128" s="22" t="s">
        <v>1332</v>
      </c>
      <c r="G128" s="21"/>
      <c r="H128" s="24"/>
      <c r="I128" s="49"/>
      <c r="J128" s="50"/>
      <c r="K128" s="51"/>
      <c r="L128" s="52" t="s">
        <v>1301</v>
      </c>
      <c r="M128" s="85"/>
      <c r="N128" s="52" t="s">
        <v>1302</v>
      </c>
      <c r="O128" s="55">
        <f t="shared" si="24"/>
        <v>0</v>
      </c>
      <c r="P128" s="24" t="s">
        <v>887</v>
      </c>
      <c r="Q128" s="24" t="s">
        <v>888</v>
      </c>
      <c r="R128" s="21" t="s">
        <v>1341</v>
      </c>
    </row>
    <row r="129" spans="1:18" s="3" customFormat="1" ht="18.850000000000001" customHeight="1">
      <c r="A129" s="19"/>
      <c r="B129" s="19"/>
      <c r="C129" s="20" t="s">
        <v>36</v>
      </c>
      <c r="D129" s="25" t="s">
        <v>1297</v>
      </c>
      <c r="E129" s="21" t="s">
        <v>1354</v>
      </c>
      <c r="F129" s="22" t="s">
        <v>1344</v>
      </c>
      <c r="G129" s="21"/>
      <c r="H129" s="24"/>
      <c r="I129" s="49"/>
      <c r="J129" s="50"/>
      <c r="K129" s="51"/>
      <c r="L129" s="52" t="s">
        <v>1301</v>
      </c>
      <c r="M129" s="85"/>
      <c r="N129" s="52" t="s">
        <v>1302</v>
      </c>
      <c r="O129" s="55">
        <f t="shared" si="24"/>
        <v>0</v>
      </c>
      <c r="P129" s="24" t="s">
        <v>887</v>
      </c>
      <c r="Q129" s="24" t="s">
        <v>888</v>
      </c>
      <c r="R129" s="21" t="s">
        <v>1341</v>
      </c>
    </row>
    <row r="130" spans="1:18" s="3" customFormat="1" ht="18.850000000000001" customHeight="1">
      <c r="A130" s="19"/>
      <c r="B130" s="19"/>
      <c r="C130" s="20" t="s">
        <v>36</v>
      </c>
      <c r="D130" s="25" t="s">
        <v>1297</v>
      </c>
      <c r="E130" s="21" t="s">
        <v>1354</v>
      </c>
      <c r="F130" s="22" t="s">
        <v>1345</v>
      </c>
      <c r="G130" s="21"/>
      <c r="H130" s="24"/>
      <c r="I130" s="49"/>
      <c r="J130" s="50"/>
      <c r="K130" s="51"/>
      <c r="L130" s="52" t="s">
        <v>1301</v>
      </c>
      <c r="M130" s="85"/>
      <c r="N130" s="52" t="s">
        <v>1302</v>
      </c>
      <c r="O130" s="55">
        <f t="shared" si="24"/>
        <v>0</v>
      </c>
      <c r="P130" s="24" t="s">
        <v>887</v>
      </c>
      <c r="Q130" s="24" t="s">
        <v>888</v>
      </c>
      <c r="R130" s="21" t="s">
        <v>1341</v>
      </c>
    </row>
    <row r="131" spans="1:18" s="3" customFormat="1" ht="18.850000000000001" customHeight="1">
      <c r="A131" s="19"/>
      <c r="B131" s="19"/>
      <c r="C131" s="20" t="s">
        <v>36</v>
      </c>
      <c r="D131" s="25" t="s">
        <v>1297</v>
      </c>
      <c r="E131" s="21" t="s">
        <v>1354</v>
      </c>
      <c r="F131" s="22" t="s">
        <v>1346</v>
      </c>
      <c r="G131" s="21"/>
      <c r="H131" s="24"/>
      <c r="I131" s="49"/>
      <c r="J131" s="50"/>
      <c r="K131" s="51"/>
      <c r="L131" s="52" t="s">
        <v>1301</v>
      </c>
      <c r="M131" s="85"/>
      <c r="N131" s="52" t="s">
        <v>1302</v>
      </c>
      <c r="O131" s="55">
        <f t="shared" si="24"/>
        <v>0</v>
      </c>
      <c r="P131" s="24" t="s">
        <v>887</v>
      </c>
      <c r="Q131" s="24" t="s">
        <v>888</v>
      </c>
      <c r="R131" s="21" t="s">
        <v>1341</v>
      </c>
    </row>
    <row r="132" spans="1:18" s="3" customFormat="1" ht="18.850000000000001" customHeight="1">
      <c r="A132" s="19"/>
      <c r="B132" s="19"/>
      <c r="C132" s="20" t="s">
        <v>36</v>
      </c>
      <c r="D132" s="25" t="s">
        <v>1297</v>
      </c>
      <c r="E132" s="21" t="s">
        <v>1354</v>
      </c>
      <c r="F132" s="22" t="s">
        <v>1347</v>
      </c>
      <c r="G132" s="21"/>
      <c r="H132" s="24"/>
      <c r="I132" s="49"/>
      <c r="J132" s="50"/>
      <c r="K132" s="51"/>
      <c r="L132" s="52" t="s">
        <v>1301</v>
      </c>
      <c r="M132" s="85"/>
      <c r="N132" s="52" t="s">
        <v>1302</v>
      </c>
      <c r="O132" s="55">
        <f t="shared" si="24"/>
        <v>0</v>
      </c>
      <c r="P132" s="24" t="s">
        <v>887</v>
      </c>
      <c r="Q132" s="24" t="s">
        <v>888</v>
      </c>
      <c r="R132" s="21" t="s">
        <v>1341</v>
      </c>
    </row>
    <row r="133" spans="1:18" s="3" customFormat="1" ht="18.850000000000001" customHeight="1">
      <c r="A133" s="19"/>
      <c r="B133" s="19"/>
      <c r="C133" s="20" t="s">
        <v>36</v>
      </c>
      <c r="D133" s="25" t="s">
        <v>1297</v>
      </c>
      <c r="E133" s="21" t="s">
        <v>1354</v>
      </c>
      <c r="F133" s="22" t="s">
        <v>1348</v>
      </c>
      <c r="G133" s="21"/>
      <c r="H133" s="24"/>
      <c r="I133" s="49"/>
      <c r="J133" s="50"/>
      <c r="K133" s="51"/>
      <c r="L133" s="52" t="s">
        <v>1301</v>
      </c>
      <c r="M133" s="85"/>
      <c r="N133" s="52" t="s">
        <v>1302</v>
      </c>
      <c r="O133" s="55">
        <f t="shared" si="24"/>
        <v>0</v>
      </c>
      <c r="P133" s="24" t="s">
        <v>887</v>
      </c>
      <c r="Q133" s="24" t="s">
        <v>888</v>
      </c>
      <c r="R133" s="21" t="s">
        <v>1341</v>
      </c>
    </row>
    <row r="134" spans="1:18" s="3" customFormat="1" ht="18.850000000000001" customHeight="1">
      <c r="A134" s="19"/>
      <c r="B134" s="19"/>
      <c r="C134" s="20" t="s">
        <v>36</v>
      </c>
      <c r="D134" s="25" t="s">
        <v>1297</v>
      </c>
      <c r="E134" s="21" t="s">
        <v>1355</v>
      </c>
      <c r="F134" s="22" t="s">
        <v>1299</v>
      </c>
      <c r="G134" s="21"/>
      <c r="H134" s="24"/>
      <c r="I134" s="49"/>
      <c r="J134" s="50"/>
      <c r="K134" s="51"/>
      <c r="L134" s="52" t="s">
        <v>1301</v>
      </c>
      <c r="M134" s="85"/>
      <c r="N134" s="52" t="s">
        <v>1302</v>
      </c>
      <c r="O134" s="55">
        <f t="shared" si="24"/>
        <v>0</v>
      </c>
      <c r="P134" s="24" t="s">
        <v>887</v>
      </c>
      <c r="Q134" s="24" t="s">
        <v>888</v>
      </c>
      <c r="R134" s="21" t="s">
        <v>1341</v>
      </c>
    </row>
    <row r="135" spans="1:18" s="3" customFormat="1" ht="18.850000000000001" customHeight="1">
      <c r="A135" s="19"/>
      <c r="B135" s="19"/>
      <c r="C135" s="20" t="s">
        <v>36</v>
      </c>
      <c r="D135" s="25" t="s">
        <v>1297</v>
      </c>
      <c r="E135" s="21" t="s">
        <v>1355</v>
      </c>
      <c r="F135" s="22" t="s">
        <v>1342</v>
      </c>
      <c r="G135" s="21"/>
      <c r="H135" s="24"/>
      <c r="I135" s="49"/>
      <c r="J135" s="50"/>
      <c r="K135" s="51"/>
      <c r="L135" s="52" t="s">
        <v>1301</v>
      </c>
      <c r="M135" s="85"/>
      <c r="N135" s="52" t="s">
        <v>1302</v>
      </c>
      <c r="O135" s="55">
        <f t="shared" si="24"/>
        <v>0</v>
      </c>
      <c r="P135" s="24" t="s">
        <v>887</v>
      </c>
      <c r="Q135" s="24" t="s">
        <v>888</v>
      </c>
      <c r="R135" s="21" t="s">
        <v>1341</v>
      </c>
    </row>
    <row r="136" spans="1:18" s="3" customFormat="1" ht="18.850000000000001" customHeight="1">
      <c r="A136" s="19"/>
      <c r="B136" s="19"/>
      <c r="C136" s="20" t="s">
        <v>36</v>
      </c>
      <c r="D136" s="25" t="s">
        <v>1297</v>
      </c>
      <c r="E136" s="21" t="s">
        <v>1355</v>
      </c>
      <c r="F136" s="22" t="s">
        <v>1307</v>
      </c>
      <c r="G136" s="21"/>
      <c r="H136" s="24"/>
      <c r="I136" s="49"/>
      <c r="J136" s="50"/>
      <c r="K136" s="51"/>
      <c r="L136" s="52" t="s">
        <v>1301</v>
      </c>
      <c r="M136" s="85"/>
      <c r="N136" s="52" t="s">
        <v>1302</v>
      </c>
      <c r="O136" s="55">
        <f t="shared" si="24"/>
        <v>0</v>
      </c>
      <c r="P136" s="24" t="s">
        <v>887</v>
      </c>
      <c r="Q136" s="24" t="s">
        <v>888</v>
      </c>
      <c r="R136" s="21" t="s">
        <v>1341</v>
      </c>
    </row>
    <row r="137" spans="1:18" s="3" customFormat="1" ht="18.850000000000001" customHeight="1">
      <c r="A137" s="19"/>
      <c r="B137" s="19"/>
      <c r="C137" s="20" t="s">
        <v>36</v>
      </c>
      <c r="D137" s="25" t="s">
        <v>1297</v>
      </c>
      <c r="E137" s="21" t="s">
        <v>1355</v>
      </c>
      <c r="F137" s="22" t="s">
        <v>1313</v>
      </c>
      <c r="G137" s="21"/>
      <c r="H137" s="24"/>
      <c r="I137" s="49"/>
      <c r="J137" s="50"/>
      <c r="K137" s="51"/>
      <c r="L137" s="52" t="s">
        <v>1301</v>
      </c>
      <c r="M137" s="85"/>
      <c r="N137" s="52" t="s">
        <v>1302</v>
      </c>
      <c r="O137" s="55">
        <f t="shared" si="24"/>
        <v>0</v>
      </c>
      <c r="P137" s="24" t="s">
        <v>887</v>
      </c>
      <c r="Q137" s="24" t="s">
        <v>888</v>
      </c>
      <c r="R137" s="21" t="s">
        <v>1341</v>
      </c>
    </row>
    <row r="138" spans="1:18" s="3" customFormat="1" ht="18.850000000000001" customHeight="1">
      <c r="A138" s="19"/>
      <c r="B138" s="19"/>
      <c r="C138" s="20" t="s">
        <v>36</v>
      </c>
      <c r="D138" s="25" t="s">
        <v>1297</v>
      </c>
      <c r="E138" s="21" t="s">
        <v>1355</v>
      </c>
      <c r="F138" s="22" t="s">
        <v>1343</v>
      </c>
      <c r="G138" s="21"/>
      <c r="H138" s="24"/>
      <c r="I138" s="49"/>
      <c r="J138" s="50"/>
      <c r="K138" s="51"/>
      <c r="L138" s="52" t="s">
        <v>1301</v>
      </c>
      <c r="M138" s="85"/>
      <c r="N138" s="52" t="s">
        <v>1302</v>
      </c>
      <c r="O138" s="55">
        <f t="shared" si="24"/>
        <v>0</v>
      </c>
      <c r="P138" s="24" t="s">
        <v>887</v>
      </c>
      <c r="Q138" s="24" t="s">
        <v>888</v>
      </c>
      <c r="R138" s="21" t="s">
        <v>1341</v>
      </c>
    </row>
    <row r="139" spans="1:18" s="3" customFormat="1" ht="18.850000000000001" customHeight="1">
      <c r="A139" s="19"/>
      <c r="B139" s="19"/>
      <c r="C139" s="20" t="s">
        <v>36</v>
      </c>
      <c r="D139" s="25" t="s">
        <v>1297</v>
      </c>
      <c r="E139" s="21" t="s">
        <v>1355</v>
      </c>
      <c r="F139" s="22" t="s">
        <v>1332</v>
      </c>
      <c r="G139" s="21"/>
      <c r="H139" s="24"/>
      <c r="I139" s="49"/>
      <c r="J139" s="50"/>
      <c r="K139" s="51"/>
      <c r="L139" s="52" t="s">
        <v>1301</v>
      </c>
      <c r="M139" s="85"/>
      <c r="N139" s="52" t="s">
        <v>1302</v>
      </c>
      <c r="O139" s="55">
        <f t="shared" si="24"/>
        <v>0</v>
      </c>
      <c r="P139" s="24" t="s">
        <v>887</v>
      </c>
      <c r="Q139" s="24" t="s">
        <v>888</v>
      </c>
      <c r="R139" s="21" t="s">
        <v>1341</v>
      </c>
    </row>
    <row r="140" spans="1:18" s="3" customFormat="1" ht="18.850000000000001" customHeight="1">
      <c r="A140" s="19"/>
      <c r="B140" s="19"/>
      <c r="C140" s="20" t="s">
        <v>36</v>
      </c>
      <c r="D140" s="25" t="s">
        <v>1297</v>
      </c>
      <c r="E140" s="21" t="s">
        <v>1355</v>
      </c>
      <c r="F140" s="22" t="s">
        <v>1344</v>
      </c>
      <c r="G140" s="21"/>
      <c r="H140" s="24"/>
      <c r="I140" s="49"/>
      <c r="J140" s="50"/>
      <c r="K140" s="51"/>
      <c r="L140" s="52" t="s">
        <v>1301</v>
      </c>
      <c r="M140" s="85"/>
      <c r="N140" s="52" t="s">
        <v>1302</v>
      </c>
      <c r="O140" s="55">
        <f t="shared" si="24"/>
        <v>0</v>
      </c>
      <c r="P140" s="24" t="s">
        <v>887</v>
      </c>
      <c r="Q140" s="24" t="s">
        <v>888</v>
      </c>
      <c r="R140" s="21" t="s">
        <v>1341</v>
      </c>
    </row>
    <row r="141" spans="1:18" s="3" customFormat="1" ht="18.850000000000001" customHeight="1">
      <c r="A141" s="19"/>
      <c r="B141" s="19"/>
      <c r="C141" s="20" t="s">
        <v>36</v>
      </c>
      <c r="D141" s="25" t="s">
        <v>1297</v>
      </c>
      <c r="E141" s="21" t="s">
        <v>1355</v>
      </c>
      <c r="F141" s="22" t="s">
        <v>1345</v>
      </c>
      <c r="G141" s="21"/>
      <c r="H141" s="24"/>
      <c r="I141" s="49"/>
      <c r="J141" s="50"/>
      <c r="K141" s="51"/>
      <c r="L141" s="52" t="s">
        <v>1301</v>
      </c>
      <c r="M141" s="85"/>
      <c r="N141" s="52" t="s">
        <v>1302</v>
      </c>
      <c r="O141" s="55">
        <f t="shared" si="24"/>
        <v>0</v>
      </c>
      <c r="P141" s="24" t="s">
        <v>887</v>
      </c>
      <c r="Q141" s="24" t="s">
        <v>888</v>
      </c>
      <c r="R141" s="21" t="s">
        <v>1341</v>
      </c>
    </row>
    <row r="142" spans="1:18" s="3" customFormat="1" ht="18.850000000000001" customHeight="1">
      <c r="A142" s="19"/>
      <c r="B142" s="19"/>
      <c r="C142" s="20" t="s">
        <v>36</v>
      </c>
      <c r="D142" s="25" t="s">
        <v>1297</v>
      </c>
      <c r="E142" s="21" t="s">
        <v>1355</v>
      </c>
      <c r="F142" s="22" t="s">
        <v>1346</v>
      </c>
      <c r="G142" s="21"/>
      <c r="H142" s="24"/>
      <c r="I142" s="49"/>
      <c r="J142" s="50"/>
      <c r="K142" s="51"/>
      <c r="L142" s="52" t="s">
        <v>1301</v>
      </c>
      <c r="M142" s="85"/>
      <c r="N142" s="52" t="s">
        <v>1302</v>
      </c>
      <c r="O142" s="55">
        <f t="shared" si="24"/>
        <v>0</v>
      </c>
      <c r="P142" s="24" t="s">
        <v>887</v>
      </c>
      <c r="Q142" s="24" t="s">
        <v>888</v>
      </c>
      <c r="R142" s="21" t="s">
        <v>1341</v>
      </c>
    </row>
    <row r="143" spans="1:18" s="3" customFormat="1" ht="18.850000000000001" customHeight="1">
      <c r="A143" s="19"/>
      <c r="B143" s="19"/>
      <c r="C143" s="20" t="s">
        <v>36</v>
      </c>
      <c r="D143" s="25" t="s">
        <v>1297</v>
      </c>
      <c r="E143" s="21" t="s">
        <v>1355</v>
      </c>
      <c r="F143" s="22" t="s">
        <v>1347</v>
      </c>
      <c r="G143" s="21"/>
      <c r="H143" s="24"/>
      <c r="I143" s="49"/>
      <c r="J143" s="50"/>
      <c r="K143" s="51"/>
      <c r="L143" s="52" t="s">
        <v>1301</v>
      </c>
      <c r="M143" s="85"/>
      <c r="N143" s="52" t="s">
        <v>1302</v>
      </c>
      <c r="O143" s="55">
        <f t="shared" si="24"/>
        <v>0</v>
      </c>
      <c r="P143" s="24" t="s">
        <v>887</v>
      </c>
      <c r="Q143" s="24" t="s">
        <v>888</v>
      </c>
      <c r="R143" s="21" t="s">
        <v>1341</v>
      </c>
    </row>
    <row r="144" spans="1:18" s="3" customFormat="1" ht="18.850000000000001" customHeight="1">
      <c r="A144" s="19"/>
      <c r="B144" s="19"/>
      <c r="C144" s="20" t="s">
        <v>36</v>
      </c>
      <c r="D144" s="25" t="s">
        <v>1297</v>
      </c>
      <c r="E144" s="21" t="s">
        <v>1355</v>
      </c>
      <c r="F144" s="22" t="s">
        <v>1348</v>
      </c>
      <c r="G144" s="21"/>
      <c r="H144" s="24"/>
      <c r="I144" s="49"/>
      <c r="J144" s="50"/>
      <c r="K144" s="51"/>
      <c r="L144" s="52" t="s">
        <v>1301</v>
      </c>
      <c r="M144" s="85"/>
      <c r="N144" s="52" t="s">
        <v>1302</v>
      </c>
      <c r="O144" s="55">
        <f t="shared" si="24"/>
        <v>0</v>
      </c>
      <c r="P144" s="24" t="s">
        <v>887</v>
      </c>
      <c r="Q144" s="24" t="s">
        <v>888</v>
      </c>
      <c r="R144" s="21" t="s">
        <v>1341</v>
      </c>
    </row>
    <row r="145" spans="1:20" s="3" customFormat="1" ht="18.850000000000001" customHeight="1">
      <c r="A145" s="19"/>
      <c r="B145" s="19"/>
      <c r="C145" s="20" t="s">
        <v>36</v>
      </c>
      <c r="D145" s="25" t="s">
        <v>1297</v>
      </c>
      <c r="E145" s="21" t="s">
        <v>1356</v>
      </c>
      <c r="F145" s="22" t="s">
        <v>1350</v>
      </c>
      <c r="G145" s="21"/>
      <c r="H145" s="24"/>
      <c r="I145" s="49"/>
      <c r="J145" s="50"/>
      <c r="K145" s="51"/>
      <c r="L145" s="52" t="s">
        <v>1301</v>
      </c>
      <c r="M145" s="85"/>
      <c r="N145" s="52" t="s">
        <v>1302</v>
      </c>
      <c r="O145" s="55">
        <f t="shared" si="24"/>
        <v>0</v>
      </c>
      <c r="P145" s="24" t="s">
        <v>887</v>
      </c>
      <c r="Q145" s="24" t="s">
        <v>888</v>
      </c>
      <c r="R145" s="21" t="s">
        <v>1341</v>
      </c>
    </row>
    <row r="146" spans="1:20" s="3" customFormat="1" ht="18.850000000000001" customHeight="1">
      <c r="A146" s="19" t="s">
        <v>21</v>
      </c>
      <c r="B146" s="19" t="s">
        <v>884</v>
      </c>
      <c r="C146" s="20" t="s">
        <v>36</v>
      </c>
      <c r="D146" s="25" t="s">
        <v>1357</v>
      </c>
      <c r="E146" s="21" t="s">
        <v>1358</v>
      </c>
      <c r="F146" s="22" t="s">
        <v>1359</v>
      </c>
      <c r="G146" s="21"/>
      <c r="H146" s="24"/>
      <c r="I146" s="49"/>
      <c r="J146" s="50"/>
      <c r="K146" s="51"/>
      <c r="L146" s="52" t="s">
        <v>1360</v>
      </c>
      <c r="M146" s="85"/>
      <c r="N146" s="52" t="s">
        <v>1030</v>
      </c>
      <c r="O146" s="55">
        <f t="shared" si="24"/>
        <v>0</v>
      </c>
      <c r="P146" s="24"/>
      <c r="Q146" s="24"/>
      <c r="R146" s="21"/>
    </row>
    <row r="147" spans="1:20" s="425" customFormat="1" ht="18.75" customHeight="1">
      <c r="A147" s="414" t="s">
        <v>21</v>
      </c>
      <c r="B147" s="414" t="s">
        <v>884</v>
      </c>
      <c r="C147" s="415" t="s">
        <v>36</v>
      </c>
      <c r="D147" s="416" t="s">
        <v>1357</v>
      </c>
      <c r="E147" s="417" t="s">
        <v>1358</v>
      </c>
      <c r="F147" s="418" t="s">
        <v>1361</v>
      </c>
      <c r="G147" s="417"/>
      <c r="H147" s="419"/>
      <c r="I147" s="420" t="s">
        <v>1362</v>
      </c>
      <c r="J147" s="421">
        <v>248</v>
      </c>
      <c r="K147" s="422">
        <v>1</v>
      </c>
      <c r="L147" s="423" t="s">
        <v>120</v>
      </c>
      <c r="M147" s="489">
        <v>30</v>
      </c>
      <c r="N147" s="423" t="s">
        <v>101</v>
      </c>
      <c r="O147" s="424">
        <f t="shared" si="24"/>
        <v>7440</v>
      </c>
      <c r="P147" s="419" t="s">
        <v>887</v>
      </c>
      <c r="Q147" s="419" t="s">
        <v>888</v>
      </c>
      <c r="R147" s="417" t="s">
        <v>1363</v>
      </c>
      <c r="S147" s="581" t="s">
        <v>1596</v>
      </c>
      <c r="T147" s="581" t="s">
        <v>2504</v>
      </c>
    </row>
    <row r="148" spans="1:20" s="425" customFormat="1" ht="18.850000000000001" customHeight="1">
      <c r="A148" s="414" t="s">
        <v>21</v>
      </c>
      <c r="B148" s="414" t="s">
        <v>884</v>
      </c>
      <c r="C148" s="415" t="s">
        <v>36</v>
      </c>
      <c r="D148" s="416" t="s">
        <v>1357</v>
      </c>
      <c r="E148" s="417" t="s">
        <v>1358</v>
      </c>
      <c r="F148" s="418" t="s">
        <v>1361</v>
      </c>
      <c r="G148" s="417"/>
      <c r="H148" s="419"/>
      <c r="I148" s="420" t="s">
        <v>1364</v>
      </c>
      <c r="J148" s="421">
        <v>468</v>
      </c>
      <c r="K148" s="422">
        <v>1</v>
      </c>
      <c r="L148" s="423" t="s">
        <v>120</v>
      </c>
      <c r="M148" s="489">
        <v>70</v>
      </c>
      <c r="N148" s="423" t="s">
        <v>101</v>
      </c>
      <c r="O148" s="424">
        <f t="shared" si="24"/>
        <v>32760</v>
      </c>
      <c r="P148" s="419" t="s">
        <v>887</v>
      </c>
      <c r="Q148" s="419" t="s">
        <v>888</v>
      </c>
      <c r="R148" s="417" t="s">
        <v>1363</v>
      </c>
      <c r="S148" s="581" t="s">
        <v>1596</v>
      </c>
      <c r="T148" s="581" t="s">
        <v>2504</v>
      </c>
    </row>
    <row r="149" spans="1:20" s="425" customFormat="1" ht="18.75" customHeight="1">
      <c r="A149" s="414" t="s">
        <v>21</v>
      </c>
      <c r="B149" s="414" t="s">
        <v>884</v>
      </c>
      <c r="C149" s="415" t="s">
        <v>36</v>
      </c>
      <c r="D149" s="416" t="s">
        <v>1357</v>
      </c>
      <c r="E149" s="417" t="s">
        <v>1358</v>
      </c>
      <c r="F149" s="418" t="s">
        <v>1361</v>
      </c>
      <c r="G149" s="417"/>
      <c r="H149" s="419"/>
      <c r="I149" s="420" t="s">
        <v>1365</v>
      </c>
      <c r="J149" s="421">
        <v>188</v>
      </c>
      <c r="K149" s="422">
        <v>1</v>
      </c>
      <c r="L149" s="423" t="s">
        <v>120</v>
      </c>
      <c r="M149" s="489">
        <v>20</v>
      </c>
      <c r="N149" s="423" t="s">
        <v>101</v>
      </c>
      <c r="O149" s="424">
        <f t="shared" si="24"/>
        <v>3760</v>
      </c>
      <c r="P149" s="419" t="s">
        <v>887</v>
      </c>
      <c r="Q149" s="419" t="s">
        <v>888</v>
      </c>
      <c r="R149" s="417" t="s">
        <v>1363</v>
      </c>
      <c r="S149" s="581" t="s">
        <v>1596</v>
      </c>
      <c r="T149" s="581" t="s">
        <v>2504</v>
      </c>
    </row>
    <row r="150" spans="1:20" s="425" customFormat="1" ht="18.850000000000001" customHeight="1">
      <c r="A150" s="414" t="s">
        <v>21</v>
      </c>
      <c r="B150" s="414" t="s">
        <v>884</v>
      </c>
      <c r="C150" s="415" t="s">
        <v>36</v>
      </c>
      <c r="D150" s="416" t="s">
        <v>1357</v>
      </c>
      <c r="E150" s="417" t="s">
        <v>1358</v>
      </c>
      <c r="F150" s="418" t="s">
        <v>1361</v>
      </c>
      <c r="G150" s="417"/>
      <c r="H150" s="419"/>
      <c r="I150" s="420" t="s">
        <v>1366</v>
      </c>
      <c r="J150" s="421">
        <v>188</v>
      </c>
      <c r="K150" s="422">
        <v>1</v>
      </c>
      <c r="L150" s="423" t="s">
        <v>120</v>
      </c>
      <c r="M150" s="489">
        <v>20</v>
      </c>
      <c r="N150" s="423" t="s">
        <v>101</v>
      </c>
      <c r="O150" s="424">
        <f t="shared" si="24"/>
        <v>3760</v>
      </c>
      <c r="P150" s="419" t="s">
        <v>887</v>
      </c>
      <c r="Q150" s="419" t="s">
        <v>888</v>
      </c>
      <c r="R150" s="417" t="s">
        <v>1363</v>
      </c>
      <c r="S150" s="581" t="s">
        <v>1596</v>
      </c>
      <c r="T150" s="581" t="s">
        <v>2504</v>
      </c>
    </row>
    <row r="151" spans="1:20" s="425" customFormat="1" ht="18.850000000000001" customHeight="1">
      <c r="A151" s="414" t="s">
        <v>21</v>
      </c>
      <c r="B151" s="414" t="s">
        <v>884</v>
      </c>
      <c r="C151" s="415" t="s">
        <v>36</v>
      </c>
      <c r="D151" s="416" t="s">
        <v>1357</v>
      </c>
      <c r="E151" s="417" t="s">
        <v>1358</v>
      </c>
      <c r="F151" s="418" t="s">
        <v>1361</v>
      </c>
      <c r="G151" s="417"/>
      <c r="H151" s="419"/>
      <c r="I151" s="420" t="s">
        <v>1367</v>
      </c>
      <c r="J151" s="421">
        <v>468</v>
      </c>
      <c r="K151" s="422">
        <v>1</v>
      </c>
      <c r="L151" s="423" t="s">
        <v>120</v>
      </c>
      <c r="M151" s="489">
        <v>20</v>
      </c>
      <c r="N151" s="423" t="s">
        <v>101</v>
      </c>
      <c r="O151" s="424">
        <f t="shared" si="24"/>
        <v>9360</v>
      </c>
      <c r="P151" s="419" t="s">
        <v>887</v>
      </c>
      <c r="Q151" s="419" t="s">
        <v>888</v>
      </c>
      <c r="R151" s="417" t="s">
        <v>1363</v>
      </c>
      <c r="S151" s="581" t="s">
        <v>1596</v>
      </c>
      <c r="T151" s="581" t="s">
        <v>2504</v>
      </c>
    </row>
    <row r="152" spans="1:20" s="425" customFormat="1" ht="18.850000000000001" customHeight="1">
      <c r="A152" s="414" t="s">
        <v>21</v>
      </c>
      <c r="B152" s="414" t="s">
        <v>884</v>
      </c>
      <c r="C152" s="415" t="s">
        <v>36</v>
      </c>
      <c r="D152" s="416" t="s">
        <v>1357</v>
      </c>
      <c r="E152" s="417" t="s">
        <v>1358</v>
      </c>
      <c r="F152" s="418" t="s">
        <v>1361</v>
      </c>
      <c r="G152" s="417"/>
      <c r="H152" s="419"/>
      <c r="I152" s="420" t="s">
        <v>1368</v>
      </c>
      <c r="J152" s="421">
        <v>188</v>
      </c>
      <c r="K152" s="422">
        <v>1</v>
      </c>
      <c r="L152" s="423" t="s">
        <v>120</v>
      </c>
      <c r="M152" s="489">
        <v>20</v>
      </c>
      <c r="N152" s="423" t="s">
        <v>101</v>
      </c>
      <c r="O152" s="424">
        <f t="shared" si="24"/>
        <v>3760</v>
      </c>
      <c r="P152" s="419" t="s">
        <v>887</v>
      </c>
      <c r="Q152" s="419" t="s">
        <v>888</v>
      </c>
      <c r="R152" s="417" t="s">
        <v>1363</v>
      </c>
      <c r="S152" s="581" t="s">
        <v>1596</v>
      </c>
      <c r="T152" s="581" t="s">
        <v>2504</v>
      </c>
    </row>
    <row r="153" spans="1:20" s="425" customFormat="1" ht="18.850000000000001" customHeight="1">
      <c r="A153" s="414" t="s">
        <v>21</v>
      </c>
      <c r="B153" s="414" t="s">
        <v>884</v>
      </c>
      <c r="C153" s="415" t="s">
        <v>36</v>
      </c>
      <c r="D153" s="416" t="s">
        <v>1357</v>
      </c>
      <c r="E153" s="417" t="s">
        <v>1358</v>
      </c>
      <c r="F153" s="418" t="s">
        <v>1361</v>
      </c>
      <c r="G153" s="417"/>
      <c r="H153" s="419"/>
      <c r="I153" s="420" t="s">
        <v>1369</v>
      </c>
      <c r="J153" s="421">
        <v>188</v>
      </c>
      <c r="K153" s="422">
        <v>1</v>
      </c>
      <c r="L153" s="423" t="s">
        <v>120</v>
      </c>
      <c r="M153" s="489">
        <v>20</v>
      </c>
      <c r="N153" s="423" t="s">
        <v>101</v>
      </c>
      <c r="O153" s="424">
        <f t="shared" si="24"/>
        <v>3760</v>
      </c>
      <c r="P153" s="419" t="s">
        <v>887</v>
      </c>
      <c r="Q153" s="419" t="s">
        <v>888</v>
      </c>
      <c r="R153" s="417" t="s">
        <v>1363</v>
      </c>
      <c r="S153" s="581" t="s">
        <v>1596</v>
      </c>
      <c r="T153" s="581" t="s">
        <v>2504</v>
      </c>
    </row>
    <row r="154" spans="1:20" s="425" customFormat="1" ht="18.850000000000001" customHeight="1">
      <c r="A154" s="414" t="s">
        <v>21</v>
      </c>
      <c r="B154" s="414" t="s">
        <v>884</v>
      </c>
      <c r="C154" s="415" t="s">
        <v>36</v>
      </c>
      <c r="D154" s="416" t="s">
        <v>1357</v>
      </c>
      <c r="E154" s="417" t="s">
        <v>1358</v>
      </c>
      <c r="F154" s="418" t="s">
        <v>1361</v>
      </c>
      <c r="G154" s="417"/>
      <c r="H154" s="419"/>
      <c r="I154" s="420" t="s">
        <v>1370</v>
      </c>
      <c r="J154" s="421">
        <v>188</v>
      </c>
      <c r="K154" s="422">
        <v>1</v>
      </c>
      <c r="L154" s="423" t="s">
        <v>120</v>
      </c>
      <c r="M154" s="489">
        <v>10</v>
      </c>
      <c r="N154" s="423" t="s">
        <v>101</v>
      </c>
      <c r="O154" s="424">
        <f t="shared" si="24"/>
        <v>1880</v>
      </c>
      <c r="P154" s="419" t="s">
        <v>887</v>
      </c>
      <c r="Q154" s="419" t="s">
        <v>888</v>
      </c>
      <c r="R154" s="417" t="s">
        <v>1363</v>
      </c>
      <c r="S154" s="581" t="s">
        <v>1596</v>
      </c>
      <c r="T154" s="581" t="s">
        <v>2504</v>
      </c>
    </row>
    <row r="155" spans="1:20" s="425" customFormat="1" ht="18.850000000000001" customHeight="1">
      <c r="A155" s="414" t="s">
        <v>21</v>
      </c>
      <c r="B155" s="414" t="s">
        <v>884</v>
      </c>
      <c r="C155" s="415" t="s">
        <v>36</v>
      </c>
      <c r="D155" s="416" t="s">
        <v>1357</v>
      </c>
      <c r="E155" s="417" t="s">
        <v>1358</v>
      </c>
      <c r="F155" s="418" t="s">
        <v>1361</v>
      </c>
      <c r="G155" s="417"/>
      <c r="H155" s="419"/>
      <c r="I155" s="420" t="s">
        <v>1371</v>
      </c>
      <c r="J155" s="421">
        <v>188</v>
      </c>
      <c r="K155" s="422">
        <v>1</v>
      </c>
      <c r="L155" s="423" t="s">
        <v>120</v>
      </c>
      <c r="M155" s="489">
        <v>10</v>
      </c>
      <c r="N155" s="423" t="s">
        <v>101</v>
      </c>
      <c r="O155" s="424">
        <f t="shared" si="24"/>
        <v>1880</v>
      </c>
      <c r="P155" s="419" t="s">
        <v>887</v>
      </c>
      <c r="Q155" s="419" t="s">
        <v>888</v>
      </c>
      <c r="R155" s="417" t="s">
        <v>1363</v>
      </c>
      <c r="S155" s="581" t="s">
        <v>1596</v>
      </c>
      <c r="T155" s="581" t="s">
        <v>2504</v>
      </c>
    </row>
    <row r="156" spans="1:20" s="425" customFormat="1" ht="18.850000000000001" customHeight="1">
      <c r="A156" s="414" t="s">
        <v>21</v>
      </c>
      <c r="B156" s="414" t="s">
        <v>884</v>
      </c>
      <c r="C156" s="415" t="s">
        <v>36</v>
      </c>
      <c r="D156" s="416" t="s">
        <v>1357</v>
      </c>
      <c r="E156" s="417" t="s">
        <v>1358</v>
      </c>
      <c r="F156" s="418" t="s">
        <v>1361</v>
      </c>
      <c r="G156" s="417"/>
      <c r="H156" s="419"/>
      <c r="I156" s="420" t="s">
        <v>1372</v>
      </c>
      <c r="J156" s="421">
        <v>258</v>
      </c>
      <c r="K156" s="422">
        <v>1</v>
      </c>
      <c r="L156" s="423" t="s">
        <v>120</v>
      </c>
      <c r="M156" s="489">
        <v>30</v>
      </c>
      <c r="N156" s="423" t="s">
        <v>101</v>
      </c>
      <c r="O156" s="424">
        <f t="shared" si="24"/>
        <v>7740</v>
      </c>
      <c r="P156" s="419" t="s">
        <v>887</v>
      </c>
      <c r="Q156" s="419" t="s">
        <v>888</v>
      </c>
      <c r="R156" s="417" t="s">
        <v>1373</v>
      </c>
      <c r="S156" s="581" t="s">
        <v>1596</v>
      </c>
      <c r="T156" s="581" t="s">
        <v>2504</v>
      </c>
    </row>
    <row r="157" spans="1:20" s="425" customFormat="1" ht="18.850000000000001" customHeight="1">
      <c r="A157" s="414" t="s">
        <v>21</v>
      </c>
      <c r="B157" s="414" t="s">
        <v>884</v>
      </c>
      <c r="C157" s="415" t="s">
        <v>36</v>
      </c>
      <c r="D157" s="416" t="s">
        <v>1357</v>
      </c>
      <c r="E157" s="417" t="s">
        <v>1358</v>
      </c>
      <c r="F157" s="418" t="s">
        <v>1361</v>
      </c>
      <c r="G157" s="417"/>
      <c r="H157" s="419"/>
      <c r="I157" s="420" t="s">
        <v>1374</v>
      </c>
      <c r="J157" s="421">
        <v>358</v>
      </c>
      <c r="K157" s="422">
        <v>1</v>
      </c>
      <c r="L157" s="423" t="s">
        <v>120</v>
      </c>
      <c r="M157" s="489">
        <v>30</v>
      </c>
      <c r="N157" s="423" t="s">
        <v>101</v>
      </c>
      <c r="O157" s="424">
        <f t="shared" si="24"/>
        <v>10740</v>
      </c>
      <c r="P157" s="419" t="s">
        <v>887</v>
      </c>
      <c r="Q157" s="419" t="s">
        <v>888</v>
      </c>
      <c r="R157" s="417" t="s">
        <v>1373</v>
      </c>
      <c r="S157" s="581" t="s">
        <v>1596</v>
      </c>
      <c r="T157" s="581" t="s">
        <v>2504</v>
      </c>
    </row>
    <row r="158" spans="1:20" s="425" customFormat="1" ht="18.850000000000001" customHeight="1">
      <c r="A158" s="414" t="s">
        <v>21</v>
      </c>
      <c r="B158" s="414" t="s">
        <v>884</v>
      </c>
      <c r="C158" s="415" t="s">
        <v>36</v>
      </c>
      <c r="D158" s="416" t="s">
        <v>1357</v>
      </c>
      <c r="E158" s="417" t="s">
        <v>1358</v>
      </c>
      <c r="F158" s="418" t="s">
        <v>1361</v>
      </c>
      <c r="G158" s="417"/>
      <c r="H158" s="419"/>
      <c r="I158" s="420" t="s">
        <v>1375</v>
      </c>
      <c r="J158" s="421">
        <v>100</v>
      </c>
      <c r="K158" s="422">
        <v>1</v>
      </c>
      <c r="L158" s="423" t="s">
        <v>120</v>
      </c>
      <c r="M158" s="489">
        <v>10</v>
      </c>
      <c r="N158" s="423" t="s">
        <v>101</v>
      </c>
      <c r="O158" s="424">
        <f t="shared" si="24"/>
        <v>1000</v>
      </c>
      <c r="P158" s="419" t="s">
        <v>887</v>
      </c>
      <c r="Q158" s="419" t="s">
        <v>888</v>
      </c>
      <c r="R158" s="417" t="s">
        <v>1373</v>
      </c>
      <c r="S158" s="581" t="s">
        <v>1596</v>
      </c>
      <c r="T158" s="581" t="s">
        <v>2504</v>
      </c>
    </row>
    <row r="159" spans="1:20" s="425" customFormat="1" ht="18.850000000000001" customHeight="1">
      <c r="A159" s="414" t="s">
        <v>21</v>
      </c>
      <c r="B159" s="414" t="s">
        <v>884</v>
      </c>
      <c r="C159" s="415" t="s">
        <v>36</v>
      </c>
      <c r="D159" s="416" t="s">
        <v>1357</v>
      </c>
      <c r="E159" s="417" t="s">
        <v>1358</v>
      </c>
      <c r="F159" s="418" t="s">
        <v>1361</v>
      </c>
      <c r="G159" s="417"/>
      <c r="H159" s="419"/>
      <c r="I159" s="420" t="s">
        <v>1376</v>
      </c>
      <c r="J159" s="421">
        <v>100</v>
      </c>
      <c r="K159" s="422">
        <v>1</v>
      </c>
      <c r="L159" s="423" t="s">
        <v>120</v>
      </c>
      <c r="M159" s="489">
        <v>10</v>
      </c>
      <c r="N159" s="423" t="s">
        <v>101</v>
      </c>
      <c r="O159" s="424">
        <f t="shared" si="24"/>
        <v>1000</v>
      </c>
      <c r="P159" s="419" t="s">
        <v>887</v>
      </c>
      <c r="Q159" s="419" t="s">
        <v>888</v>
      </c>
      <c r="R159" s="417" t="s">
        <v>1373</v>
      </c>
      <c r="S159" s="581" t="s">
        <v>1596</v>
      </c>
      <c r="T159" s="581" t="s">
        <v>2504</v>
      </c>
    </row>
    <row r="160" spans="1:20" s="425" customFormat="1" ht="18.850000000000001" customHeight="1">
      <c r="A160" s="414" t="s">
        <v>21</v>
      </c>
      <c r="B160" s="414" t="s">
        <v>884</v>
      </c>
      <c r="C160" s="415" t="s">
        <v>36</v>
      </c>
      <c r="D160" s="416" t="s">
        <v>1357</v>
      </c>
      <c r="E160" s="417" t="s">
        <v>1358</v>
      </c>
      <c r="F160" s="418" t="s">
        <v>1361</v>
      </c>
      <c r="G160" s="417"/>
      <c r="H160" s="419"/>
      <c r="I160" s="420" t="s">
        <v>1377</v>
      </c>
      <c r="J160" s="421">
        <v>358</v>
      </c>
      <c r="K160" s="422">
        <v>1</v>
      </c>
      <c r="L160" s="423" t="s">
        <v>120</v>
      </c>
      <c r="M160" s="489">
        <v>15</v>
      </c>
      <c r="N160" s="423" t="s">
        <v>101</v>
      </c>
      <c r="O160" s="424">
        <f t="shared" si="24"/>
        <v>5370</v>
      </c>
      <c r="P160" s="419" t="s">
        <v>887</v>
      </c>
      <c r="Q160" s="419" t="s">
        <v>888</v>
      </c>
      <c r="R160" s="417" t="s">
        <v>1373</v>
      </c>
      <c r="S160" s="581" t="s">
        <v>1596</v>
      </c>
      <c r="T160" s="581" t="s">
        <v>2504</v>
      </c>
    </row>
    <row r="161" spans="1:29" s="425" customFormat="1" ht="18.850000000000001" customHeight="1">
      <c r="A161" s="414" t="s">
        <v>21</v>
      </c>
      <c r="B161" s="414" t="s">
        <v>884</v>
      </c>
      <c r="C161" s="415" t="s">
        <v>36</v>
      </c>
      <c r="D161" s="416" t="s">
        <v>1357</v>
      </c>
      <c r="E161" s="417" t="s">
        <v>1358</v>
      </c>
      <c r="F161" s="418" t="s">
        <v>1361</v>
      </c>
      <c r="G161" s="417"/>
      <c r="H161" s="419"/>
      <c r="I161" s="420" t="s">
        <v>1378</v>
      </c>
      <c r="J161" s="421">
        <v>100</v>
      </c>
      <c r="K161" s="422">
        <v>1</v>
      </c>
      <c r="L161" s="423" t="s">
        <v>120</v>
      </c>
      <c r="M161" s="489">
        <v>10</v>
      </c>
      <c r="N161" s="423" t="s">
        <v>101</v>
      </c>
      <c r="O161" s="424">
        <f t="shared" si="24"/>
        <v>1000</v>
      </c>
      <c r="P161" s="419" t="s">
        <v>887</v>
      </c>
      <c r="Q161" s="419" t="s">
        <v>888</v>
      </c>
      <c r="R161" s="417" t="s">
        <v>1373</v>
      </c>
      <c r="S161" s="581" t="s">
        <v>1596</v>
      </c>
      <c r="T161" s="581" t="s">
        <v>2504</v>
      </c>
    </row>
    <row r="162" spans="1:29" s="425" customFormat="1" ht="18.850000000000001" customHeight="1">
      <c r="A162" s="414" t="s">
        <v>21</v>
      </c>
      <c r="B162" s="414" t="s">
        <v>884</v>
      </c>
      <c r="C162" s="415" t="s">
        <v>36</v>
      </c>
      <c r="D162" s="416" t="s">
        <v>1357</v>
      </c>
      <c r="E162" s="417" t="s">
        <v>1358</v>
      </c>
      <c r="F162" s="418" t="s">
        <v>1361</v>
      </c>
      <c r="G162" s="417"/>
      <c r="H162" s="419"/>
      <c r="I162" s="420" t="s">
        <v>1379</v>
      </c>
      <c r="J162" s="421">
        <v>100</v>
      </c>
      <c r="K162" s="422">
        <v>1</v>
      </c>
      <c r="L162" s="423" t="s">
        <v>120</v>
      </c>
      <c r="M162" s="489">
        <v>10</v>
      </c>
      <c r="N162" s="423" t="s">
        <v>101</v>
      </c>
      <c r="O162" s="424">
        <f t="shared" si="24"/>
        <v>1000</v>
      </c>
      <c r="P162" s="419" t="s">
        <v>887</v>
      </c>
      <c r="Q162" s="419" t="s">
        <v>888</v>
      </c>
      <c r="R162" s="417" t="s">
        <v>1373</v>
      </c>
      <c r="S162" s="581" t="s">
        <v>1596</v>
      </c>
      <c r="T162" s="581" t="s">
        <v>2504</v>
      </c>
    </row>
    <row r="163" spans="1:29" s="425" customFormat="1" ht="18.850000000000001" customHeight="1">
      <c r="A163" s="414" t="s">
        <v>21</v>
      </c>
      <c r="B163" s="414" t="s">
        <v>884</v>
      </c>
      <c r="C163" s="415" t="s">
        <v>36</v>
      </c>
      <c r="D163" s="416" t="s">
        <v>1357</v>
      </c>
      <c r="E163" s="417" t="s">
        <v>1358</v>
      </c>
      <c r="F163" s="418" t="s">
        <v>1361</v>
      </c>
      <c r="G163" s="417"/>
      <c r="H163" s="419"/>
      <c r="I163" s="420" t="s">
        <v>1380</v>
      </c>
      <c r="J163" s="421">
        <v>200</v>
      </c>
      <c r="K163" s="422">
        <v>1</v>
      </c>
      <c r="L163" s="423" t="s">
        <v>120</v>
      </c>
      <c r="M163" s="489">
        <v>100</v>
      </c>
      <c r="N163" s="423" t="s">
        <v>101</v>
      </c>
      <c r="O163" s="424">
        <f t="shared" si="24"/>
        <v>20000</v>
      </c>
      <c r="P163" s="419" t="s">
        <v>887</v>
      </c>
      <c r="Q163" s="419" t="s">
        <v>888</v>
      </c>
      <c r="R163" s="417" t="s">
        <v>1381</v>
      </c>
      <c r="S163" s="581" t="s">
        <v>1596</v>
      </c>
      <c r="T163" s="581" t="s">
        <v>2504</v>
      </c>
    </row>
    <row r="164" spans="1:29" s="425" customFormat="1" ht="18.850000000000001" customHeight="1">
      <c r="A164" s="414" t="s">
        <v>21</v>
      </c>
      <c r="B164" s="414" t="s">
        <v>884</v>
      </c>
      <c r="C164" s="415" t="s">
        <v>36</v>
      </c>
      <c r="D164" s="416" t="s">
        <v>1357</v>
      </c>
      <c r="E164" s="417" t="s">
        <v>1358</v>
      </c>
      <c r="F164" s="418" t="s">
        <v>1361</v>
      </c>
      <c r="G164" s="417"/>
      <c r="H164" s="419"/>
      <c r="I164" s="420" t="s">
        <v>1382</v>
      </c>
      <c r="J164" s="421">
        <v>200</v>
      </c>
      <c r="K164" s="422">
        <v>1</v>
      </c>
      <c r="L164" s="423" t="s">
        <v>120</v>
      </c>
      <c r="M164" s="489">
        <v>60</v>
      </c>
      <c r="N164" s="423" t="s">
        <v>101</v>
      </c>
      <c r="O164" s="424">
        <f t="shared" si="24"/>
        <v>12000</v>
      </c>
      <c r="P164" s="419" t="s">
        <v>887</v>
      </c>
      <c r="Q164" s="419" t="s">
        <v>888</v>
      </c>
      <c r="R164" s="417" t="s">
        <v>1381</v>
      </c>
      <c r="S164" s="581" t="s">
        <v>1596</v>
      </c>
      <c r="T164" s="581" t="s">
        <v>2504</v>
      </c>
    </row>
    <row r="165" spans="1:29" s="500" customFormat="1" ht="18.850000000000001" customHeight="1">
      <c r="A165" s="485" t="s">
        <v>1198</v>
      </c>
      <c r="B165" s="485" t="s">
        <v>2461</v>
      </c>
      <c r="C165" s="490"/>
      <c r="D165" s="491"/>
      <c r="E165" s="492"/>
      <c r="F165" s="477"/>
      <c r="G165" s="492"/>
      <c r="H165" s="478"/>
      <c r="I165" s="496"/>
      <c r="J165" s="497"/>
      <c r="K165" s="498"/>
      <c r="L165" s="494"/>
      <c r="M165" s="499"/>
      <c r="N165" s="494"/>
      <c r="O165" s="495"/>
      <c r="P165" s="478"/>
      <c r="Q165" s="478"/>
      <c r="R165" s="492"/>
      <c r="S165" s="500" t="s">
        <v>2503</v>
      </c>
      <c r="T165" s="496" t="s">
        <v>2508</v>
      </c>
      <c r="U165" s="497">
        <v>358</v>
      </c>
      <c r="V165" s="498">
        <v>29</v>
      </c>
      <c r="W165" s="494" t="s">
        <v>120</v>
      </c>
      <c r="X165" s="499">
        <v>1</v>
      </c>
      <c r="Y165" s="494" t="s">
        <v>2526</v>
      </c>
      <c r="Z165" s="495">
        <f t="shared" ref="Z165" si="25">IF(X165=0,V165*U165,X165*V165*U165)</f>
        <v>10382</v>
      </c>
      <c r="AA165" s="478" t="s">
        <v>887</v>
      </c>
      <c r="AB165" s="478" t="s">
        <v>888</v>
      </c>
      <c r="AC165" s="492"/>
    </row>
    <row r="166" spans="1:29" s="500" customFormat="1" ht="18.850000000000001" customHeight="1">
      <c r="A166" s="485" t="s">
        <v>1198</v>
      </c>
      <c r="B166" s="485" t="s">
        <v>2461</v>
      </c>
      <c r="C166" s="490"/>
      <c r="D166" s="491"/>
      <c r="E166" s="492"/>
      <c r="F166" s="477"/>
      <c r="G166" s="492"/>
      <c r="H166" s="478"/>
      <c r="I166" s="496"/>
      <c r="J166" s="497"/>
      <c r="K166" s="498"/>
      <c r="L166" s="494"/>
      <c r="M166" s="499"/>
      <c r="N166" s="494"/>
      <c r="O166" s="495"/>
      <c r="P166" s="478"/>
      <c r="Q166" s="478"/>
      <c r="R166" s="492"/>
      <c r="T166" s="496" t="s">
        <v>2509</v>
      </c>
      <c r="U166" s="497">
        <v>150</v>
      </c>
      <c r="V166" s="498">
        <v>1</v>
      </c>
      <c r="W166" s="494" t="s">
        <v>120</v>
      </c>
      <c r="X166" s="499">
        <v>1</v>
      </c>
      <c r="Y166" s="494" t="s">
        <v>2526</v>
      </c>
      <c r="Z166" s="495">
        <f t="shared" ref="Z166:Z182" si="26">IF(X166=0,V166*U166,X166*V166*U166)</f>
        <v>150</v>
      </c>
      <c r="AA166" s="478" t="s">
        <v>887</v>
      </c>
      <c r="AB166" s="478" t="s">
        <v>888</v>
      </c>
      <c r="AC166" s="492"/>
    </row>
    <row r="167" spans="1:29" s="500" customFormat="1" ht="18.850000000000001" customHeight="1">
      <c r="A167" s="485" t="s">
        <v>1198</v>
      </c>
      <c r="B167" s="485" t="s">
        <v>2461</v>
      </c>
      <c r="C167" s="490"/>
      <c r="D167" s="491"/>
      <c r="E167" s="492"/>
      <c r="F167" s="477"/>
      <c r="G167" s="492"/>
      <c r="H167" s="478"/>
      <c r="I167" s="496"/>
      <c r="J167" s="497"/>
      <c r="K167" s="498"/>
      <c r="L167" s="494"/>
      <c r="M167" s="499"/>
      <c r="N167" s="494"/>
      <c r="O167" s="495"/>
      <c r="P167" s="478"/>
      <c r="Q167" s="478"/>
      <c r="R167" s="492"/>
      <c r="T167" s="496" t="s">
        <v>2510</v>
      </c>
      <c r="U167" s="497">
        <v>208</v>
      </c>
      <c r="V167" s="498">
        <v>17</v>
      </c>
      <c r="W167" s="494" t="s">
        <v>120</v>
      </c>
      <c r="X167" s="499">
        <v>1</v>
      </c>
      <c r="Y167" s="494" t="s">
        <v>2526</v>
      </c>
      <c r="Z167" s="495">
        <f t="shared" si="26"/>
        <v>3536</v>
      </c>
      <c r="AA167" s="478" t="s">
        <v>887</v>
      </c>
      <c r="AB167" s="478" t="s">
        <v>888</v>
      </c>
      <c r="AC167" s="492"/>
    </row>
    <row r="168" spans="1:29" s="500" customFormat="1" ht="18.850000000000001" customHeight="1">
      <c r="A168" s="485" t="s">
        <v>1198</v>
      </c>
      <c r="B168" s="485" t="s">
        <v>2461</v>
      </c>
      <c r="C168" s="490"/>
      <c r="D168" s="491"/>
      <c r="E168" s="492"/>
      <c r="F168" s="477"/>
      <c r="G168" s="492"/>
      <c r="H168" s="478"/>
      <c r="I168" s="496"/>
      <c r="J168" s="497"/>
      <c r="K168" s="498"/>
      <c r="L168" s="494"/>
      <c r="M168" s="499"/>
      <c r="N168" s="494"/>
      <c r="O168" s="495"/>
      <c r="P168" s="478"/>
      <c r="Q168" s="478"/>
      <c r="R168" s="492"/>
      <c r="T168" s="496" t="s">
        <v>2511</v>
      </c>
      <c r="U168" s="497">
        <v>178</v>
      </c>
      <c r="V168" s="498">
        <v>9</v>
      </c>
      <c r="W168" s="494" t="s">
        <v>120</v>
      </c>
      <c r="X168" s="499">
        <v>1</v>
      </c>
      <c r="Y168" s="494" t="s">
        <v>2526</v>
      </c>
      <c r="Z168" s="495">
        <f t="shared" si="26"/>
        <v>1602</v>
      </c>
      <c r="AA168" s="478" t="s">
        <v>887</v>
      </c>
      <c r="AB168" s="478" t="s">
        <v>888</v>
      </c>
      <c r="AC168" s="492" t="s">
        <v>2505</v>
      </c>
    </row>
    <row r="169" spans="1:29" s="500" customFormat="1" ht="18.850000000000001" customHeight="1">
      <c r="A169" s="485" t="s">
        <v>1198</v>
      </c>
      <c r="B169" s="485" t="s">
        <v>2461</v>
      </c>
      <c r="C169" s="490"/>
      <c r="D169" s="491"/>
      <c r="E169" s="492"/>
      <c r="F169" s="477"/>
      <c r="G169" s="492"/>
      <c r="H169" s="478"/>
      <c r="I169" s="496"/>
      <c r="J169" s="497"/>
      <c r="K169" s="498"/>
      <c r="L169" s="494"/>
      <c r="M169" s="499"/>
      <c r="N169" s="494"/>
      <c r="O169" s="495"/>
      <c r="P169" s="478"/>
      <c r="Q169" s="478"/>
      <c r="R169" s="492"/>
      <c r="T169" s="496" t="s">
        <v>2512</v>
      </c>
      <c r="U169" s="497">
        <v>358</v>
      </c>
      <c r="V169" s="498">
        <v>17</v>
      </c>
      <c r="W169" s="494" t="s">
        <v>120</v>
      </c>
      <c r="X169" s="499">
        <v>1</v>
      </c>
      <c r="Y169" s="494" t="s">
        <v>2526</v>
      </c>
      <c r="Z169" s="495">
        <f t="shared" si="26"/>
        <v>6086</v>
      </c>
      <c r="AA169" s="478" t="s">
        <v>887</v>
      </c>
      <c r="AB169" s="478" t="s">
        <v>888</v>
      </c>
      <c r="AC169" s="492"/>
    </row>
    <row r="170" spans="1:29" s="500" customFormat="1" ht="18.850000000000001" customHeight="1">
      <c r="A170" s="485" t="s">
        <v>1198</v>
      </c>
      <c r="B170" s="485" t="s">
        <v>2461</v>
      </c>
      <c r="C170" s="490"/>
      <c r="D170" s="491"/>
      <c r="E170" s="492"/>
      <c r="F170" s="477"/>
      <c r="G170" s="492"/>
      <c r="H170" s="478"/>
      <c r="I170" s="496"/>
      <c r="J170" s="497"/>
      <c r="K170" s="498"/>
      <c r="L170" s="494"/>
      <c r="M170" s="499"/>
      <c r="N170" s="494"/>
      <c r="O170" s="495"/>
      <c r="P170" s="478"/>
      <c r="Q170" s="478"/>
      <c r="R170" s="492"/>
      <c r="T170" s="496" t="s">
        <v>2513</v>
      </c>
      <c r="U170" s="497">
        <v>350</v>
      </c>
      <c r="V170" s="498">
        <v>15</v>
      </c>
      <c r="W170" s="494" t="s">
        <v>120</v>
      </c>
      <c r="X170" s="499">
        <v>1</v>
      </c>
      <c r="Y170" s="494" t="s">
        <v>2526</v>
      </c>
      <c r="Z170" s="495">
        <f t="shared" si="26"/>
        <v>5250</v>
      </c>
      <c r="AA170" s="478" t="s">
        <v>887</v>
      </c>
      <c r="AB170" s="478" t="s">
        <v>888</v>
      </c>
      <c r="AC170" s="492" t="s">
        <v>2505</v>
      </c>
    </row>
    <row r="171" spans="1:29" s="500" customFormat="1" ht="18.850000000000001" customHeight="1">
      <c r="A171" s="485" t="s">
        <v>1198</v>
      </c>
      <c r="B171" s="485" t="s">
        <v>2461</v>
      </c>
      <c r="C171" s="490"/>
      <c r="D171" s="491"/>
      <c r="E171" s="492"/>
      <c r="F171" s="477"/>
      <c r="G171" s="492"/>
      <c r="H171" s="478"/>
      <c r="I171" s="496"/>
      <c r="J171" s="497"/>
      <c r="K171" s="498"/>
      <c r="L171" s="494"/>
      <c r="M171" s="499"/>
      <c r="N171" s="494"/>
      <c r="O171" s="495"/>
      <c r="P171" s="478"/>
      <c r="Q171" s="478"/>
      <c r="R171" s="492"/>
      <c r="T171" s="496" t="s">
        <v>2514</v>
      </c>
      <c r="U171" s="497">
        <v>150</v>
      </c>
      <c r="V171" s="498">
        <v>21</v>
      </c>
      <c r="W171" s="494" t="s">
        <v>120</v>
      </c>
      <c r="X171" s="499">
        <v>1</v>
      </c>
      <c r="Y171" s="494" t="s">
        <v>2526</v>
      </c>
      <c r="Z171" s="495">
        <f t="shared" si="26"/>
        <v>3150</v>
      </c>
      <c r="AA171" s="478" t="s">
        <v>887</v>
      </c>
      <c r="AB171" s="478" t="s">
        <v>888</v>
      </c>
      <c r="AC171" s="492"/>
    </row>
    <row r="172" spans="1:29" s="500" customFormat="1" ht="18.850000000000001" customHeight="1">
      <c r="A172" s="485" t="s">
        <v>1198</v>
      </c>
      <c r="B172" s="485" t="s">
        <v>2461</v>
      </c>
      <c r="C172" s="490"/>
      <c r="D172" s="491"/>
      <c r="E172" s="492"/>
      <c r="F172" s="477"/>
      <c r="G172" s="492"/>
      <c r="H172" s="478"/>
      <c r="I172" s="496"/>
      <c r="J172" s="497"/>
      <c r="K172" s="498"/>
      <c r="L172" s="494"/>
      <c r="M172" s="499"/>
      <c r="N172" s="494"/>
      <c r="O172" s="495"/>
      <c r="P172" s="478"/>
      <c r="Q172" s="478"/>
      <c r="R172" s="492"/>
      <c r="T172" s="496" t="s">
        <v>2515</v>
      </c>
      <c r="U172" s="497">
        <v>258</v>
      </c>
      <c r="V172" s="498">
        <v>35</v>
      </c>
      <c r="W172" s="494" t="s">
        <v>120</v>
      </c>
      <c r="X172" s="499">
        <v>1</v>
      </c>
      <c r="Y172" s="494" t="s">
        <v>2526</v>
      </c>
      <c r="Z172" s="495">
        <f t="shared" si="26"/>
        <v>9030</v>
      </c>
      <c r="AA172" s="478" t="s">
        <v>887</v>
      </c>
      <c r="AB172" s="478" t="s">
        <v>888</v>
      </c>
      <c r="AC172" s="492" t="s">
        <v>2506</v>
      </c>
    </row>
    <row r="173" spans="1:29" s="500" customFormat="1" ht="18.850000000000001" customHeight="1">
      <c r="A173" s="485" t="s">
        <v>1198</v>
      </c>
      <c r="B173" s="485" t="s">
        <v>2461</v>
      </c>
      <c r="C173" s="490"/>
      <c r="D173" s="491"/>
      <c r="E173" s="492"/>
      <c r="F173" s="477"/>
      <c r="G173" s="492"/>
      <c r="H173" s="478"/>
      <c r="I173" s="496"/>
      <c r="J173" s="497"/>
      <c r="K173" s="498"/>
      <c r="L173" s="494"/>
      <c r="M173" s="499"/>
      <c r="N173" s="494"/>
      <c r="O173" s="495"/>
      <c r="P173" s="478"/>
      <c r="Q173" s="478"/>
      <c r="R173" s="492"/>
      <c r="T173" s="496" t="s">
        <v>2516</v>
      </c>
      <c r="U173" s="497">
        <v>178</v>
      </c>
      <c r="V173" s="498">
        <v>7</v>
      </c>
      <c r="W173" s="494" t="s">
        <v>120</v>
      </c>
      <c r="X173" s="499">
        <v>1</v>
      </c>
      <c r="Y173" s="494" t="s">
        <v>2526</v>
      </c>
      <c r="Z173" s="495">
        <f t="shared" si="26"/>
        <v>1246</v>
      </c>
      <c r="AA173" s="478" t="s">
        <v>887</v>
      </c>
      <c r="AB173" s="478" t="s">
        <v>888</v>
      </c>
      <c r="AC173" s="492" t="s">
        <v>2505</v>
      </c>
    </row>
    <row r="174" spans="1:29" s="500" customFormat="1" ht="18.850000000000001" customHeight="1">
      <c r="A174" s="485" t="s">
        <v>1198</v>
      </c>
      <c r="B174" s="485" t="s">
        <v>2461</v>
      </c>
      <c r="C174" s="490"/>
      <c r="D174" s="491"/>
      <c r="E174" s="492"/>
      <c r="F174" s="477"/>
      <c r="G174" s="492"/>
      <c r="H174" s="478"/>
      <c r="I174" s="496"/>
      <c r="J174" s="497"/>
      <c r="K174" s="498"/>
      <c r="L174" s="494"/>
      <c r="M174" s="499"/>
      <c r="N174" s="494"/>
      <c r="O174" s="495"/>
      <c r="P174" s="478"/>
      <c r="Q174" s="478"/>
      <c r="R174" s="492"/>
      <c r="T174" s="496" t="s">
        <v>2517</v>
      </c>
      <c r="U174" s="497">
        <v>438</v>
      </c>
      <c r="V174" s="498">
        <v>39</v>
      </c>
      <c r="W174" s="494" t="s">
        <v>120</v>
      </c>
      <c r="X174" s="499">
        <v>1</v>
      </c>
      <c r="Y174" s="494" t="s">
        <v>2526</v>
      </c>
      <c r="Z174" s="495">
        <f t="shared" si="26"/>
        <v>17082</v>
      </c>
      <c r="AA174" s="478" t="s">
        <v>887</v>
      </c>
      <c r="AB174" s="478" t="s">
        <v>888</v>
      </c>
      <c r="AC174" s="492" t="s">
        <v>2506</v>
      </c>
    </row>
    <row r="175" spans="1:29" s="500" customFormat="1" ht="18.850000000000001" customHeight="1">
      <c r="A175" s="485" t="s">
        <v>1198</v>
      </c>
      <c r="B175" s="485" t="s">
        <v>2461</v>
      </c>
      <c r="C175" s="490"/>
      <c r="D175" s="491"/>
      <c r="E175" s="492"/>
      <c r="F175" s="477"/>
      <c r="G175" s="492"/>
      <c r="H175" s="478"/>
      <c r="I175" s="496"/>
      <c r="J175" s="497"/>
      <c r="K175" s="498"/>
      <c r="L175" s="494"/>
      <c r="M175" s="499"/>
      <c r="N175" s="494"/>
      <c r="O175" s="495"/>
      <c r="P175" s="478"/>
      <c r="Q175" s="478"/>
      <c r="R175" s="492"/>
      <c r="T175" s="496" t="s">
        <v>2518</v>
      </c>
      <c r="U175" s="497">
        <v>350</v>
      </c>
      <c r="V175" s="498">
        <v>11</v>
      </c>
      <c r="W175" s="494" t="s">
        <v>120</v>
      </c>
      <c r="X175" s="499">
        <v>1</v>
      </c>
      <c r="Y175" s="494" t="s">
        <v>2526</v>
      </c>
      <c r="Z175" s="495">
        <f t="shared" si="26"/>
        <v>3850</v>
      </c>
      <c r="AA175" s="478" t="s">
        <v>887</v>
      </c>
      <c r="AB175" s="478" t="s">
        <v>888</v>
      </c>
      <c r="AC175" s="492" t="s">
        <v>2505</v>
      </c>
    </row>
    <row r="176" spans="1:29" s="500" customFormat="1" ht="18.850000000000001" customHeight="1">
      <c r="A176" s="485" t="s">
        <v>1198</v>
      </c>
      <c r="B176" s="485" t="s">
        <v>2461</v>
      </c>
      <c r="C176" s="490"/>
      <c r="D176" s="491"/>
      <c r="E176" s="492"/>
      <c r="F176" s="477"/>
      <c r="G176" s="492"/>
      <c r="H176" s="478"/>
      <c r="I176" s="496"/>
      <c r="J176" s="497"/>
      <c r="K176" s="498"/>
      <c r="L176" s="494"/>
      <c r="M176" s="499"/>
      <c r="N176" s="494"/>
      <c r="O176" s="495"/>
      <c r="P176" s="478"/>
      <c r="Q176" s="478"/>
      <c r="R176" s="492"/>
      <c r="T176" s="496" t="s">
        <v>2519</v>
      </c>
      <c r="U176" s="497">
        <v>150</v>
      </c>
      <c r="V176" s="498">
        <v>17</v>
      </c>
      <c r="W176" s="494" t="s">
        <v>120</v>
      </c>
      <c r="X176" s="499">
        <v>1</v>
      </c>
      <c r="Y176" s="494" t="s">
        <v>2526</v>
      </c>
      <c r="Z176" s="495">
        <f t="shared" si="26"/>
        <v>2550</v>
      </c>
      <c r="AA176" s="478" t="s">
        <v>887</v>
      </c>
      <c r="AB176" s="478" t="s">
        <v>888</v>
      </c>
      <c r="AC176" s="492"/>
    </row>
    <row r="177" spans="1:29" s="500" customFormat="1" ht="18.850000000000001" customHeight="1">
      <c r="A177" s="485" t="s">
        <v>1198</v>
      </c>
      <c r="B177" s="485" t="s">
        <v>2461</v>
      </c>
      <c r="C177" s="490"/>
      <c r="D177" s="491"/>
      <c r="E177" s="492"/>
      <c r="F177" s="477"/>
      <c r="G177" s="492"/>
      <c r="H177" s="478"/>
      <c r="I177" s="496"/>
      <c r="J177" s="497"/>
      <c r="K177" s="498"/>
      <c r="L177" s="494"/>
      <c r="M177" s="499"/>
      <c r="N177" s="494"/>
      <c r="O177" s="495"/>
      <c r="P177" s="478"/>
      <c r="Q177" s="478"/>
      <c r="R177" s="492"/>
      <c r="T177" s="496" t="s">
        <v>2520</v>
      </c>
      <c r="U177" s="497">
        <v>258</v>
      </c>
      <c r="V177" s="498">
        <v>53</v>
      </c>
      <c r="W177" s="494" t="s">
        <v>120</v>
      </c>
      <c r="X177" s="499">
        <v>1</v>
      </c>
      <c r="Y177" s="494" t="s">
        <v>2526</v>
      </c>
      <c r="Z177" s="495">
        <f t="shared" si="26"/>
        <v>13674</v>
      </c>
      <c r="AA177" s="478" t="s">
        <v>887</v>
      </c>
      <c r="AB177" s="478" t="s">
        <v>888</v>
      </c>
      <c r="AC177" s="492" t="s">
        <v>2507</v>
      </c>
    </row>
    <row r="178" spans="1:29" s="500" customFormat="1" ht="18.850000000000001" customHeight="1">
      <c r="A178" s="485" t="s">
        <v>1198</v>
      </c>
      <c r="B178" s="485" t="s">
        <v>2461</v>
      </c>
      <c r="C178" s="490"/>
      <c r="D178" s="491"/>
      <c r="E178" s="492"/>
      <c r="F178" s="477"/>
      <c r="G178" s="492"/>
      <c r="H178" s="478"/>
      <c r="I178" s="496"/>
      <c r="J178" s="497"/>
      <c r="K178" s="498"/>
      <c r="L178" s="494"/>
      <c r="M178" s="499"/>
      <c r="N178" s="494"/>
      <c r="O178" s="495"/>
      <c r="P178" s="478"/>
      <c r="Q178" s="478"/>
      <c r="R178" s="492"/>
      <c r="T178" s="496" t="s">
        <v>2521</v>
      </c>
      <c r="U178" s="497">
        <v>178</v>
      </c>
      <c r="V178" s="498">
        <v>12</v>
      </c>
      <c r="W178" s="494" t="s">
        <v>120</v>
      </c>
      <c r="X178" s="499">
        <v>1</v>
      </c>
      <c r="Y178" s="494" t="s">
        <v>2526</v>
      </c>
      <c r="Z178" s="495">
        <f t="shared" si="26"/>
        <v>2136</v>
      </c>
      <c r="AA178" s="478" t="s">
        <v>887</v>
      </c>
      <c r="AB178" s="478" t="s">
        <v>888</v>
      </c>
      <c r="AC178" s="492" t="s">
        <v>2505</v>
      </c>
    </row>
    <row r="179" spans="1:29" s="500" customFormat="1" ht="18.850000000000001" customHeight="1">
      <c r="A179" s="485" t="s">
        <v>1198</v>
      </c>
      <c r="B179" s="485" t="s">
        <v>2461</v>
      </c>
      <c r="C179" s="490"/>
      <c r="D179" s="491"/>
      <c r="E179" s="492"/>
      <c r="F179" s="477"/>
      <c r="G179" s="492"/>
      <c r="H179" s="478"/>
      <c r="I179" s="496"/>
      <c r="J179" s="497"/>
      <c r="K179" s="498"/>
      <c r="L179" s="494"/>
      <c r="M179" s="499"/>
      <c r="N179" s="494"/>
      <c r="O179" s="495"/>
      <c r="P179" s="478"/>
      <c r="Q179" s="478"/>
      <c r="R179" s="492"/>
      <c r="T179" s="496" t="s">
        <v>2522</v>
      </c>
      <c r="U179" s="497">
        <v>438</v>
      </c>
      <c r="V179" s="498">
        <v>98</v>
      </c>
      <c r="W179" s="494" t="s">
        <v>120</v>
      </c>
      <c r="X179" s="499">
        <v>1</v>
      </c>
      <c r="Y179" s="494" t="s">
        <v>2526</v>
      </c>
      <c r="Z179" s="495">
        <f t="shared" si="26"/>
        <v>42924</v>
      </c>
      <c r="AA179" s="478" t="s">
        <v>887</v>
      </c>
      <c r="AB179" s="478" t="s">
        <v>888</v>
      </c>
      <c r="AC179" s="492" t="s">
        <v>2507</v>
      </c>
    </row>
    <row r="180" spans="1:29" s="500" customFormat="1" ht="18.850000000000001" customHeight="1">
      <c r="A180" s="485" t="s">
        <v>1198</v>
      </c>
      <c r="B180" s="485" t="s">
        <v>2461</v>
      </c>
      <c r="C180" s="490"/>
      <c r="D180" s="491"/>
      <c r="E180" s="492"/>
      <c r="F180" s="477"/>
      <c r="G180" s="492"/>
      <c r="H180" s="478"/>
      <c r="I180" s="496"/>
      <c r="J180" s="497"/>
      <c r="K180" s="498"/>
      <c r="L180" s="494"/>
      <c r="M180" s="499"/>
      <c r="N180" s="494"/>
      <c r="O180" s="495"/>
      <c r="P180" s="478"/>
      <c r="Q180" s="478"/>
      <c r="R180" s="492"/>
      <c r="T180" s="496" t="s">
        <v>2523</v>
      </c>
      <c r="U180" s="497">
        <v>350</v>
      </c>
      <c r="V180" s="498">
        <v>6</v>
      </c>
      <c r="W180" s="494" t="s">
        <v>120</v>
      </c>
      <c r="X180" s="499">
        <v>1</v>
      </c>
      <c r="Y180" s="494" t="s">
        <v>2526</v>
      </c>
      <c r="Z180" s="495">
        <f t="shared" si="26"/>
        <v>2100</v>
      </c>
      <c r="AA180" s="478" t="s">
        <v>887</v>
      </c>
      <c r="AB180" s="478" t="s">
        <v>888</v>
      </c>
      <c r="AC180" s="492" t="s">
        <v>2505</v>
      </c>
    </row>
    <row r="181" spans="1:29" s="500" customFormat="1" ht="18.850000000000001" customHeight="1">
      <c r="A181" s="485" t="s">
        <v>1198</v>
      </c>
      <c r="B181" s="485" t="s">
        <v>2461</v>
      </c>
      <c r="C181" s="490"/>
      <c r="D181" s="491"/>
      <c r="E181" s="492"/>
      <c r="F181" s="477"/>
      <c r="G181" s="492"/>
      <c r="H181" s="478"/>
      <c r="I181" s="496"/>
      <c r="J181" s="497"/>
      <c r="K181" s="498"/>
      <c r="L181" s="494"/>
      <c r="M181" s="499"/>
      <c r="N181" s="494"/>
      <c r="O181" s="495"/>
      <c r="P181" s="478"/>
      <c r="Q181" s="478"/>
      <c r="R181" s="492"/>
      <c r="T181" s="496" t="s">
        <v>2524</v>
      </c>
      <c r="U181" s="497">
        <v>150</v>
      </c>
      <c r="V181" s="498">
        <v>20</v>
      </c>
      <c r="W181" s="494" t="s">
        <v>120</v>
      </c>
      <c r="X181" s="499">
        <v>1</v>
      </c>
      <c r="Y181" s="494" t="s">
        <v>2526</v>
      </c>
      <c r="Z181" s="495">
        <f t="shared" ref="Z181" si="27">IF(X181=0,V181*U181,X181*V181*U181)</f>
        <v>3000</v>
      </c>
      <c r="AA181" s="478" t="s">
        <v>887</v>
      </c>
      <c r="AB181" s="478" t="s">
        <v>888</v>
      </c>
      <c r="AC181" s="492"/>
    </row>
    <row r="182" spans="1:29" s="500" customFormat="1" ht="18.850000000000001" customHeight="1">
      <c r="A182" s="485" t="s">
        <v>1198</v>
      </c>
      <c r="B182" s="485" t="s">
        <v>2461</v>
      </c>
      <c r="C182" s="490"/>
      <c r="D182" s="491"/>
      <c r="E182" s="492"/>
      <c r="F182" s="477"/>
      <c r="G182" s="492"/>
      <c r="H182" s="478"/>
      <c r="I182" s="496"/>
      <c r="J182" s="497"/>
      <c r="K182" s="498"/>
      <c r="L182" s="494"/>
      <c r="M182" s="499"/>
      <c r="N182" s="494"/>
      <c r="O182" s="495"/>
      <c r="P182" s="478"/>
      <c r="Q182" s="478"/>
      <c r="R182" s="492"/>
      <c r="T182" s="496" t="s">
        <v>2525</v>
      </c>
      <c r="U182" s="497">
        <v>208</v>
      </c>
      <c r="V182" s="498">
        <v>3</v>
      </c>
      <c r="W182" s="494" t="s">
        <v>120</v>
      </c>
      <c r="X182" s="499">
        <v>1</v>
      </c>
      <c r="Y182" s="494" t="s">
        <v>2526</v>
      </c>
      <c r="Z182" s="495">
        <f t="shared" si="26"/>
        <v>624</v>
      </c>
      <c r="AA182" s="478" t="s">
        <v>887</v>
      </c>
      <c r="AB182" s="478" t="s">
        <v>888</v>
      </c>
      <c r="AC182" s="492"/>
    </row>
    <row r="183" spans="1:29" s="425" customFormat="1" ht="18.850000000000001" customHeight="1">
      <c r="A183" s="414" t="s">
        <v>21</v>
      </c>
      <c r="B183" s="414" t="s">
        <v>884</v>
      </c>
      <c r="C183" s="415" t="s">
        <v>36</v>
      </c>
      <c r="D183" s="416" t="s">
        <v>1357</v>
      </c>
      <c r="E183" s="417" t="s">
        <v>1358</v>
      </c>
      <c r="F183" s="418" t="s">
        <v>1361</v>
      </c>
      <c r="G183" s="417"/>
      <c r="H183" s="419"/>
      <c r="I183" s="420" t="s">
        <v>1383</v>
      </c>
      <c r="J183" s="421">
        <v>468</v>
      </c>
      <c r="K183" s="422">
        <v>1</v>
      </c>
      <c r="L183" s="423" t="s">
        <v>120</v>
      </c>
      <c r="M183" s="489">
        <v>70</v>
      </c>
      <c r="N183" s="423" t="s">
        <v>101</v>
      </c>
      <c r="O183" s="424">
        <f t="shared" si="24"/>
        <v>32760</v>
      </c>
      <c r="P183" s="419" t="s">
        <v>887</v>
      </c>
      <c r="Q183" s="419" t="s">
        <v>888</v>
      </c>
      <c r="R183" s="417"/>
      <c r="S183" s="581" t="s">
        <v>1596</v>
      </c>
      <c r="T183" s="581" t="s">
        <v>2531</v>
      </c>
    </row>
    <row r="184" spans="1:29" s="425" customFormat="1" ht="18.850000000000001" customHeight="1">
      <c r="A184" s="414" t="s">
        <v>21</v>
      </c>
      <c r="B184" s="414" t="s">
        <v>884</v>
      </c>
      <c r="C184" s="415" t="s">
        <v>36</v>
      </c>
      <c r="D184" s="416" t="s">
        <v>1357</v>
      </c>
      <c r="E184" s="417" t="s">
        <v>1358</v>
      </c>
      <c r="F184" s="418" t="s">
        <v>1361</v>
      </c>
      <c r="G184" s="417"/>
      <c r="H184" s="419"/>
      <c r="I184" s="420" t="s">
        <v>1384</v>
      </c>
      <c r="J184" s="421">
        <v>468</v>
      </c>
      <c r="K184" s="422">
        <v>1</v>
      </c>
      <c r="L184" s="423" t="s">
        <v>120</v>
      </c>
      <c r="M184" s="489">
        <v>70</v>
      </c>
      <c r="N184" s="423" t="s">
        <v>101</v>
      </c>
      <c r="O184" s="424">
        <f t="shared" si="24"/>
        <v>32760</v>
      </c>
      <c r="P184" s="419" t="s">
        <v>887</v>
      </c>
      <c r="Q184" s="419" t="s">
        <v>888</v>
      </c>
      <c r="R184" s="417"/>
      <c r="S184" s="581" t="s">
        <v>1596</v>
      </c>
      <c r="T184" s="581" t="s">
        <v>2531</v>
      </c>
    </row>
    <row r="185" spans="1:29" s="425" customFormat="1" ht="18.850000000000001" customHeight="1">
      <c r="A185" s="414" t="s">
        <v>21</v>
      </c>
      <c r="B185" s="414" t="s">
        <v>884</v>
      </c>
      <c r="C185" s="415" t="s">
        <v>36</v>
      </c>
      <c r="D185" s="416" t="s">
        <v>1357</v>
      </c>
      <c r="E185" s="417" t="s">
        <v>1358</v>
      </c>
      <c r="F185" s="418" t="s">
        <v>1361</v>
      </c>
      <c r="G185" s="417"/>
      <c r="H185" s="419"/>
      <c r="I185" s="420" t="s">
        <v>1385</v>
      </c>
      <c r="J185" s="421">
        <v>468</v>
      </c>
      <c r="K185" s="422">
        <v>1</v>
      </c>
      <c r="L185" s="423" t="s">
        <v>120</v>
      </c>
      <c r="M185" s="489">
        <v>30</v>
      </c>
      <c r="N185" s="423" t="s">
        <v>101</v>
      </c>
      <c r="O185" s="424">
        <f t="shared" si="24"/>
        <v>14040</v>
      </c>
      <c r="P185" s="419" t="s">
        <v>887</v>
      </c>
      <c r="Q185" s="419" t="s">
        <v>888</v>
      </c>
      <c r="R185" s="417"/>
      <c r="S185" s="581" t="s">
        <v>1596</v>
      </c>
      <c r="T185" s="581" t="s">
        <v>2531</v>
      </c>
    </row>
    <row r="186" spans="1:29" s="500" customFormat="1" ht="18.850000000000001" customHeight="1">
      <c r="A186" s="485" t="s">
        <v>2459</v>
      </c>
      <c r="B186" s="485" t="s">
        <v>2461</v>
      </c>
      <c r="C186" s="490"/>
      <c r="D186" s="491"/>
      <c r="E186" s="492"/>
      <c r="F186" s="477"/>
      <c r="G186" s="492"/>
      <c r="H186" s="478"/>
      <c r="I186" s="496"/>
      <c r="J186" s="497"/>
      <c r="K186" s="498"/>
      <c r="L186" s="494"/>
      <c r="M186" s="499"/>
      <c r="N186" s="494"/>
      <c r="O186" s="495"/>
      <c r="P186" s="478"/>
      <c r="Q186" s="478"/>
      <c r="R186" s="492"/>
      <c r="S186" s="500" t="s">
        <v>2473</v>
      </c>
      <c r="T186" s="496" t="s">
        <v>2527</v>
      </c>
      <c r="U186" s="497">
        <v>338</v>
      </c>
      <c r="V186" s="498">
        <v>3</v>
      </c>
      <c r="W186" s="494" t="s">
        <v>120</v>
      </c>
      <c r="X186" s="499">
        <v>1</v>
      </c>
      <c r="Y186" s="494" t="s">
        <v>2526</v>
      </c>
      <c r="Z186" s="495">
        <f t="shared" ref="Z186" si="28">IF(X186=0,V186*U186,X186*V186*U186)</f>
        <v>1014</v>
      </c>
      <c r="AA186" s="478" t="s">
        <v>887</v>
      </c>
      <c r="AB186" s="478" t="s">
        <v>888</v>
      </c>
      <c r="AC186" s="492"/>
    </row>
    <row r="187" spans="1:29" s="500" customFormat="1" ht="18.850000000000001" customHeight="1">
      <c r="A187" s="485" t="s">
        <v>1198</v>
      </c>
      <c r="B187" s="485" t="s">
        <v>2461</v>
      </c>
      <c r="C187" s="490"/>
      <c r="D187" s="491"/>
      <c r="E187" s="492"/>
      <c r="F187" s="477"/>
      <c r="G187" s="492"/>
      <c r="H187" s="478"/>
      <c r="I187" s="496"/>
      <c r="J187" s="497"/>
      <c r="K187" s="498"/>
      <c r="L187" s="494"/>
      <c r="M187" s="499"/>
      <c r="N187" s="494"/>
      <c r="O187" s="495"/>
      <c r="P187" s="478"/>
      <c r="Q187" s="478"/>
      <c r="R187" s="492"/>
      <c r="T187" s="496" t="s">
        <v>2528</v>
      </c>
      <c r="U187" s="497">
        <v>388</v>
      </c>
      <c r="V187" s="498">
        <v>21</v>
      </c>
      <c r="W187" s="494" t="s">
        <v>120</v>
      </c>
      <c r="X187" s="499">
        <v>1</v>
      </c>
      <c r="Y187" s="494" t="s">
        <v>2526</v>
      </c>
      <c r="Z187" s="495">
        <f t="shared" ref="Z187:Z190" si="29">IF(X187=0,V187*U187,X187*V187*U187)</f>
        <v>8148</v>
      </c>
      <c r="AA187" s="478" t="s">
        <v>887</v>
      </c>
      <c r="AB187" s="478" t="s">
        <v>888</v>
      </c>
      <c r="AC187" s="492"/>
    </row>
    <row r="188" spans="1:29" s="500" customFormat="1" ht="18.850000000000001" customHeight="1">
      <c r="A188" s="485" t="s">
        <v>1198</v>
      </c>
      <c r="B188" s="485" t="s">
        <v>2461</v>
      </c>
      <c r="C188" s="490"/>
      <c r="D188" s="491"/>
      <c r="E188" s="492"/>
      <c r="F188" s="477"/>
      <c r="G188" s="492"/>
      <c r="H188" s="478"/>
      <c r="I188" s="496"/>
      <c r="J188" s="497"/>
      <c r="K188" s="498"/>
      <c r="L188" s="494"/>
      <c r="M188" s="499"/>
      <c r="N188" s="494"/>
      <c r="O188" s="495"/>
      <c r="P188" s="478"/>
      <c r="Q188" s="478"/>
      <c r="R188" s="492"/>
      <c r="T188" s="496" t="s">
        <v>2529</v>
      </c>
      <c r="U188" s="497">
        <v>338</v>
      </c>
      <c r="V188" s="498">
        <v>25</v>
      </c>
      <c r="W188" s="494" t="s">
        <v>120</v>
      </c>
      <c r="X188" s="499">
        <v>1</v>
      </c>
      <c r="Y188" s="494" t="s">
        <v>2526</v>
      </c>
      <c r="Z188" s="495">
        <f t="shared" si="29"/>
        <v>8450</v>
      </c>
      <c r="AA188" s="478" t="s">
        <v>887</v>
      </c>
      <c r="AB188" s="478" t="s">
        <v>888</v>
      </c>
      <c r="AC188" s="492"/>
    </row>
    <row r="189" spans="1:29" s="500" customFormat="1" ht="18.850000000000001" customHeight="1">
      <c r="A189" s="485" t="s">
        <v>1198</v>
      </c>
      <c r="B189" s="485" t="s">
        <v>2461</v>
      </c>
      <c r="C189" s="490"/>
      <c r="D189" s="491"/>
      <c r="E189" s="492"/>
      <c r="F189" s="477"/>
      <c r="G189" s="492"/>
      <c r="H189" s="478"/>
      <c r="I189" s="496"/>
      <c r="J189" s="497"/>
      <c r="K189" s="498"/>
      <c r="L189" s="494"/>
      <c r="M189" s="499"/>
      <c r="N189" s="494"/>
      <c r="O189" s="495"/>
      <c r="P189" s="478"/>
      <c r="Q189" s="478"/>
      <c r="R189" s="492"/>
      <c r="T189" s="496" t="s">
        <v>2530</v>
      </c>
      <c r="U189" s="497">
        <v>885.5</v>
      </c>
      <c r="V189" s="498">
        <v>1</v>
      </c>
      <c r="W189" s="494" t="s">
        <v>120</v>
      </c>
      <c r="X189" s="499">
        <v>1</v>
      </c>
      <c r="Y189" s="494" t="s">
        <v>2526</v>
      </c>
      <c r="Z189" s="495">
        <f t="shared" si="29"/>
        <v>885.5</v>
      </c>
      <c r="AA189" s="478" t="s">
        <v>887</v>
      </c>
      <c r="AB189" s="478" t="s">
        <v>888</v>
      </c>
      <c r="AC189" s="492"/>
    </row>
    <row r="190" spans="1:29" s="333" customFormat="1" ht="18.850000000000001" customHeight="1">
      <c r="A190" s="334" t="s">
        <v>2459</v>
      </c>
      <c r="B190" s="334" t="s">
        <v>2460</v>
      </c>
      <c r="C190" s="335" t="s">
        <v>36</v>
      </c>
      <c r="D190" s="336" t="s">
        <v>1357</v>
      </c>
      <c r="E190" s="337" t="s">
        <v>1358</v>
      </c>
      <c r="F190" s="338" t="s">
        <v>1361</v>
      </c>
      <c r="G190" s="337"/>
      <c r="H190" s="339"/>
      <c r="I190" s="340" t="s">
        <v>1386</v>
      </c>
      <c r="J190" s="341">
        <v>350</v>
      </c>
      <c r="K190" s="346">
        <v>1</v>
      </c>
      <c r="L190" s="347" t="s">
        <v>120</v>
      </c>
      <c r="M190" s="348">
        <v>24</v>
      </c>
      <c r="N190" s="347" t="s">
        <v>101</v>
      </c>
      <c r="O190" s="345">
        <f t="shared" si="24"/>
        <v>8400</v>
      </c>
      <c r="P190" s="339" t="s">
        <v>887</v>
      </c>
      <c r="Q190" s="339" t="s">
        <v>888</v>
      </c>
      <c r="R190" s="337"/>
      <c r="S190" s="333" t="s">
        <v>2436</v>
      </c>
      <c r="T190" s="340" t="s">
        <v>2534</v>
      </c>
      <c r="U190" s="341">
        <v>358</v>
      </c>
      <c r="V190" s="346">
        <v>16</v>
      </c>
      <c r="W190" s="347" t="s">
        <v>120</v>
      </c>
      <c r="X190" s="348">
        <v>1</v>
      </c>
      <c r="Y190" s="347" t="s">
        <v>2526</v>
      </c>
      <c r="Z190" s="345">
        <f t="shared" si="29"/>
        <v>5728</v>
      </c>
      <c r="AA190" s="339" t="s">
        <v>887</v>
      </c>
      <c r="AB190" s="339" t="s">
        <v>888</v>
      </c>
      <c r="AC190" s="337"/>
    </row>
    <row r="191" spans="1:29" s="333" customFormat="1" ht="18.850000000000001" customHeight="1">
      <c r="A191" s="334" t="s">
        <v>2459</v>
      </c>
      <c r="B191" s="334" t="s">
        <v>2460</v>
      </c>
      <c r="C191" s="335" t="s">
        <v>36</v>
      </c>
      <c r="D191" s="336" t="s">
        <v>1357</v>
      </c>
      <c r="E191" s="337" t="s">
        <v>1358</v>
      </c>
      <c r="F191" s="338" t="s">
        <v>1361</v>
      </c>
      <c r="G191" s="337"/>
      <c r="H191" s="339"/>
      <c r="I191" s="340" t="s">
        <v>1387</v>
      </c>
      <c r="J191" s="341">
        <v>150</v>
      </c>
      <c r="K191" s="346">
        <v>10</v>
      </c>
      <c r="L191" s="347" t="s">
        <v>120</v>
      </c>
      <c r="M191" s="348">
        <v>35</v>
      </c>
      <c r="N191" s="347" t="s">
        <v>101</v>
      </c>
      <c r="O191" s="345">
        <f t="shared" si="24"/>
        <v>52500</v>
      </c>
      <c r="P191" s="339" t="s">
        <v>887</v>
      </c>
      <c r="Q191" s="339" t="s">
        <v>888</v>
      </c>
      <c r="R191" s="337"/>
      <c r="S191" s="333" t="s">
        <v>2436</v>
      </c>
      <c r="T191" s="340" t="s">
        <v>2535</v>
      </c>
      <c r="U191" s="341">
        <v>150</v>
      </c>
      <c r="V191" s="346">
        <v>3</v>
      </c>
      <c r="W191" s="347" t="s">
        <v>120</v>
      </c>
      <c r="X191" s="348">
        <v>1</v>
      </c>
      <c r="Y191" s="347" t="s">
        <v>2526</v>
      </c>
      <c r="Z191" s="345">
        <f t="shared" ref="Z191:Z220" si="30">IF(X191=0,V191*U191,X191*V191*U191)</f>
        <v>450</v>
      </c>
      <c r="AA191" s="339" t="s">
        <v>887</v>
      </c>
      <c r="AB191" s="339" t="s">
        <v>888</v>
      </c>
      <c r="AC191" s="337"/>
    </row>
    <row r="192" spans="1:29" s="333" customFormat="1" ht="18.850000000000001" customHeight="1">
      <c r="A192" s="334" t="s">
        <v>2459</v>
      </c>
      <c r="B192" s="334" t="s">
        <v>2460</v>
      </c>
      <c r="C192" s="335" t="s">
        <v>36</v>
      </c>
      <c r="D192" s="336" t="s">
        <v>1357</v>
      </c>
      <c r="E192" s="337" t="s">
        <v>1358</v>
      </c>
      <c r="F192" s="338" t="s">
        <v>1361</v>
      </c>
      <c r="G192" s="337"/>
      <c r="H192" s="339"/>
      <c r="I192" s="340" t="s">
        <v>1388</v>
      </c>
      <c r="J192" s="341">
        <v>50</v>
      </c>
      <c r="K192" s="346">
        <v>20</v>
      </c>
      <c r="L192" s="347" t="s">
        <v>120</v>
      </c>
      <c r="M192" s="348">
        <v>35</v>
      </c>
      <c r="N192" s="347" t="s">
        <v>101</v>
      </c>
      <c r="O192" s="345">
        <f t="shared" si="24"/>
        <v>35000</v>
      </c>
      <c r="P192" s="339" t="s">
        <v>887</v>
      </c>
      <c r="Q192" s="339" t="s">
        <v>888</v>
      </c>
      <c r="R192" s="337"/>
      <c r="S192" s="333" t="s">
        <v>2436</v>
      </c>
      <c r="T192" s="340" t="s">
        <v>2536</v>
      </c>
      <c r="U192" s="341">
        <v>208</v>
      </c>
      <c r="V192" s="346">
        <v>3</v>
      </c>
      <c r="W192" s="347" t="s">
        <v>120</v>
      </c>
      <c r="X192" s="348">
        <v>1</v>
      </c>
      <c r="Y192" s="347" t="s">
        <v>2526</v>
      </c>
      <c r="Z192" s="345">
        <f t="shared" si="30"/>
        <v>624</v>
      </c>
      <c r="AA192" s="339" t="s">
        <v>887</v>
      </c>
      <c r="AB192" s="339" t="s">
        <v>888</v>
      </c>
      <c r="AC192" s="337"/>
    </row>
    <row r="193" spans="1:29" s="333" customFormat="1" ht="18.850000000000001" customHeight="1">
      <c r="A193" s="334" t="s">
        <v>2459</v>
      </c>
      <c r="B193" s="334" t="s">
        <v>2460</v>
      </c>
      <c r="C193" s="335"/>
      <c r="D193" s="336"/>
      <c r="E193" s="337"/>
      <c r="F193" s="338"/>
      <c r="G193" s="337"/>
      <c r="H193" s="339"/>
      <c r="I193" s="340"/>
      <c r="J193" s="341"/>
      <c r="K193" s="346"/>
      <c r="L193" s="347"/>
      <c r="M193" s="348"/>
      <c r="N193" s="347"/>
      <c r="O193" s="345"/>
      <c r="P193" s="339"/>
      <c r="Q193" s="339"/>
      <c r="R193" s="337"/>
      <c r="T193" s="340" t="s">
        <v>2537</v>
      </c>
      <c r="U193" s="341">
        <v>4500</v>
      </c>
      <c r="V193" s="346">
        <v>3</v>
      </c>
      <c r="W193" s="347" t="s">
        <v>2565</v>
      </c>
      <c r="X193" s="348">
        <v>1</v>
      </c>
      <c r="Y193" s="347" t="s">
        <v>2526</v>
      </c>
      <c r="Z193" s="345">
        <f t="shared" si="30"/>
        <v>13500</v>
      </c>
      <c r="AA193" s="339" t="s">
        <v>887</v>
      </c>
      <c r="AB193" s="339" t="s">
        <v>888</v>
      </c>
      <c r="AC193" s="337"/>
    </row>
    <row r="194" spans="1:29" s="333" customFormat="1" ht="18.850000000000001" customHeight="1">
      <c r="A194" s="334" t="s">
        <v>2459</v>
      </c>
      <c r="B194" s="334" t="s">
        <v>2460</v>
      </c>
      <c r="C194" s="335"/>
      <c r="D194" s="336"/>
      <c r="E194" s="337"/>
      <c r="F194" s="338"/>
      <c r="G194" s="337"/>
      <c r="H194" s="339"/>
      <c r="I194" s="340"/>
      <c r="J194" s="341"/>
      <c r="K194" s="346"/>
      <c r="L194" s="347"/>
      <c r="M194" s="348"/>
      <c r="N194" s="347"/>
      <c r="O194" s="345"/>
      <c r="P194" s="339"/>
      <c r="Q194" s="339"/>
      <c r="R194" s="337"/>
      <c r="T194" s="340" t="s">
        <v>2538</v>
      </c>
      <c r="U194" s="341">
        <v>68</v>
      </c>
      <c r="V194" s="346">
        <v>3</v>
      </c>
      <c r="W194" s="347" t="s">
        <v>120</v>
      </c>
      <c r="X194" s="348">
        <v>1</v>
      </c>
      <c r="Y194" s="347" t="s">
        <v>2526</v>
      </c>
      <c r="Z194" s="345">
        <f t="shared" si="30"/>
        <v>204</v>
      </c>
      <c r="AA194" s="339" t="s">
        <v>887</v>
      </c>
      <c r="AB194" s="339" t="s">
        <v>888</v>
      </c>
      <c r="AC194" s="337"/>
    </row>
    <row r="195" spans="1:29" s="333" customFormat="1" ht="18.850000000000001" customHeight="1">
      <c r="A195" s="334" t="s">
        <v>2459</v>
      </c>
      <c r="B195" s="334" t="s">
        <v>2460</v>
      </c>
      <c r="C195" s="335"/>
      <c r="D195" s="336"/>
      <c r="E195" s="337"/>
      <c r="F195" s="338"/>
      <c r="G195" s="337"/>
      <c r="H195" s="339"/>
      <c r="I195" s="340"/>
      <c r="J195" s="341"/>
      <c r="K195" s="346"/>
      <c r="L195" s="347"/>
      <c r="M195" s="348"/>
      <c r="N195" s="347"/>
      <c r="O195" s="345"/>
      <c r="P195" s="339"/>
      <c r="Q195" s="339"/>
      <c r="R195" s="337"/>
      <c r="T195" s="340" t="s">
        <v>2539</v>
      </c>
      <c r="U195" s="341">
        <v>358</v>
      </c>
      <c r="V195" s="346">
        <v>11</v>
      </c>
      <c r="W195" s="347" t="s">
        <v>120</v>
      </c>
      <c r="X195" s="348">
        <v>1</v>
      </c>
      <c r="Y195" s="347" t="s">
        <v>2526</v>
      </c>
      <c r="Z195" s="345">
        <f t="shared" si="30"/>
        <v>3938</v>
      </c>
      <c r="AA195" s="339" t="s">
        <v>887</v>
      </c>
      <c r="AB195" s="339" t="s">
        <v>888</v>
      </c>
      <c r="AC195" s="337"/>
    </row>
    <row r="196" spans="1:29" s="333" customFormat="1" ht="18.850000000000001" customHeight="1">
      <c r="A196" s="334" t="s">
        <v>2459</v>
      </c>
      <c r="B196" s="334" t="s">
        <v>2460</v>
      </c>
      <c r="C196" s="335"/>
      <c r="D196" s="336"/>
      <c r="E196" s="337"/>
      <c r="F196" s="338"/>
      <c r="G196" s="337"/>
      <c r="H196" s="339"/>
      <c r="I196" s="340"/>
      <c r="J196" s="341"/>
      <c r="K196" s="346"/>
      <c r="L196" s="347"/>
      <c r="M196" s="348"/>
      <c r="N196" s="347"/>
      <c r="O196" s="345"/>
      <c r="P196" s="339"/>
      <c r="Q196" s="339"/>
      <c r="R196" s="337"/>
      <c r="T196" s="340" t="s">
        <v>2540</v>
      </c>
      <c r="U196" s="341">
        <v>150</v>
      </c>
      <c r="V196" s="346">
        <v>4</v>
      </c>
      <c r="W196" s="347" t="s">
        <v>120</v>
      </c>
      <c r="X196" s="348">
        <v>1</v>
      </c>
      <c r="Y196" s="347" t="s">
        <v>2526</v>
      </c>
      <c r="Z196" s="345">
        <f t="shared" si="30"/>
        <v>600</v>
      </c>
      <c r="AA196" s="339" t="s">
        <v>887</v>
      </c>
      <c r="AB196" s="339" t="s">
        <v>888</v>
      </c>
      <c r="AC196" s="337"/>
    </row>
    <row r="197" spans="1:29" s="333" customFormat="1" ht="18.850000000000001" customHeight="1">
      <c r="A197" s="334" t="s">
        <v>2459</v>
      </c>
      <c r="B197" s="334" t="s">
        <v>2460</v>
      </c>
      <c r="C197" s="335"/>
      <c r="D197" s="336"/>
      <c r="E197" s="337"/>
      <c r="F197" s="338"/>
      <c r="G197" s="337"/>
      <c r="H197" s="339"/>
      <c r="I197" s="340"/>
      <c r="J197" s="341"/>
      <c r="K197" s="346"/>
      <c r="L197" s="347"/>
      <c r="M197" s="348"/>
      <c r="N197" s="347"/>
      <c r="O197" s="345"/>
      <c r="P197" s="339"/>
      <c r="Q197" s="339"/>
      <c r="R197" s="337"/>
      <c r="T197" s="340" t="s">
        <v>2541</v>
      </c>
      <c r="U197" s="341">
        <v>208</v>
      </c>
      <c r="V197" s="346">
        <v>4</v>
      </c>
      <c r="W197" s="347" t="s">
        <v>120</v>
      </c>
      <c r="X197" s="348">
        <v>1</v>
      </c>
      <c r="Y197" s="347" t="s">
        <v>2526</v>
      </c>
      <c r="Z197" s="345">
        <f t="shared" si="30"/>
        <v>832</v>
      </c>
      <c r="AA197" s="339" t="s">
        <v>887</v>
      </c>
      <c r="AB197" s="339" t="s">
        <v>888</v>
      </c>
      <c r="AC197" s="337"/>
    </row>
    <row r="198" spans="1:29" s="333" customFormat="1" ht="18.850000000000001" customHeight="1">
      <c r="A198" s="334" t="s">
        <v>2459</v>
      </c>
      <c r="B198" s="334" t="s">
        <v>2460</v>
      </c>
      <c r="C198" s="335"/>
      <c r="D198" s="336"/>
      <c r="E198" s="337"/>
      <c r="F198" s="338"/>
      <c r="G198" s="337"/>
      <c r="H198" s="339"/>
      <c r="I198" s="340"/>
      <c r="J198" s="341"/>
      <c r="K198" s="346"/>
      <c r="L198" s="347"/>
      <c r="M198" s="348"/>
      <c r="N198" s="347"/>
      <c r="O198" s="345"/>
      <c r="P198" s="339"/>
      <c r="Q198" s="339"/>
      <c r="R198" s="337"/>
      <c r="T198" s="340" t="s">
        <v>2542</v>
      </c>
      <c r="U198" s="341">
        <v>358</v>
      </c>
      <c r="V198" s="346">
        <v>9</v>
      </c>
      <c r="W198" s="347" t="s">
        <v>120</v>
      </c>
      <c r="X198" s="348">
        <v>1</v>
      </c>
      <c r="Y198" s="347" t="s">
        <v>2526</v>
      </c>
      <c r="Z198" s="345">
        <f t="shared" si="30"/>
        <v>3222</v>
      </c>
      <c r="AA198" s="339" t="s">
        <v>887</v>
      </c>
      <c r="AB198" s="339" t="s">
        <v>888</v>
      </c>
      <c r="AC198" s="337"/>
    </row>
    <row r="199" spans="1:29" s="333" customFormat="1" ht="18.850000000000001" customHeight="1">
      <c r="A199" s="334" t="s">
        <v>2459</v>
      </c>
      <c r="B199" s="334" t="s">
        <v>2460</v>
      </c>
      <c r="C199" s="335"/>
      <c r="D199" s="336"/>
      <c r="E199" s="337"/>
      <c r="F199" s="338"/>
      <c r="G199" s="337"/>
      <c r="H199" s="339"/>
      <c r="I199" s="340"/>
      <c r="J199" s="341"/>
      <c r="K199" s="346"/>
      <c r="L199" s="347"/>
      <c r="M199" s="348"/>
      <c r="N199" s="347"/>
      <c r="O199" s="345"/>
      <c r="P199" s="339"/>
      <c r="Q199" s="339"/>
      <c r="R199" s="337"/>
      <c r="T199" s="340" t="s">
        <v>2543</v>
      </c>
      <c r="U199" s="341">
        <v>150</v>
      </c>
      <c r="V199" s="346">
        <v>8</v>
      </c>
      <c r="W199" s="347" t="s">
        <v>120</v>
      </c>
      <c r="X199" s="348">
        <v>1</v>
      </c>
      <c r="Y199" s="347" t="s">
        <v>2526</v>
      </c>
      <c r="Z199" s="345">
        <f t="shared" si="30"/>
        <v>1200</v>
      </c>
      <c r="AA199" s="339" t="s">
        <v>887</v>
      </c>
      <c r="AB199" s="339" t="s">
        <v>888</v>
      </c>
      <c r="AC199" s="337"/>
    </row>
    <row r="200" spans="1:29" s="333" customFormat="1" ht="18.850000000000001" customHeight="1">
      <c r="A200" s="334" t="s">
        <v>2459</v>
      </c>
      <c r="B200" s="334" t="s">
        <v>2460</v>
      </c>
      <c r="C200" s="335"/>
      <c r="D200" s="336"/>
      <c r="E200" s="337"/>
      <c r="F200" s="338"/>
      <c r="G200" s="337"/>
      <c r="H200" s="339"/>
      <c r="I200" s="340"/>
      <c r="J200" s="341"/>
      <c r="K200" s="346"/>
      <c r="L200" s="347"/>
      <c r="M200" s="348"/>
      <c r="N200" s="347"/>
      <c r="O200" s="345"/>
      <c r="P200" s="339"/>
      <c r="Q200" s="339"/>
      <c r="R200" s="337"/>
      <c r="T200" s="340" t="s">
        <v>2544</v>
      </c>
      <c r="U200" s="341">
        <v>208</v>
      </c>
      <c r="V200" s="346">
        <v>14</v>
      </c>
      <c r="W200" s="347" t="s">
        <v>120</v>
      </c>
      <c r="X200" s="348">
        <v>1</v>
      </c>
      <c r="Y200" s="347" t="s">
        <v>2526</v>
      </c>
      <c r="Z200" s="345">
        <f t="shared" si="30"/>
        <v>2912</v>
      </c>
      <c r="AA200" s="339" t="s">
        <v>887</v>
      </c>
      <c r="AB200" s="339" t="s">
        <v>888</v>
      </c>
      <c r="AC200" s="337"/>
    </row>
    <row r="201" spans="1:29" s="333" customFormat="1" ht="18.850000000000001" customHeight="1">
      <c r="A201" s="334" t="s">
        <v>2459</v>
      </c>
      <c r="B201" s="334" t="s">
        <v>2460</v>
      </c>
      <c r="C201" s="335"/>
      <c r="D201" s="336"/>
      <c r="E201" s="337"/>
      <c r="F201" s="338"/>
      <c r="G201" s="337"/>
      <c r="H201" s="339"/>
      <c r="I201" s="340"/>
      <c r="J201" s="341"/>
      <c r="K201" s="346"/>
      <c r="L201" s="347"/>
      <c r="M201" s="348"/>
      <c r="N201" s="347"/>
      <c r="O201" s="345"/>
      <c r="P201" s="339"/>
      <c r="Q201" s="339"/>
      <c r="R201" s="337"/>
      <c r="T201" s="340" t="s">
        <v>2545</v>
      </c>
      <c r="U201" s="341">
        <v>358</v>
      </c>
      <c r="V201" s="346">
        <v>19</v>
      </c>
      <c r="W201" s="347" t="s">
        <v>120</v>
      </c>
      <c r="X201" s="348">
        <v>1</v>
      </c>
      <c r="Y201" s="347" t="s">
        <v>2526</v>
      </c>
      <c r="Z201" s="345">
        <f t="shared" si="30"/>
        <v>6802</v>
      </c>
      <c r="AA201" s="339" t="s">
        <v>887</v>
      </c>
      <c r="AB201" s="339" t="s">
        <v>888</v>
      </c>
      <c r="AC201" s="337"/>
    </row>
    <row r="202" spans="1:29" s="333" customFormat="1" ht="18.850000000000001" customHeight="1">
      <c r="A202" s="334" t="s">
        <v>2459</v>
      </c>
      <c r="B202" s="334" t="s">
        <v>2460</v>
      </c>
      <c r="C202" s="335"/>
      <c r="D202" s="336"/>
      <c r="E202" s="337"/>
      <c r="F202" s="338"/>
      <c r="G202" s="337"/>
      <c r="H202" s="339"/>
      <c r="I202" s="340"/>
      <c r="J202" s="341"/>
      <c r="K202" s="346"/>
      <c r="L202" s="347"/>
      <c r="M202" s="348"/>
      <c r="N202" s="347"/>
      <c r="O202" s="345"/>
      <c r="P202" s="339"/>
      <c r="Q202" s="339"/>
      <c r="R202" s="337"/>
      <c r="T202" s="340" t="s">
        <v>2546</v>
      </c>
      <c r="U202" s="341">
        <v>150</v>
      </c>
      <c r="V202" s="346">
        <v>3</v>
      </c>
      <c r="W202" s="347" t="s">
        <v>120</v>
      </c>
      <c r="X202" s="348">
        <v>1</v>
      </c>
      <c r="Y202" s="347" t="s">
        <v>2526</v>
      </c>
      <c r="Z202" s="345">
        <f t="shared" si="30"/>
        <v>450</v>
      </c>
      <c r="AA202" s="339" t="s">
        <v>887</v>
      </c>
      <c r="AB202" s="339" t="s">
        <v>888</v>
      </c>
      <c r="AC202" s="337"/>
    </row>
    <row r="203" spans="1:29" s="333" customFormat="1" ht="18.850000000000001" customHeight="1">
      <c r="A203" s="334" t="s">
        <v>2459</v>
      </c>
      <c r="B203" s="334" t="s">
        <v>2460</v>
      </c>
      <c r="C203" s="335"/>
      <c r="D203" s="336"/>
      <c r="E203" s="337"/>
      <c r="F203" s="338"/>
      <c r="G203" s="337"/>
      <c r="H203" s="339"/>
      <c r="I203" s="340"/>
      <c r="J203" s="341"/>
      <c r="K203" s="346"/>
      <c r="L203" s="347"/>
      <c r="M203" s="348"/>
      <c r="N203" s="347"/>
      <c r="O203" s="345"/>
      <c r="P203" s="339"/>
      <c r="Q203" s="339"/>
      <c r="R203" s="337"/>
      <c r="T203" s="340" t="s">
        <v>2547</v>
      </c>
      <c r="U203" s="341">
        <v>258</v>
      </c>
      <c r="V203" s="346">
        <v>5</v>
      </c>
      <c r="W203" s="347" t="s">
        <v>120</v>
      </c>
      <c r="X203" s="348">
        <v>1</v>
      </c>
      <c r="Y203" s="347" t="s">
        <v>2526</v>
      </c>
      <c r="Z203" s="345">
        <f t="shared" si="30"/>
        <v>1290</v>
      </c>
      <c r="AA203" s="339" t="s">
        <v>887</v>
      </c>
      <c r="AB203" s="339" t="s">
        <v>888</v>
      </c>
      <c r="AC203" s="337" t="s">
        <v>2506</v>
      </c>
    </row>
    <row r="204" spans="1:29" s="333" customFormat="1" ht="18.850000000000001" customHeight="1">
      <c r="A204" s="334" t="s">
        <v>2459</v>
      </c>
      <c r="B204" s="334" t="s">
        <v>2460</v>
      </c>
      <c r="C204" s="335"/>
      <c r="D204" s="336"/>
      <c r="E204" s="337"/>
      <c r="F204" s="338"/>
      <c r="G204" s="337"/>
      <c r="H204" s="339"/>
      <c r="I204" s="340"/>
      <c r="J204" s="341"/>
      <c r="K204" s="346"/>
      <c r="L204" s="347"/>
      <c r="M204" s="348"/>
      <c r="N204" s="347"/>
      <c r="O204" s="345"/>
      <c r="P204" s="339"/>
      <c r="Q204" s="339"/>
      <c r="R204" s="337"/>
      <c r="T204" s="340" t="s">
        <v>2548</v>
      </c>
      <c r="U204" s="341">
        <v>438</v>
      </c>
      <c r="V204" s="346">
        <v>12</v>
      </c>
      <c r="W204" s="347" t="s">
        <v>120</v>
      </c>
      <c r="X204" s="348">
        <v>1</v>
      </c>
      <c r="Y204" s="347" t="s">
        <v>2526</v>
      </c>
      <c r="Z204" s="345">
        <f t="shared" si="30"/>
        <v>5256</v>
      </c>
      <c r="AA204" s="339" t="s">
        <v>887</v>
      </c>
      <c r="AB204" s="339" t="s">
        <v>888</v>
      </c>
      <c r="AC204" s="337" t="s">
        <v>2506</v>
      </c>
    </row>
    <row r="205" spans="1:29" s="333" customFormat="1" ht="18.850000000000001" customHeight="1">
      <c r="A205" s="334" t="s">
        <v>2459</v>
      </c>
      <c r="B205" s="334" t="s">
        <v>2460</v>
      </c>
      <c r="C205" s="335"/>
      <c r="D205" s="336"/>
      <c r="E205" s="337"/>
      <c r="F205" s="338"/>
      <c r="G205" s="337"/>
      <c r="H205" s="339"/>
      <c r="I205" s="340"/>
      <c r="J205" s="341"/>
      <c r="K205" s="346"/>
      <c r="L205" s="347"/>
      <c r="M205" s="348"/>
      <c r="N205" s="347"/>
      <c r="O205" s="345"/>
      <c r="P205" s="339"/>
      <c r="Q205" s="339"/>
      <c r="R205" s="337"/>
      <c r="T205" s="340" t="s">
        <v>2549</v>
      </c>
      <c r="U205" s="341">
        <v>150</v>
      </c>
      <c r="V205" s="346">
        <v>5</v>
      </c>
      <c r="W205" s="347" t="s">
        <v>120</v>
      </c>
      <c r="X205" s="348">
        <v>1</v>
      </c>
      <c r="Y205" s="347" t="s">
        <v>2526</v>
      </c>
      <c r="Z205" s="345">
        <f t="shared" si="30"/>
        <v>750</v>
      </c>
      <c r="AA205" s="339" t="s">
        <v>887</v>
      </c>
      <c r="AB205" s="339" t="s">
        <v>888</v>
      </c>
      <c r="AC205" s="337"/>
    </row>
    <row r="206" spans="1:29" s="333" customFormat="1" ht="18.850000000000001" customHeight="1">
      <c r="A206" s="334" t="s">
        <v>2459</v>
      </c>
      <c r="B206" s="334" t="s">
        <v>2460</v>
      </c>
      <c r="C206" s="335"/>
      <c r="D206" s="336"/>
      <c r="E206" s="337"/>
      <c r="F206" s="338"/>
      <c r="G206" s="337"/>
      <c r="H206" s="339"/>
      <c r="I206" s="340"/>
      <c r="J206" s="341"/>
      <c r="K206" s="346"/>
      <c r="L206" s="347"/>
      <c r="M206" s="348"/>
      <c r="N206" s="347"/>
      <c r="O206" s="345"/>
      <c r="P206" s="339"/>
      <c r="Q206" s="339"/>
      <c r="R206" s="337"/>
      <c r="T206" s="340" t="s">
        <v>2550</v>
      </c>
      <c r="U206" s="341">
        <v>258</v>
      </c>
      <c r="V206" s="346">
        <v>14</v>
      </c>
      <c r="W206" s="347" t="s">
        <v>120</v>
      </c>
      <c r="X206" s="348">
        <v>1</v>
      </c>
      <c r="Y206" s="347" t="s">
        <v>2526</v>
      </c>
      <c r="Z206" s="345">
        <f t="shared" si="30"/>
        <v>3612</v>
      </c>
      <c r="AA206" s="339" t="s">
        <v>887</v>
      </c>
      <c r="AB206" s="339" t="s">
        <v>888</v>
      </c>
      <c r="AC206" s="337" t="s">
        <v>2507</v>
      </c>
    </row>
    <row r="207" spans="1:29" s="333" customFormat="1" ht="18.850000000000001" customHeight="1">
      <c r="A207" s="334" t="s">
        <v>2459</v>
      </c>
      <c r="B207" s="334" t="s">
        <v>2460</v>
      </c>
      <c r="C207" s="335"/>
      <c r="D207" s="336"/>
      <c r="E207" s="337"/>
      <c r="F207" s="338"/>
      <c r="G207" s="337"/>
      <c r="H207" s="339"/>
      <c r="I207" s="340"/>
      <c r="J207" s="341"/>
      <c r="K207" s="346"/>
      <c r="L207" s="347"/>
      <c r="M207" s="348"/>
      <c r="N207" s="347"/>
      <c r="O207" s="345"/>
      <c r="P207" s="339"/>
      <c r="Q207" s="339"/>
      <c r="R207" s="337"/>
      <c r="T207" s="340" t="s">
        <v>2551</v>
      </c>
      <c r="U207" s="341">
        <v>438</v>
      </c>
      <c r="V207" s="346">
        <v>7</v>
      </c>
      <c r="W207" s="347" t="s">
        <v>120</v>
      </c>
      <c r="X207" s="348">
        <v>1</v>
      </c>
      <c r="Y207" s="347" t="s">
        <v>2526</v>
      </c>
      <c r="Z207" s="345">
        <f t="shared" si="30"/>
        <v>3066</v>
      </c>
      <c r="AA207" s="339" t="s">
        <v>887</v>
      </c>
      <c r="AB207" s="339" t="s">
        <v>888</v>
      </c>
      <c r="AC207" s="337" t="s">
        <v>2507</v>
      </c>
    </row>
    <row r="208" spans="1:29" s="333" customFormat="1" ht="18.850000000000001" customHeight="1">
      <c r="A208" s="334" t="s">
        <v>2459</v>
      </c>
      <c r="B208" s="334" t="s">
        <v>2460</v>
      </c>
      <c r="C208" s="335"/>
      <c r="D208" s="336"/>
      <c r="E208" s="337"/>
      <c r="F208" s="338"/>
      <c r="G208" s="337"/>
      <c r="H208" s="339"/>
      <c r="I208" s="340"/>
      <c r="J208" s="341"/>
      <c r="K208" s="346"/>
      <c r="L208" s="347"/>
      <c r="M208" s="348"/>
      <c r="N208" s="347"/>
      <c r="O208" s="345"/>
      <c r="P208" s="339"/>
      <c r="Q208" s="339"/>
      <c r="R208" s="337"/>
      <c r="T208" s="340" t="s">
        <v>2552</v>
      </c>
      <c r="U208" s="341">
        <v>150</v>
      </c>
      <c r="V208" s="346">
        <v>3</v>
      </c>
      <c r="W208" s="347" t="s">
        <v>120</v>
      </c>
      <c r="X208" s="348">
        <v>1</v>
      </c>
      <c r="Y208" s="347" t="s">
        <v>2526</v>
      </c>
      <c r="Z208" s="345">
        <f t="shared" si="30"/>
        <v>450</v>
      </c>
      <c r="AA208" s="339" t="s">
        <v>887</v>
      </c>
      <c r="AB208" s="339" t="s">
        <v>888</v>
      </c>
      <c r="AC208" s="337"/>
    </row>
    <row r="209" spans="1:29" s="333" customFormat="1" ht="18.850000000000001" customHeight="1">
      <c r="A209" s="334" t="s">
        <v>2459</v>
      </c>
      <c r="B209" s="334" t="s">
        <v>2460</v>
      </c>
      <c r="C209" s="335"/>
      <c r="D209" s="336"/>
      <c r="E209" s="337"/>
      <c r="F209" s="338"/>
      <c r="G209" s="337"/>
      <c r="H209" s="339"/>
      <c r="I209" s="340"/>
      <c r="J209" s="341"/>
      <c r="K209" s="346"/>
      <c r="L209" s="347"/>
      <c r="M209" s="348"/>
      <c r="N209" s="347"/>
      <c r="O209" s="345"/>
      <c r="P209" s="339"/>
      <c r="Q209" s="339"/>
      <c r="R209" s="337"/>
      <c r="T209" s="340" t="s">
        <v>2553</v>
      </c>
      <c r="U209" s="341">
        <v>208</v>
      </c>
      <c r="V209" s="346">
        <v>16</v>
      </c>
      <c r="W209" s="347" t="s">
        <v>120</v>
      </c>
      <c r="X209" s="348">
        <v>1</v>
      </c>
      <c r="Y209" s="347" t="s">
        <v>2526</v>
      </c>
      <c r="Z209" s="345">
        <f t="shared" si="30"/>
        <v>3328</v>
      </c>
      <c r="AA209" s="339" t="s">
        <v>887</v>
      </c>
      <c r="AB209" s="339" t="s">
        <v>888</v>
      </c>
      <c r="AC209" s="337"/>
    </row>
    <row r="210" spans="1:29" s="333" customFormat="1" ht="18.850000000000001" customHeight="1">
      <c r="A210" s="334" t="s">
        <v>2459</v>
      </c>
      <c r="B210" s="334" t="s">
        <v>2460</v>
      </c>
      <c r="C210" s="335"/>
      <c r="D210" s="336"/>
      <c r="E210" s="337"/>
      <c r="F210" s="338"/>
      <c r="G210" s="337"/>
      <c r="H210" s="339"/>
      <c r="I210" s="340"/>
      <c r="J210" s="341"/>
      <c r="K210" s="346"/>
      <c r="L210" s="347"/>
      <c r="M210" s="348"/>
      <c r="N210" s="347"/>
      <c r="O210" s="345"/>
      <c r="P210" s="339"/>
      <c r="Q210" s="339"/>
      <c r="R210" s="337"/>
      <c r="T210" s="340" t="s">
        <v>2554</v>
      </c>
      <c r="U210" s="341">
        <v>358</v>
      </c>
      <c r="V210" s="346">
        <v>19</v>
      </c>
      <c r="W210" s="347" t="s">
        <v>120</v>
      </c>
      <c r="X210" s="348">
        <v>1</v>
      </c>
      <c r="Y210" s="347" t="s">
        <v>2526</v>
      </c>
      <c r="Z210" s="345">
        <f t="shared" si="30"/>
        <v>6802</v>
      </c>
      <c r="AA210" s="339" t="s">
        <v>887</v>
      </c>
      <c r="AB210" s="339" t="s">
        <v>888</v>
      </c>
      <c r="AC210" s="337"/>
    </row>
    <row r="211" spans="1:29" s="333" customFormat="1" ht="18.850000000000001" customHeight="1">
      <c r="A211" s="334" t="s">
        <v>2459</v>
      </c>
      <c r="B211" s="334" t="s">
        <v>2460</v>
      </c>
      <c r="C211" s="335"/>
      <c r="D211" s="336"/>
      <c r="E211" s="337"/>
      <c r="F211" s="338"/>
      <c r="G211" s="337"/>
      <c r="H211" s="339"/>
      <c r="I211" s="340"/>
      <c r="J211" s="341"/>
      <c r="K211" s="346"/>
      <c r="L211" s="347"/>
      <c r="M211" s="348"/>
      <c r="N211" s="347"/>
      <c r="O211" s="345"/>
      <c r="P211" s="339"/>
      <c r="Q211" s="339"/>
      <c r="R211" s="337"/>
      <c r="T211" s="340" t="s">
        <v>2555</v>
      </c>
      <c r="U211" s="341">
        <v>150</v>
      </c>
      <c r="V211" s="346">
        <v>6</v>
      </c>
      <c r="W211" s="347" t="s">
        <v>120</v>
      </c>
      <c r="X211" s="348">
        <v>1</v>
      </c>
      <c r="Y211" s="347" t="s">
        <v>2526</v>
      </c>
      <c r="Z211" s="345">
        <f t="shared" si="30"/>
        <v>900</v>
      </c>
      <c r="AA211" s="339" t="s">
        <v>887</v>
      </c>
      <c r="AB211" s="339" t="s">
        <v>888</v>
      </c>
      <c r="AC211" s="337"/>
    </row>
    <row r="212" spans="1:29" s="333" customFormat="1" ht="18.850000000000001" customHeight="1">
      <c r="A212" s="334" t="s">
        <v>2459</v>
      </c>
      <c r="B212" s="334" t="s">
        <v>2460</v>
      </c>
      <c r="C212" s="335"/>
      <c r="D212" s="336"/>
      <c r="E212" s="337"/>
      <c r="F212" s="338"/>
      <c r="G212" s="337"/>
      <c r="H212" s="339"/>
      <c r="I212" s="340"/>
      <c r="J212" s="341"/>
      <c r="K212" s="346"/>
      <c r="L212" s="347"/>
      <c r="M212" s="348"/>
      <c r="N212" s="347"/>
      <c r="O212" s="345"/>
      <c r="P212" s="339"/>
      <c r="Q212" s="339"/>
      <c r="R212" s="337"/>
      <c r="T212" s="340" t="s">
        <v>2556</v>
      </c>
      <c r="U212" s="341">
        <v>208</v>
      </c>
      <c r="V212" s="346">
        <v>10</v>
      </c>
      <c r="W212" s="347" t="s">
        <v>120</v>
      </c>
      <c r="X212" s="348">
        <v>1</v>
      </c>
      <c r="Y212" s="347" t="s">
        <v>2526</v>
      </c>
      <c r="Z212" s="345">
        <f t="shared" si="30"/>
        <v>2080</v>
      </c>
      <c r="AA212" s="339" t="s">
        <v>887</v>
      </c>
      <c r="AB212" s="339" t="s">
        <v>888</v>
      </c>
      <c r="AC212" s="337"/>
    </row>
    <row r="213" spans="1:29" s="333" customFormat="1" ht="18.850000000000001" customHeight="1">
      <c r="A213" s="334" t="s">
        <v>2459</v>
      </c>
      <c r="B213" s="334" t="s">
        <v>2460</v>
      </c>
      <c r="C213" s="335"/>
      <c r="D213" s="336"/>
      <c r="E213" s="337"/>
      <c r="F213" s="338"/>
      <c r="G213" s="337"/>
      <c r="H213" s="339"/>
      <c r="I213" s="340"/>
      <c r="J213" s="341"/>
      <c r="K213" s="346"/>
      <c r="L213" s="347"/>
      <c r="M213" s="348"/>
      <c r="N213" s="347"/>
      <c r="O213" s="345"/>
      <c r="P213" s="339"/>
      <c r="Q213" s="339"/>
      <c r="R213" s="337"/>
      <c r="T213" s="340" t="s">
        <v>2557</v>
      </c>
      <c r="U213" s="341">
        <v>358</v>
      </c>
      <c r="V213" s="346">
        <v>9</v>
      </c>
      <c r="W213" s="347" t="s">
        <v>120</v>
      </c>
      <c r="X213" s="348">
        <v>1</v>
      </c>
      <c r="Y213" s="347" t="s">
        <v>2526</v>
      </c>
      <c r="Z213" s="345">
        <f t="shared" si="30"/>
        <v>3222</v>
      </c>
      <c r="AA213" s="339" t="s">
        <v>887</v>
      </c>
      <c r="AB213" s="339" t="s">
        <v>888</v>
      </c>
      <c r="AC213" s="337"/>
    </row>
    <row r="214" spans="1:29" s="333" customFormat="1" ht="18.850000000000001" customHeight="1">
      <c r="A214" s="334" t="s">
        <v>2459</v>
      </c>
      <c r="B214" s="334" t="s">
        <v>2460</v>
      </c>
      <c r="C214" s="335"/>
      <c r="D214" s="336"/>
      <c r="E214" s="337"/>
      <c r="F214" s="338"/>
      <c r="G214" s="337"/>
      <c r="H214" s="339"/>
      <c r="I214" s="340"/>
      <c r="J214" s="341"/>
      <c r="K214" s="346"/>
      <c r="L214" s="347"/>
      <c r="M214" s="348"/>
      <c r="N214" s="347"/>
      <c r="O214" s="345"/>
      <c r="P214" s="339"/>
      <c r="Q214" s="339"/>
      <c r="R214" s="337"/>
      <c r="T214" s="340" t="s">
        <v>2558</v>
      </c>
      <c r="U214" s="341">
        <v>150</v>
      </c>
      <c r="V214" s="346">
        <v>3</v>
      </c>
      <c r="W214" s="347" t="s">
        <v>120</v>
      </c>
      <c r="X214" s="348">
        <v>1</v>
      </c>
      <c r="Y214" s="347" t="s">
        <v>2526</v>
      </c>
      <c r="Z214" s="345">
        <f t="shared" si="30"/>
        <v>450</v>
      </c>
      <c r="AA214" s="339" t="s">
        <v>887</v>
      </c>
      <c r="AB214" s="339" t="s">
        <v>888</v>
      </c>
      <c r="AC214" s="337"/>
    </row>
    <row r="215" spans="1:29" s="333" customFormat="1" ht="18.850000000000001" customHeight="1">
      <c r="A215" s="334" t="s">
        <v>2459</v>
      </c>
      <c r="B215" s="334" t="s">
        <v>2460</v>
      </c>
      <c r="C215" s="335"/>
      <c r="D215" s="336"/>
      <c r="E215" s="337"/>
      <c r="F215" s="338"/>
      <c r="G215" s="337"/>
      <c r="H215" s="339"/>
      <c r="I215" s="340"/>
      <c r="J215" s="341"/>
      <c r="K215" s="346"/>
      <c r="L215" s="347"/>
      <c r="M215" s="348"/>
      <c r="N215" s="347"/>
      <c r="O215" s="345"/>
      <c r="P215" s="339"/>
      <c r="Q215" s="339"/>
      <c r="R215" s="337"/>
      <c r="T215" s="340" t="s">
        <v>2559</v>
      </c>
      <c r="U215" s="341">
        <v>208</v>
      </c>
      <c r="V215" s="346">
        <v>13</v>
      </c>
      <c r="W215" s="347" t="s">
        <v>120</v>
      </c>
      <c r="X215" s="348">
        <v>1</v>
      </c>
      <c r="Y215" s="347" t="s">
        <v>2526</v>
      </c>
      <c r="Z215" s="345">
        <f t="shared" si="30"/>
        <v>2704</v>
      </c>
      <c r="AA215" s="339" t="s">
        <v>887</v>
      </c>
      <c r="AB215" s="339" t="s">
        <v>888</v>
      </c>
      <c r="AC215" s="337"/>
    </row>
    <row r="216" spans="1:29" s="333" customFormat="1" ht="18.850000000000001" customHeight="1">
      <c r="A216" s="334" t="s">
        <v>2459</v>
      </c>
      <c r="B216" s="334" t="s">
        <v>2460</v>
      </c>
      <c r="C216" s="335"/>
      <c r="D216" s="336"/>
      <c r="E216" s="337"/>
      <c r="F216" s="338"/>
      <c r="G216" s="337"/>
      <c r="H216" s="339"/>
      <c r="I216" s="340"/>
      <c r="J216" s="341"/>
      <c r="K216" s="346"/>
      <c r="L216" s="347"/>
      <c r="M216" s="348"/>
      <c r="N216" s="347"/>
      <c r="O216" s="345"/>
      <c r="P216" s="339"/>
      <c r="Q216" s="339"/>
      <c r="R216" s="337"/>
      <c r="T216" s="340" t="s">
        <v>2560</v>
      </c>
      <c r="U216" s="341">
        <v>358</v>
      </c>
      <c r="V216" s="346">
        <v>10</v>
      </c>
      <c r="W216" s="347" t="s">
        <v>120</v>
      </c>
      <c r="X216" s="348">
        <v>1</v>
      </c>
      <c r="Y216" s="347" t="s">
        <v>2526</v>
      </c>
      <c r="Z216" s="345">
        <f t="shared" si="30"/>
        <v>3580</v>
      </c>
      <c r="AA216" s="339" t="s">
        <v>887</v>
      </c>
      <c r="AB216" s="339" t="s">
        <v>888</v>
      </c>
      <c r="AC216" s="337"/>
    </row>
    <row r="217" spans="1:29" s="333" customFormat="1" ht="18.850000000000001" customHeight="1">
      <c r="A217" s="334" t="s">
        <v>2459</v>
      </c>
      <c r="B217" s="334" t="s">
        <v>2460</v>
      </c>
      <c r="C217" s="335"/>
      <c r="D217" s="336"/>
      <c r="E217" s="337"/>
      <c r="F217" s="338"/>
      <c r="G217" s="337"/>
      <c r="H217" s="339"/>
      <c r="I217" s="340"/>
      <c r="J217" s="341"/>
      <c r="K217" s="346"/>
      <c r="L217" s="347"/>
      <c r="M217" s="348"/>
      <c r="N217" s="347"/>
      <c r="O217" s="345"/>
      <c r="P217" s="339"/>
      <c r="Q217" s="339"/>
      <c r="R217" s="337"/>
      <c r="T217" s="340" t="s">
        <v>2561</v>
      </c>
      <c r="U217" s="341">
        <v>150</v>
      </c>
      <c r="V217" s="346">
        <v>8</v>
      </c>
      <c r="W217" s="347" t="s">
        <v>120</v>
      </c>
      <c r="X217" s="348">
        <v>1</v>
      </c>
      <c r="Y217" s="347" t="s">
        <v>2526</v>
      </c>
      <c r="Z217" s="345">
        <f t="shared" si="30"/>
        <v>1200</v>
      </c>
      <c r="AA217" s="339" t="s">
        <v>887</v>
      </c>
      <c r="AB217" s="339" t="s">
        <v>888</v>
      </c>
      <c r="AC217" s="337"/>
    </row>
    <row r="218" spans="1:29" s="333" customFormat="1" ht="18.850000000000001" customHeight="1">
      <c r="A218" s="334" t="s">
        <v>2459</v>
      </c>
      <c r="B218" s="334" t="s">
        <v>2460</v>
      </c>
      <c r="C218" s="335"/>
      <c r="D218" s="336"/>
      <c r="E218" s="337"/>
      <c r="F218" s="338"/>
      <c r="G218" s="337"/>
      <c r="H218" s="339"/>
      <c r="I218" s="340"/>
      <c r="J218" s="341"/>
      <c r="K218" s="346"/>
      <c r="L218" s="347"/>
      <c r="M218" s="348"/>
      <c r="N218" s="347"/>
      <c r="O218" s="345"/>
      <c r="P218" s="339"/>
      <c r="Q218" s="339"/>
      <c r="R218" s="337"/>
      <c r="T218" s="340" t="s">
        <v>2562</v>
      </c>
      <c r="U218" s="341">
        <v>208</v>
      </c>
      <c r="V218" s="346">
        <v>4</v>
      </c>
      <c r="W218" s="347" t="s">
        <v>120</v>
      </c>
      <c r="X218" s="348">
        <v>1</v>
      </c>
      <c r="Y218" s="347" t="s">
        <v>2526</v>
      </c>
      <c r="Z218" s="345">
        <f t="shared" si="30"/>
        <v>832</v>
      </c>
      <c r="AA218" s="339" t="s">
        <v>887</v>
      </c>
      <c r="AB218" s="339" t="s">
        <v>888</v>
      </c>
      <c r="AC218" s="337"/>
    </row>
    <row r="219" spans="1:29" s="333" customFormat="1" ht="18.850000000000001" customHeight="1">
      <c r="A219" s="334" t="s">
        <v>2459</v>
      </c>
      <c r="B219" s="334" t="s">
        <v>2460</v>
      </c>
      <c r="C219" s="335"/>
      <c r="D219" s="336"/>
      <c r="E219" s="337"/>
      <c r="F219" s="338"/>
      <c r="G219" s="337"/>
      <c r="H219" s="339"/>
      <c r="I219" s="340"/>
      <c r="J219" s="341"/>
      <c r="K219" s="346"/>
      <c r="L219" s="347"/>
      <c r="M219" s="348"/>
      <c r="N219" s="347"/>
      <c r="O219" s="345"/>
      <c r="P219" s="339"/>
      <c r="Q219" s="339"/>
      <c r="R219" s="337"/>
      <c r="T219" s="340" t="s">
        <v>2563</v>
      </c>
      <c r="U219" s="341">
        <v>150</v>
      </c>
      <c r="V219" s="346">
        <v>5</v>
      </c>
      <c r="W219" s="347" t="s">
        <v>120</v>
      </c>
      <c r="X219" s="348">
        <v>1</v>
      </c>
      <c r="Y219" s="347" t="s">
        <v>2526</v>
      </c>
      <c r="Z219" s="345">
        <f t="shared" si="30"/>
        <v>750</v>
      </c>
      <c r="AA219" s="339" t="s">
        <v>887</v>
      </c>
      <c r="AB219" s="339" t="s">
        <v>888</v>
      </c>
      <c r="AC219" s="337"/>
    </row>
    <row r="220" spans="1:29" s="333" customFormat="1" ht="18.850000000000001" customHeight="1">
      <c r="A220" s="334" t="s">
        <v>2459</v>
      </c>
      <c r="B220" s="334" t="s">
        <v>2460</v>
      </c>
      <c r="C220" s="335"/>
      <c r="D220" s="336"/>
      <c r="E220" s="337"/>
      <c r="F220" s="338"/>
      <c r="G220" s="337"/>
      <c r="H220" s="339"/>
      <c r="I220" s="340"/>
      <c r="J220" s="341"/>
      <c r="K220" s="346"/>
      <c r="L220" s="347"/>
      <c r="M220" s="348"/>
      <c r="N220" s="347"/>
      <c r="O220" s="345"/>
      <c r="P220" s="339"/>
      <c r="Q220" s="339"/>
      <c r="R220" s="337"/>
      <c r="T220" s="340" t="s">
        <v>2564</v>
      </c>
      <c r="U220" s="341">
        <v>38</v>
      </c>
      <c r="V220" s="346">
        <v>1</v>
      </c>
      <c r="W220" s="347" t="s">
        <v>120</v>
      </c>
      <c r="X220" s="348">
        <v>1</v>
      </c>
      <c r="Y220" s="347" t="s">
        <v>2526</v>
      </c>
      <c r="Z220" s="345">
        <f t="shared" si="30"/>
        <v>38</v>
      </c>
      <c r="AA220" s="339" t="s">
        <v>887</v>
      </c>
      <c r="AB220" s="339" t="s">
        <v>888</v>
      </c>
      <c r="AC220" s="337" t="s">
        <v>2533</v>
      </c>
    </row>
    <row r="221" spans="1:29" s="425" customFormat="1" ht="18.850000000000001" customHeight="1">
      <c r="A221" s="414" t="s">
        <v>21</v>
      </c>
      <c r="B221" s="414" t="s">
        <v>884</v>
      </c>
      <c r="C221" s="415" t="s">
        <v>36</v>
      </c>
      <c r="D221" s="416" t="s">
        <v>1357</v>
      </c>
      <c r="E221" s="417" t="s">
        <v>1358</v>
      </c>
      <c r="F221" s="418" t="s">
        <v>1361</v>
      </c>
      <c r="G221" s="417"/>
      <c r="H221" s="419"/>
      <c r="I221" s="420" t="s">
        <v>1389</v>
      </c>
      <c r="J221" s="421">
        <v>248</v>
      </c>
      <c r="K221" s="422">
        <v>1</v>
      </c>
      <c r="L221" s="423" t="s">
        <v>120</v>
      </c>
      <c r="M221" s="489">
        <v>50</v>
      </c>
      <c r="N221" s="423" t="s">
        <v>101</v>
      </c>
      <c r="O221" s="424">
        <f t="shared" si="24"/>
        <v>12400</v>
      </c>
      <c r="P221" s="419" t="s">
        <v>887</v>
      </c>
      <c r="Q221" s="419" t="s">
        <v>888</v>
      </c>
      <c r="R221" s="417" t="s">
        <v>1390</v>
      </c>
    </row>
    <row r="222" spans="1:29" s="333" customFormat="1" ht="18.850000000000001" customHeight="1">
      <c r="A222" s="334" t="s">
        <v>21</v>
      </c>
      <c r="B222" s="334" t="s">
        <v>884</v>
      </c>
      <c r="C222" s="335" t="s">
        <v>36</v>
      </c>
      <c r="D222" s="336" t="s">
        <v>1357</v>
      </c>
      <c r="E222" s="337" t="s">
        <v>1358</v>
      </c>
      <c r="F222" s="338" t="s">
        <v>1391</v>
      </c>
      <c r="G222" s="337"/>
      <c r="H222" s="339"/>
      <c r="I222" s="340" t="s">
        <v>1392</v>
      </c>
      <c r="J222" s="341">
        <v>50000</v>
      </c>
      <c r="K222" s="346">
        <v>1</v>
      </c>
      <c r="L222" s="347" t="s">
        <v>88</v>
      </c>
      <c r="M222" s="348">
        <v>3</v>
      </c>
      <c r="N222" s="347" t="s">
        <v>122</v>
      </c>
      <c r="O222" s="345">
        <f t="shared" si="24"/>
        <v>150000</v>
      </c>
      <c r="P222" s="339" t="s">
        <v>887</v>
      </c>
      <c r="Q222" s="339" t="s">
        <v>888</v>
      </c>
      <c r="R222" s="337" t="s">
        <v>1393</v>
      </c>
      <c r="S222" s="505" t="s">
        <v>2418</v>
      </c>
      <c r="T222" s="427" t="s">
        <v>2419</v>
      </c>
      <c r="U222" s="428">
        <v>25000</v>
      </c>
      <c r="V222" s="429">
        <v>1</v>
      </c>
      <c r="W222" s="430" t="s">
        <v>88</v>
      </c>
      <c r="X222" s="575">
        <v>2</v>
      </c>
      <c r="Y222" s="430" t="s">
        <v>122</v>
      </c>
      <c r="Z222" s="431">
        <f t="shared" ref="Z222" si="31">IF(X222=0,V222*U222,X222*V222*U222)</f>
        <v>50000</v>
      </c>
      <c r="AA222" s="432" t="s">
        <v>887</v>
      </c>
      <c r="AB222" s="432" t="s">
        <v>888</v>
      </c>
      <c r="AC222" s="433" t="s">
        <v>2421</v>
      </c>
    </row>
    <row r="223" spans="1:29" s="333" customFormat="1" ht="18.850000000000001" customHeight="1">
      <c r="A223" s="334"/>
      <c r="B223" s="334"/>
      <c r="C223" s="335"/>
      <c r="D223" s="336"/>
      <c r="E223" s="337"/>
      <c r="F223" s="338"/>
      <c r="G223" s="337"/>
      <c r="H223" s="339"/>
      <c r="I223" s="340"/>
      <c r="J223" s="341"/>
      <c r="K223" s="346"/>
      <c r="L223" s="347"/>
      <c r="M223" s="348"/>
      <c r="N223" s="347"/>
      <c r="O223" s="345"/>
      <c r="P223" s="339"/>
      <c r="Q223" s="339"/>
      <c r="R223" s="337"/>
      <c r="S223" s="505" t="s">
        <v>2418</v>
      </c>
      <c r="T223" s="427" t="s">
        <v>2420</v>
      </c>
      <c r="U223" s="428">
        <v>27500</v>
      </c>
      <c r="V223" s="429">
        <v>1</v>
      </c>
      <c r="W223" s="430" t="s">
        <v>88</v>
      </c>
      <c r="X223" s="575">
        <v>1</v>
      </c>
      <c r="Y223" s="430" t="s">
        <v>122</v>
      </c>
      <c r="Z223" s="431">
        <f t="shared" ref="Z223" si="32">IF(X223=0,V223*U223,X223*V223*U223)</f>
        <v>27500</v>
      </c>
      <c r="AA223" s="432" t="s">
        <v>887</v>
      </c>
      <c r="AB223" s="432" t="s">
        <v>888</v>
      </c>
      <c r="AC223" s="433" t="s">
        <v>2422</v>
      </c>
    </row>
    <row r="224" spans="1:29" s="425" customFormat="1" ht="18.850000000000001" customHeight="1">
      <c r="A224" s="414" t="s">
        <v>21</v>
      </c>
      <c r="B224" s="414" t="s">
        <v>884</v>
      </c>
      <c r="C224" s="415" t="s">
        <v>36</v>
      </c>
      <c r="D224" s="416" t="s">
        <v>1357</v>
      </c>
      <c r="E224" s="417" t="s">
        <v>1358</v>
      </c>
      <c r="F224" s="418" t="s">
        <v>1359</v>
      </c>
      <c r="G224" s="417"/>
      <c r="H224" s="419"/>
      <c r="I224" s="420" t="s">
        <v>1394</v>
      </c>
      <c r="J224" s="421">
        <v>4500</v>
      </c>
      <c r="K224" s="422">
        <v>6</v>
      </c>
      <c r="L224" s="423" t="s">
        <v>1360</v>
      </c>
      <c r="M224" s="489">
        <v>1</v>
      </c>
      <c r="N224" s="423" t="s">
        <v>1030</v>
      </c>
      <c r="O224" s="424">
        <f t="shared" si="24"/>
        <v>27000</v>
      </c>
      <c r="P224" s="419" t="s">
        <v>887</v>
      </c>
      <c r="Q224" s="419" t="s">
        <v>888</v>
      </c>
      <c r="R224" s="417" t="s">
        <v>1393</v>
      </c>
    </row>
    <row r="225" spans="1:29" s="500" customFormat="1" ht="18.850000000000001" customHeight="1">
      <c r="A225" s="485" t="s">
        <v>2459</v>
      </c>
      <c r="B225" s="485" t="s">
        <v>2461</v>
      </c>
      <c r="C225" s="490"/>
      <c r="D225" s="491"/>
      <c r="E225" s="492"/>
      <c r="F225" s="477"/>
      <c r="G225" s="492"/>
      <c r="H225" s="478"/>
      <c r="I225" s="496"/>
      <c r="J225" s="497"/>
      <c r="K225" s="498"/>
      <c r="L225" s="494"/>
      <c r="M225" s="499"/>
      <c r="N225" s="494"/>
      <c r="O225" s="495"/>
      <c r="P225" s="478"/>
      <c r="Q225" s="478"/>
      <c r="R225" s="492"/>
      <c r="S225" s="500" t="s">
        <v>2566</v>
      </c>
      <c r="T225" s="496" t="s">
        <v>2567</v>
      </c>
      <c r="U225" s="497">
        <v>150000</v>
      </c>
      <c r="V225" s="498">
        <v>1</v>
      </c>
      <c r="W225" s="494" t="s">
        <v>2568</v>
      </c>
      <c r="X225" s="499">
        <v>1</v>
      </c>
      <c r="Y225" s="494" t="s">
        <v>2486</v>
      </c>
      <c r="Z225" s="495">
        <f t="shared" ref="Z225" si="33">IF(X225=0,V225*U225,X225*V225*U225)</f>
        <v>150000</v>
      </c>
      <c r="AA225" s="478" t="s">
        <v>887</v>
      </c>
      <c r="AB225" s="478" t="s">
        <v>888</v>
      </c>
      <c r="AC225" s="492" t="s">
        <v>2569</v>
      </c>
    </row>
    <row r="226" spans="1:29" s="367" customFormat="1" ht="18.850000000000001" customHeight="1">
      <c r="A226" s="356" t="s">
        <v>21</v>
      </c>
      <c r="B226" s="356" t="s">
        <v>884</v>
      </c>
      <c r="C226" s="357" t="s">
        <v>36</v>
      </c>
      <c r="D226" s="358" t="s">
        <v>1357</v>
      </c>
      <c r="E226" s="359" t="s">
        <v>1358</v>
      </c>
      <c r="F226" s="360" t="s">
        <v>1395</v>
      </c>
      <c r="G226" s="359"/>
      <c r="H226" s="361"/>
      <c r="I226" s="374" t="s">
        <v>1396</v>
      </c>
      <c r="J226" s="375">
        <v>10000</v>
      </c>
      <c r="K226" s="376">
        <v>1</v>
      </c>
      <c r="L226" s="371" t="s">
        <v>120</v>
      </c>
      <c r="M226" s="370">
        <v>1</v>
      </c>
      <c r="N226" s="371" t="s">
        <v>1030</v>
      </c>
      <c r="O226" s="424">
        <f t="shared" si="24"/>
        <v>10000</v>
      </c>
      <c r="P226" s="361" t="s">
        <v>887</v>
      </c>
      <c r="Q226" s="361" t="s">
        <v>888</v>
      </c>
      <c r="R226" s="372" t="s">
        <v>1397</v>
      </c>
    </row>
    <row r="227" spans="1:29" s="73" customFormat="1" ht="18.850000000000001" customHeight="1">
      <c r="A227" s="19" t="s">
        <v>21</v>
      </c>
      <c r="B227" s="19" t="s">
        <v>884</v>
      </c>
      <c r="C227" s="90" t="s">
        <v>36</v>
      </c>
      <c r="D227" s="91" t="s">
        <v>1357</v>
      </c>
      <c r="E227" s="92" t="s">
        <v>1358</v>
      </c>
      <c r="F227" s="93" t="s">
        <v>1398</v>
      </c>
      <c r="G227" s="92"/>
      <c r="H227" s="24"/>
      <c r="I227" s="99" t="s">
        <v>1399</v>
      </c>
      <c r="J227" s="100">
        <v>40</v>
      </c>
      <c r="K227" s="101">
        <v>2</v>
      </c>
      <c r="L227" s="102" t="s">
        <v>102</v>
      </c>
      <c r="M227" s="103">
        <v>160</v>
      </c>
      <c r="N227" s="102" t="s">
        <v>101</v>
      </c>
      <c r="O227" s="55">
        <f t="shared" si="24"/>
        <v>12800</v>
      </c>
      <c r="P227" s="24" t="s">
        <v>887</v>
      </c>
      <c r="Q227" s="24" t="s">
        <v>888</v>
      </c>
      <c r="R227" s="92" t="s">
        <v>1400</v>
      </c>
    </row>
    <row r="228" spans="1:29" s="73" customFormat="1" ht="18.850000000000001" customHeight="1">
      <c r="A228" s="19" t="s">
        <v>21</v>
      </c>
      <c r="B228" s="19" t="s">
        <v>884</v>
      </c>
      <c r="C228" s="90" t="s">
        <v>36</v>
      </c>
      <c r="D228" s="91" t="s">
        <v>1357</v>
      </c>
      <c r="E228" s="92" t="s">
        <v>1358</v>
      </c>
      <c r="F228" s="93" t="s">
        <v>1398</v>
      </c>
      <c r="G228" s="92"/>
      <c r="H228" s="24"/>
      <c r="I228" s="99" t="s">
        <v>1401</v>
      </c>
      <c r="J228" s="100">
        <v>40</v>
      </c>
      <c r="K228" s="101">
        <v>2</v>
      </c>
      <c r="L228" s="102" t="s">
        <v>1402</v>
      </c>
      <c r="M228" s="103">
        <v>100</v>
      </c>
      <c r="N228" s="102" t="s">
        <v>101</v>
      </c>
      <c r="O228" s="55">
        <f t="shared" si="24"/>
        <v>8000</v>
      </c>
      <c r="P228" s="24" t="s">
        <v>887</v>
      </c>
      <c r="Q228" s="24" t="s">
        <v>888</v>
      </c>
      <c r="R228" s="110">
        <v>1.1599999999999999</v>
      </c>
    </row>
    <row r="229" spans="1:29" s="73" customFormat="1" ht="18.850000000000001" customHeight="1">
      <c r="A229" s="19" t="s">
        <v>21</v>
      </c>
      <c r="B229" s="19" t="s">
        <v>884</v>
      </c>
      <c r="C229" s="90" t="s">
        <v>36</v>
      </c>
      <c r="D229" s="91" t="s">
        <v>1357</v>
      </c>
      <c r="E229" s="92" t="s">
        <v>1358</v>
      </c>
      <c r="F229" s="93" t="s">
        <v>1398</v>
      </c>
      <c r="G229" s="92"/>
      <c r="H229" s="24"/>
      <c r="I229" s="99" t="s">
        <v>1403</v>
      </c>
      <c r="J229" s="100">
        <v>40</v>
      </c>
      <c r="K229" s="101">
        <v>10</v>
      </c>
      <c r="L229" s="102" t="s">
        <v>1402</v>
      </c>
      <c r="M229" s="103">
        <v>13</v>
      </c>
      <c r="N229" s="102" t="s">
        <v>101</v>
      </c>
      <c r="O229" s="55">
        <f t="shared" si="24"/>
        <v>5200</v>
      </c>
      <c r="P229" s="24" t="s">
        <v>887</v>
      </c>
      <c r="Q229" s="24" t="s">
        <v>888</v>
      </c>
      <c r="R229" s="110">
        <v>1.1599999999999999</v>
      </c>
    </row>
    <row r="230" spans="1:29" s="3" customFormat="1" ht="18.850000000000001" customHeight="1">
      <c r="A230" s="19"/>
      <c r="B230" s="19"/>
      <c r="C230" s="20" t="s">
        <v>36</v>
      </c>
      <c r="D230" s="25" t="s">
        <v>1357</v>
      </c>
      <c r="E230" s="21" t="s">
        <v>1404</v>
      </c>
      <c r="F230" s="22" t="s">
        <v>1405</v>
      </c>
      <c r="G230" s="21"/>
      <c r="H230" s="24"/>
      <c r="I230" s="49"/>
      <c r="J230" s="50"/>
      <c r="K230" s="51"/>
      <c r="L230" s="52" t="s">
        <v>88</v>
      </c>
      <c r="M230" s="85"/>
      <c r="N230" s="52"/>
      <c r="O230" s="55">
        <f t="shared" si="24"/>
        <v>0</v>
      </c>
      <c r="P230" s="24"/>
      <c r="Q230" s="24"/>
      <c r="R230" s="21"/>
    </row>
    <row r="231" spans="1:29" s="3" customFormat="1" ht="18.850000000000001" customHeight="1">
      <c r="A231" s="19"/>
      <c r="B231" s="19"/>
      <c r="C231" s="20" t="s">
        <v>36</v>
      </c>
      <c r="D231" s="25" t="s">
        <v>1357</v>
      </c>
      <c r="E231" s="21" t="s">
        <v>1404</v>
      </c>
      <c r="F231" s="22" t="s">
        <v>1406</v>
      </c>
      <c r="G231" s="21"/>
      <c r="H231" s="24"/>
      <c r="I231" s="49"/>
      <c r="J231" s="50"/>
      <c r="K231" s="51"/>
      <c r="L231" s="52" t="s">
        <v>88</v>
      </c>
      <c r="M231" s="85"/>
      <c r="N231" s="52"/>
      <c r="O231" s="55">
        <f t="shared" si="24"/>
        <v>0</v>
      </c>
      <c r="P231" s="24"/>
      <c r="Q231" s="24"/>
      <c r="R231" s="21"/>
    </row>
    <row r="232" spans="1:29" s="3" customFormat="1" ht="18.850000000000001" customHeight="1">
      <c r="A232" s="19"/>
      <c r="B232" s="19"/>
      <c r="C232" s="20" t="s">
        <v>36</v>
      </c>
      <c r="D232" s="25" t="s">
        <v>1357</v>
      </c>
      <c r="E232" s="21" t="s">
        <v>1404</v>
      </c>
      <c r="F232" s="22" t="s">
        <v>1407</v>
      </c>
      <c r="G232" s="21"/>
      <c r="H232" s="24"/>
      <c r="I232" s="49"/>
      <c r="J232" s="50"/>
      <c r="K232" s="51"/>
      <c r="L232" s="52" t="s">
        <v>1408</v>
      </c>
      <c r="M232" s="85"/>
      <c r="N232" s="52"/>
      <c r="O232" s="55">
        <f t="shared" si="24"/>
        <v>0</v>
      </c>
      <c r="P232" s="24"/>
      <c r="Q232" s="24"/>
      <c r="R232" s="21"/>
    </row>
    <row r="233" spans="1:29" s="3" customFormat="1" ht="18.850000000000001" customHeight="1">
      <c r="A233" s="19" t="s">
        <v>21</v>
      </c>
      <c r="B233" s="19" t="s">
        <v>884</v>
      </c>
      <c r="C233" s="20" t="s">
        <v>36</v>
      </c>
      <c r="D233" s="25" t="s">
        <v>1357</v>
      </c>
      <c r="E233" s="21" t="s">
        <v>1409</v>
      </c>
      <c r="F233" s="22" t="s">
        <v>1409</v>
      </c>
      <c r="G233" s="21"/>
      <c r="H233" s="24"/>
      <c r="I233" s="49" t="s">
        <v>1410</v>
      </c>
      <c r="J233" s="50">
        <v>30000</v>
      </c>
      <c r="K233" s="51">
        <v>1</v>
      </c>
      <c r="L233" s="52" t="s">
        <v>88</v>
      </c>
      <c r="M233" s="85"/>
      <c r="N233" s="52"/>
      <c r="O233" s="55">
        <f t="shared" si="24"/>
        <v>30000</v>
      </c>
      <c r="P233" s="24" t="s">
        <v>887</v>
      </c>
      <c r="Q233" s="24" t="s">
        <v>888</v>
      </c>
      <c r="R233" s="21"/>
    </row>
    <row r="234" spans="1:29" s="367" customFormat="1" ht="18.850000000000001" customHeight="1">
      <c r="A234" s="356" t="s">
        <v>21</v>
      </c>
      <c r="B234" s="356" t="s">
        <v>884</v>
      </c>
      <c r="C234" s="357" t="s">
        <v>36</v>
      </c>
      <c r="D234" s="358" t="s">
        <v>1357</v>
      </c>
      <c r="E234" s="359" t="s">
        <v>1409</v>
      </c>
      <c r="F234" s="360" t="s">
        <v>1409</v>
      </c>
      <c r="G234" s="359"/>
      <c r="H234" s="361"/>
      <c r="I234" s="362" t="s">
        <v>1411</v>
      </c>
      <c r="J234" s="363">
        <v>30000</v>
      </c>
      <c r="K234" s="364">
        <v>1</v>
      </c>
      <c r="L234" s="365" t="s">
        <v>88</v>
      </c>
      <c r="M234" s="366">
        <v>1</v>
      </c>
      <c r="N234" s="365" t="s">
        <v>1030</v>
      </c>
      <c r="O234" s="424">
        <f t="shared" ref="O234:O366" si="34">IF(M234=0,K234*J234,M234*K234*J234)</f>
        <v>30000</v>
      </c>
      <c r="P234" s="361" t="s">
        <v>887</v>
      </c>
      <c r="Q234" s="361" t="s">
        <v>888</v>
      </c>
      <c r="R234" s="359" t="s">
        <v>1397</v>
      </c>
    </row>
    <row r="235" spans="1:29" s="3" customFormat="1" ht="18.850000000000001" customHeight="1">
      <c r="A235" s="19"/>
      <c r="B235" s="19"/>
      <c r="C235" s="20" t="s">
        <v>36</v>
      </c>
      <c r="D235" s="25" t="s">
        <v>1412</v>
      </c>
      <c r="E235" s="21" t="s">
        <v>1413</v>
      </c>
      <c r="F235" s="22" t="s">
        <v>1414</v>
      </c>
      <c r="G235" s="21"/>
      <c r="H235" s="24"/>
      <c r="I235" s="49"/>
      <c r="J235" s="50"/>
      <c r="K235" s="51"/>
      <c r="L235" s="52" t="s">
        <v>101</v>
      </c>
      <c r="M235" s="85"/>
      <c r="N235" s="52" t="s">
        <v>102</v>
      </c>
      <c r="O235" s="55">
        <f t="shared" si="34"/>
        <v>0</v>
      </c>
      <c r="P235" s="23"/>
      <c r="Q235" s="23"/>
      <c r="R235" s="21"/>
    </row>
    <row r="236" spans="1:29" s="3" customFormat="1" ht="18.850000000000001" customHeight="1">
      <c r="A236" s="19"/>
      <c r="B236" s="19"/>
      <c r="C236" s="20" t="s">
        <v>36</v>
      </c>
      <c r="D236" s="25" t="s">
        <v>1412</v>
      </c>
      <c r="E236" s="21" t="s">
        <v>1413</v>
      </c>
      <c r="F236" s="22" t="s">
        <v>1415</v>
      </c>
      <c r="G236" s="21"/>
      <c r="H236" s="24"/>
      <c r="I236" s="49"/>
      <c r="J236" s="50"/>
      <c r="K236" s="51"/>
      <c r="L236" s="52" t="s">
        <v>101</v>
      </c>
      <c r="M236" s="85"/>
      <c r="N236" s="52" t="s">
        <v>102</v>
      </c>
      <c r="O236" s="55">
        <f t="shared" si="34"/>
        <v>0</v>
      </c>
      <c r="P236" s="23"/>
      <c r="Q236" s="23"/>
      <c r="R236" s="21"/>
    </row>
    <row r="237" spans="1:29" s="3" customFormat="1" ht="18.850000000000001" customHeight="1">
      <c r="A237" s="19"/>
      <c r="B237" s="19"/>
      <c r="C237" s="20" t="s">
        <v>36</v>
      </c>
      <c r="D237" s="25" t="s">
        <v>1412</v>
      </c>
      <c r="E237" s="21" t="s">
        <v>1413</v>
      </c>
      <c r="F237" s="22" t="s">
        <v>1416</v>
      </c>
      <c r="G237" s="21"/>
      <c r="H237" s="24"/>
      <c r="I237" s="49"/>
      <c r="J237" s="50"/>
      <c r="K237" s="51"/>
      <c r="L237" s="52" t="s">
        <v>101</v>
      </c>
      <c r="M237" s="85"/>
      <c r="N237" s="52" t="s">
        <v>102</v>
      </c>
      <c r="O237" s="55">
        <f t="shared" si="34"/>
        <v>0</v>
      </c>
      <c r="P237" s="23"/>
      <c r="Q237" s="23"/>
      <c r="R237" s="21"/>
    </row>
    <row r="238" spans="1:29" s="3" customFormat="1" ht="18.850000000000001" customHeight="1">
      <c r="A238" s="19"/>
      <c r="B238" s="19"/>
      <c r="C238" s="20" t="s">
        <v>36</v>
      </c>
      <c r="D238" s="25" t="s">
        <v>1412</v>
      </c>
      <c r="E238" s="21" t="s">
        <v>1413</v>
      </c>
      <c r="F238" s="22" t="s">
        <v>1417</v>
      </c>
      <c r="G238" s="21"/>
      <c r="H238" s="24"/>
      <c r="I238" s="49"/>
      <c r="J238" s="50"/>
      <c r="K238" s="51"/>
      <c r="L238" s="52" t="s">
        <v>101</v>
      </c>
      <c r="M238" s="85"/>
      <c r="N238" s="52" t="s">
        <v>102</v>
      </c>
      <c r="O238" s="55">
        <f t="shared" si="34"/>
        <v>0</v>
      </c>
      <c r="P238" s="23"/>
      <c r="Q238" s="23"/>
      <c r="R238" s="21"/>
    </row>
    <row r="239" spans="1:29" s="333" customFormat="1" ht="18.850000000000001" customHeight="1">
      <c r="A239" s="334" t="s">
        <v>2459</v>
      </c>
      <c r="B239" s="334" t="s">
        <v>2460</v>
      </c>
      <c r="C239" s="335" t="s">
        <v>36</v>
      </c>
      <c r="D239" s="336" t="s">
        <v>1412</v>
      </c>
      <c r="E239" s="337" t="s">
        <v>1413</v>
      </c>
      <c r="F239" s="338" t="s">
        <v>1283</v>
      </c>
      <c r="G239" s="337"/>
      <c r="H239" s="339"/>
      <c r="I239" s="340" t="s">
        <v>1418</v>
      </c>
      <c r="J239" s="341">
        <v>60000</v>
      </c>
      <c r="K239" s="346">
        <v>1</v>
      </c>
      <c r="L239" s="347" t="s">
        <v>88</v>
      </c>
      <c r="M239" s="348">
        <v>1</v>
      </c>
      <c r="N239" s="347" t="s">
        <v>1030</v>
      </c>
      <c r="O239" s="345">
        <f t="shared" si="34"/>
        <v>60000</v>
      </c>
      <c r="P239" s="339" t="s">
        <v>887</v>
      </c>
      <c r="Q239" s="339" t="s">
        <v>888</v>
      </c>
      <c r="R239" s="337" t="s">
        <v>1419</v>
      </c>
      <c r="S239" s="333" t="s">
        <v>2570</v>
      </c>
      <c r="T239" s="340" t="s">
        <v>2571</v>
      </c>
      <c r="U239" s="341">
        <v>2311.9</v>
      </c>
      <c r="V239" s="346">
        <v>1</v>
      </c>
      <c r="W239" s="347" t="s">
        <v>88</v>
      </c>
      <c r="X239" s="348">
        <v>1</v>
      </c>
      <c r="Y239" s="347" t="s">
        <v>1030</v>
      </c>
      <c r="Z239" s="345">
        <f t="shared" ref="Z239:Z252" si="35">IF(X239=0,V239*U239,X239*V239*U239)</f>
        <v>2311.9</v>
      </c>
      <c r="AA239" s="339" t="s">
        <v>887</v>
      </c>
      <c r="AB239" s="339" t="s">
        <v>888</v>
      </c>
      <c r="AC239" s="337" t="s">
        <v>2580</v>
      </c>
    </row>
    <row r="240" spans="1:29" s="333" customFormat="1" ht="18.850000000000001" customHeight="1">
      <c r="A240" s="334" t="s">
        <v>2386</v>
      </c>
      <c r="B240" s="334" t="s">
        <v>2460</v>
      </c>
      <c r="C240" s="335"/>
      <c r="D240" s="336"/>
      <c r="E240" s="337"/>
      <c r="F240" s="338"/>
      <c r="G240" s="337"/>
      <c r="H240" s="339"/>
      <c r="I240" s="340"/>
      <c r="J240" s="341"/>
      <c r="K240" s="346"/>
      <c r="L240" s="347"/>
      <c r="M240" s="348"/>
      <c r="N240" s="347"/>
      <c r="O240" s="345"/>
      <c r="P240" s="339"/>
      <c r="Q240" s="339"/>
      <c r="R240" s="337"/>
      <c r="T240" s="340" t="s">
        <v>2575</v>
      </c>
      <c r="U240" s="341">
        <v>966</v>
      </c>
      <c r="V240" s="346">
        <v>1</v>
      </c>
      <c r="W240" s="347" t="s">
        <v>88</v>
      </c>
      <c r="X240" s="348">
        <v>1</v>
      </c>
      <c r="Y240" s="347" t="s">
        <v>1030</v>
      </c>
      <c r="Z240" s="345">
        <f t="shared" si="35"/>
        <v>966</v>
      </c>
      <c r="AA240" s="339" t="s">
        <v>887</v>
      </c>
      <c r="AB240" s="339" t="s">
        <v>888</v>
      </c>
      <c r="AC240" s="337" t="s">
        <v>2580</v>
      </c>
    </row>
    <row r="241" spans="1:29" s="333" customFormat="1" ht="18.850000000000001" customHeight="1">
      <c r="A241" s="334" t="s">
        <v>2386</v>
      </c>
      <c r="B241" s="334" t="s">
        <v>2460</v>
      </c>
      <c r="C241" s="335"/>
      <c r="D241" s="336"/>
      <c r="E241" s="337"/>
      <c r="F241" s="338"/>
      <c r="G241" s="337"/>
      <c r="H241" s="339"/>
      <c r="I241" s="340"/>
      <c r="J241" s="341"/>
      <c r="K241" s="346"/>
      <c r="L241" s="347"/>
      <c r="M241" s="348"/>
      <c r="N241" s="347"/>
      <c r="O241" s="345"/>
      <c r="P241" s="339"/>
      <c r="Q241" s="339"/>
      <c r="R241" s="337"/>
      <c r="T241" s="340" t="s">
        <v>2579</v>
      </c>
      <c r="U241" s="341">
        <v>1193.1300000000001</v>
      </c>
      <c r="V241" s="346">
        <v>1</v>
      </c>
      <c r="W241" s="347" t="s">
        <v>88</v>
      </c>
      <c r="X241" s="348">
        <v>1</v>
      </c>
      <c r="Y241" s="347" t="s">
        <v>1030</v>
      </c>
      <c r="Z241" s="345">
        <f t="shared" si="35"/>
        <v>1193.1300000000001</v>
      </c>
      <c r="AA241" s="339" t="s">
        <v>887</v>
      </c>
      <c r="AB241" s="339" t="s">
        <v>888</v>
      </c>
      <c r="AC241" s="337" t="s">
        <v>2581</v>
      </c>
    </row>
    <row r="242" spans="1:29" s="333" customFormat="1" ht="18.850000000000001" customHeight="1">
      <c r="A242" s="334" t="s">
        <v>2386</v>
      </c>
      <c r="B242" s="334" t="s">
        <v>2460</v>
      </c>
      <c r="C242" s="335"/>
      <c r="D242" s="336"/>
      <c r="E242" s="337"/>
      <c r="F242" s="338"/>
      <c r="G242" s="337"/>
      <c r="H242" s="339"/>
      <c r="I242" s="340"/>
      <c r="J242" s="341"/>
      <c r="K242" s="346"/>
      <c r="L242" s="347"/>
      <c r="M242" s="348"/>
      <c r="N242" s="347"/>
      <c r="O242" s="345"/>
      <c r="P242" s="339"/>
      <c r="Q242" s="339"/>
      <c r="R242" s="337"/>
      <c r="T242" s="340" t="s">
        <v>2572</v>
      </c>
      <c r="U242" s="341">
        <v>1238</v>
      </c>
      <c r="V242" s="346">
        <v>1</v>
      </c>
      <c r="W242" s="347" t="s">
        <v>88</v>
      </c>
      <c r="X242" s="348">
        <v>1</v>
      </c>
      <c r="Y242" s="347" t="s">
        <v>1030</v>
      </c>
      <c r="Z242" s="345">
        <f t="shared" si="35"/>
        <v>1238</v>
      </c>
      <c r="AA242" s="339" t="s">
        <v>887</v>
      </c>
      <c r="AB242" s="339" t="s">
        <v>888</v>
      </c>
      <c r="AC242" s="337" t="s">
        <v>2580</v>
      </c>
    </row>
    <row r="243" spans="1:29" s="333" customFormat="1" ht="18.850000000000001" customHeight="1">
      <c r="A243" s="334" t="s">
        <v>2386</v>
      </c>
      <c r="B243" s="334" t="s">
        <v>2460</v>
      </c>
      <c r="C243" s="335"/>
      <c r="D243" s="336"/>
      <c r="E243" s="337"/>
      <c r="F243" s="338"/>
      <c r="G243" s="337"/>
      <c r="H243" s="339"/>
      <c r="I243" s="340"/>
      <c r="J243" s="341"/>
      <c r="K243" s="346"/>
      <c r="L243" s="347"/>
      <c r="M243" s="348"/>
      <c r="N243" s="347"/>
      <c r="O243" s="345"/>
      <c r="P243" s="339"/>
      <c r="Q243" s="339"/>
      <c r="R243" s="337"/>
      <c r="T243" s="340" t="s">
        <v>2576</v>
      </c>
      <c r="U243" s="341">
        <v>308</v>
      </c>
      <c r="V243" s="346">
        <v>1</v>
      </c>
      <c r="W243" s="347" t="s">
        <v>88</v>
      </c>
      <c r="X243" s="348">
        <v>1</v>
      </c>
      <c r="Y243" s="347" t="s">
        <v>1030</v>
      </c>
      <c r="Z243" s="345">
        <f t="shared" si="35"/>
        <v>308</v>
      </c>
      <c r="AA243" s="339" t="s">
        <v>887</v>
      </c>
      <c r="AB243" s="339" t="s">
        <v>888</v>
      </c>
      <c r="AC243" s="337" t="s">
        <v>2580</v>
      </c>
    </row>
    <row r="244" spans="1:29" s="333" customFormat="1" ht="18.850000000000001" customHeight="1">
      <c r="A244" s="334" t="s">
        <v>2386</v>
      </c>
      <c r="B244" s="334" t="s">
        <v>2460</v>
      </c>
      <c r="C244" s="335"/>
      <c r="D244" s="336"/>
      <c r="E244" s="337"/>
      <c r="F244" s="338"/>
      <c r="G244" s="337"/>
      <c r="H244" s="339"/>
      <c r="I244" s="340"/>
      <c r="J244" s="341"/>
      <c r="K244" s="346"/>
      <c r="L244" s="347"/>
      <c r="M244" s="348"/>
      <c r="N244" s="347"/>
      <c r="O244" s="345"/>
      <c r="P244" s="339"/>
      <c r="Q244" s="339"/>
      <c r="R244" s="337"/>
      <c r="T244" s="340" t="s">
        <v>2582</v>
      </c>
      <c r="U244" s="341">
        <v>1585.9</v>
      </c>
      <c r="V244" s="346">
        <v>1</v>
      </c>
      <c r="W244" s="347" t="s">
        <v>88</v>
      </c>
      <c r="X244" s="348">
        <v>1</v>
      </c>
      <c r="Y244" s="347" t="s">
        <v>1030</v>
      </c>
      <c r="Z244" s="345">
        <f t="shared" si="35"/>
        <v>1585.9</v>
      </c>
      <c r="AA244" s="339" t="s">
        <v>887</v>
      </c>
      <c r="AB244" s="339" t="s">
        <v>888</v>
      </c>
      <c r="AC244" s="337" t="s">
        <v>2581</v>
      </c>
    </row>
    <row r="245" spans="1:29" s="333" customFormat="1" ht="18.850000000000001" customHeight="1">
      <c r="A245" s="334" t="s">
        <v>2386</v>
      </c>
      <c r="B245" s="334" t="s">
        <v>2460</v>
      </c>
      <c r="C245" s="335"/>
      <c r="D245" s="336"/>
      <c r="E245" s="337"/>
      <c r="F245" s="338"/>
      <c r="G245" s="337"/>
      <c r="H245" s="339"/>
      <c r="I245" s="340"/>
      <c r="J245" s="341"/>
      <c r="K245" s="346"/>
      <c r="L245" s="347"/>
      <c r="M245" s="348"/>
      <c r="N245" s="347"/>
      <c r="O245" s="345"/>
      <c r="P245" s="339"/>
      <c r="Q245" s="339"/>
      <c r="R245" s="337"/>
      <c r="T245" s="340" t="s">
        <v>2573</v>
      </c>
      <c r="U245" s="341">
        <v>3596.8</v>
      </c>
      <c r="V245" s="346">
        <v>1</v>
      </c>
      <c r="W245" s="347" t="s">
        <v>88</v>
      </c>
      <c r="X245" s="348">
        <v>1</v>
      </c>
      <c r="Y245" s="347" t="s">
        <v>1030</v>
      </c>
      <c r="Z245" s="345">
        <f t="shared" si="35"/>
        <v>3596.8</v>
      </c>
      <c r="AA245" s="339" t="s">
        <v>887</v>
      </c>
      <c r="AB245" s="339" t="s">
        <v>888</v>
      </c>
      <c r="AC245" s="337" t="s">
        <v>2580</v>
      </c>
    </row>
    <row r="246" spans="1:29" s="333" customFormat="1" ht="18.850000000000001" customHeight="1">
      <c r="A246" s="334" t="s">
        <v>2386</v>
      </c>
      <c r="B246" s="334" t="s">
        <v>2460</v>
      </c>
      <c r="C246" s="335"/>
      <c r="D246" s="336"/>
      <c r="E246" s="337"/>
      <c r="F246" s="338"/>
      <c r="G246" s="337"/>
      <c r="H246" s="339"/>
      <c r="I246" s="340"/>
      <c r="J246" s="341"/>
      <c r="K246" s="346"/>
      <c r="L246" s="347"/>
      <c r="M246" s="348"/>
      <c r="N246" s="347"/>
      <c r="O246" s="345"/>
      <c r="P246" s="339"/>
      <c r="Q246" s="339"/>
      <c r="R246" s="337"/>
      <c r="T246" s="340" t="s">
        <v>2586</v>
      </c>
      <c r="U246" s="341">
        <v>1131</v>
      </c>
      <c r="V246" s="346">
        <v>1</v>
      </c>
      <c r="W246" s="347" t="s">
        <v>88</v>
      </c>
      <c r="X246" s="348">
        <v>1</v>
      </c>
      <c r="Y246" s="347" t="s">
        <v>1030</v>
      </c>
      <c r="Z246" s="345">
        <f t="shared" ref="Z246" si="36">IF(X246=0,V246*U246,X246*V246*U246)</f>
        <v>1131</v>
      </c>
      <c r="AA246" s="339" t="s">
        <v>887</v>
      </c>
      <c r="AB246" s="339" t="s">
        <v>888</v>
      </c>
      <c r="AC246" s="337" t="s">
        <v>2580</v>
      </c>
    </row>
    <row r="247" spans="1:29" s="333" customFormat="1" ht="18.850000000000001" customHeight="1">
      <c r="A247" s="334" t="s">
        <v>2386</v>
      </c>
      <c r="B247" s="334" t="s">
        <v>2460</v>
      </c>
      <c r="C247" s="335"/>
      <c r="D247" s="336"/>
      <c r="E247" s="337"/>
      <c r="F247" s="338"/>
      <c r="G247" s="337"/>
      <c r="H247" s="339"/>
      <c r="I247" s="340"/>
      <c r="J247" s="341"/>
      <c r="K247" s="346"/>
      <c r="L247" s="347"/>
      <c r="M247" s="348"/>
      <c r="N247" s="347"/>
      <c r="O247" s="345"/>
      <c r="P247" s="339"/>
      <c r="Q247" s="339"/>
      <c r="R247" s="337"/>
      <c r="T247" s="340" t="s">
        <v>2577</v>
      </c>
      <c r="U247" s="341">
        <v>3552</v>
      </c>
      <c r="V247" s="346">
        <v>1</v>
      </c>
      <c r="W247" s="347" t="s">
        <v>88</v>
      </c>
      <c r="X247" s="348">
        <v>1</v>
      </c>
      <c r="Y247" s="347" t="s">
        <v>1030</v>
      </c>
      <c r="Z247" s="345">
        <f t="shared" si="35"/>
        <v>3552</v>
      </c>
      <c r="AA247" s="339" t="s">
        <v>887</v>
      </c>
      <c r="AB247" s="339" t="s">
        <v>888</v>
      </c>
      <c r="AC247" s="337" t="s">
        <v>2580</v>
      </c>
    </row>
    <row r="248" spans="1:29" s="333" customFormat="1" ht="18.850000000000001" customHeight="1">
      <c r="A248" s="334" t="s">
        <v>2386</v>
      </c>
      <c r="B248" s="334" t="s">
        <v>2460</v>
      </c>
      <c r="C248" s="335"/>
      <c r="D248" s="336"/>
      <c r="E248" s="337"/>
      <c r="F248" s="338"/>
      <c r="G248" s="337"/>
      <c r="H248" s="339"/>
      <c r="I248" s="340"/>
      <c r="J248" s="341"/>
      <c r="K248" s="346"/>
      <c r="L248" s="347"/>
      <c r="M248" s="348"/>
      <c r="N248" s="347"/>
      <c r="O248" s="345"/>
      <c r="P248" s="339"/>
      <c r="Q248" s="339"/>
      <c r="R248" s="337"/>
      <c r="T248" s="340" t="s">
        <v>2583</v>
      </c>
      <c r="U248" s="341">
        <v>6325</v>
      </c>
      <c r="V248" s="346">
        <v>1</v>
      </c>
      <c r="W248" s="347" t="s">
        <v>88</v>
      </c>
      <c r="X248" s="348">
        <v>1</v>
      </c>
      <c r="Y248" s="347" t="s">
        <v>1030</v>
      </c>
      <c r="Z248" s="345">
        <f t="shared" si="35"/>
        <v>6325</v>
      </c>
      <c r="AA248" s="339" t="s">
        <v>887</v>
      </c>
      <c r="AB248" s="339" t="s">
        <v>888</v>
      </c>
      <c r="AC248" s="337" t="s">
        <v>2581</v>
      </c>
    </row>
    <row r="249" spans="1:29" s="333" customFormat="1" ht="18.850000000000001" customHeight="1">
      <c r="A249" s="334" t="s">
        <v>2386</v>
      </c>
      <c r="B249" s="334" t="s">
        <v>2460</v>
      </c>
      <c r="C249" s="335"/>
      <c r="D249" s="336"/>
      <c r="E249" s="337"/>
      <c r="F249" s="338"/>
      <c r="G249" s="337"/>
      <c r="H249" s="339"/>
      <c r="I249" s="340"/>
      <c r="J249" s="341"/>
      <c r="K249" s="346"/>
      <c r="L249" s="347"/>
      <c r="M249" s="348"/>
      <c r="N249" s="347"/>
      <c r="O249" s="345"/>
      <c r="P249" s="339"/>
      <c r="Q249" s="339"/>
      <c r="R249" s="337"/>
      <c r="T249" s="340" t="s">
        <v>2574</v>
      </c>
      <c r="U249" s="341">
        <v>148</v>
      </c>
      <c r="V249" s="346">
        <v>1</v>
      </c>
      <c r="W249" s="347" t="s">
        <v>88</v>
      </c>
      <c r="X249" s="348">
        <v>1</v>
      </c>
      <c r="Y249" s="347" t="s">
        <v>1030</v>
      </c>
      <c r="Z249" s="345">
        <f t="shared" si="35"/>
        <v>148</v>
      </c>
      <c r="AA249" s="339" t="s">
        <v>887</v>
      </c>
      <c r="AB249" s="339" t="s">
        <v>888</v>
      </c>
      <c r="AC249" s="337" t="s">
        <v>2580</v>
      </c>
    </row>
    <row r="250" spans="1:29" s="333" customFormat="1" ht="18.850000000000001" customHeight="1">
      <c r="A250" s="334" t="s">
        <v>2386</v>
      </c>
      <c r="B250" s="334" t="s">
        <v>2460</v>
      </c>
      <c r="C250" s="335"/>
      <c r="D250" s="336"/>
      <c r="E250" s="337"/>
      <c r="F250" s="338"/>
      <c r="G250" s="337"/>
      <c r="H250" s="339"/>
      <c r="I250" s="340"/>
      <c r="J250" s="341"/>
      <c r="K250" s="346"/>
      <c r="L250" s="347"/>
      <c r="M250" s="348"/>
      <c r="N250" s="347"/>
      <c r="O250" s="345"/>
      <c r="P250" s="339"/>
      <c r="Q250" s="339"/>
      <c r="R250" s="337"/>
      <c r="T250" s="340" t="s">
        <v>2578</v>
      </c>
      <c r="U250" s="341">
        <v>638</v>
      </c>
      <c r="V250" s="346">
        <v>1</v>
      </c>
      <c r="W250" s="347" t="s">
        <v>88</v>
      </c>
      <c r="X250" s="348">
        <v>1</v>
      </c>
      <c r="Y250" s="347" t="s">
        <v>1030</v>
      </c>
      <c r="Z250" s="345">
        <f t="shared" si="35"/>
        <v>638</v>
      </c>
      <c r="AA250" s="339" t="s">
        <v>887</v>
      </c>
      <c r="AB250" s="339" t="s">
        <v>888</v>
      </c>
      <c r="AC250" s="337" t="s">
        <v>2580</v>
      </c>
    </row>
    <row r="251" spans="1:29" s="333" customFormat="1" ht="18.850000000000001" customHeight="1">
      <c r="A251" s="334" t="s">
        <v>2386</v>
      </c>
      <c r="B251" s="334" t="s">
        <v>2460</v>
      </c>
      <c r="C251" s="335"/>
      <c r="D251" s="336"/>
      <c r="E251" s="337"/>
      <c r="F251" s="338"/>
      <c r="G251" s="337"/>
      <c r="H251" s="339"/>
      <c r="I251" s="340"/>
      <c r="J251" s="341"/>
      <c r="K251" s="346"/>
      <c r="L251" s="347"/>
      <c r="M251" s="348"/>
      <c r="N251" s="347"/>
      <c r="O251" s="345"/>
      <c r="P251" s="339"/>
      <c r="Q251" s="339"/>
      <c r="R251" s="337"/>
      <c r="T251" s="340" t="s">
        <v>2584</v>
      </c>
      <c r="U251" s="341">
        <v>3774.56</v>
      </c>
      <c r="V251" s="346">
        <v>1</v>
      </c>
      <c r="W251" s="347" t="s">
        <v>88</v>
      </c>
      <c r="X251" s="348">
        <v>1</v>
      </c>
      <c r="Y251" s="347" t="s">
        <v>1030</v>
      </c>
      <c r="Z251" s="345">
        <f t="shared" si="35"/>
        <v>3774.56</v>
      </c>
      <c r="AA251" s="339" t="s">
        <v>887</v>
      </c>
      <c r="AB251" s="339" t="s">
        <v>888</v>
      </c>
      <c r="AC251" s="337" t="s">
        <v>2581</v>
      </c>
    </row>
    <row r="252" spans="1:29" s="333" customFormat="1" ht="18.850000000000001" customHeight="1">
      <c r="A252" s="334" t="s">
        <v>2386</v>
      </c>
      <c r="B252" s="334" t="s">
        <v>2460</v>
      </c>
      <c r="C252" s="335"/>
      <c r="D252" s="336"/>
      <c r="E252" s="337"/>
      <c r="F252" s="338"/>
      <c r="G252" s="337"/>
      <c r="H252" s="339"/>
      <c r="I252" s="340"/>
      <c r="J252" s="341"/>
      <c r="K252" s="346"/>
      <c r="L252" s="347"/>
      <c r="M252" s="348"/>
      <c r="N252" s="347"/>
      <c r="O252" s="345"/>
      <c r="P252" s="339"/>
      <c r="Q252" s="339"/>
      <c r="R252" s="337"/>
      <c r="T252" s="340" t="s">
        <v>2585</v>
      </c>
      <c r="U252" s="341">
        <v>11803.8</v>
      </c>
      <c r="V252" s="346">
        <v>1</v>
      </c>
      <c r="W252" s="347" t="s">
        <v>88</v>
      </c>
      <c r="X252" s="348">
        <v>1</v>
      </c>
      <c r="Y252" s="347" t="s">
        <v>1030</v>
      </c>
      <c r="Z252" s="345">
        <f t="shared" si="35"/>
        <v>11803.8</v>
      </c>
      <c r="AA252" s="339" t="s">
        <v>887</v>
      </c>
      <c r="AB252" s="339" t="s">
        <v>888</v>
      </c>
      <c r="AC252" s="337" t="s">
        <v>2581</v>
      </c>
    </row>
    <row r="253" spans="1:29" s="3" customFormat="1" ht="18.850000000000001" customHeight="1">
      <c r="A253" s="19"/>
      <c r="B253" s="19"/>
      <c r="C253" s="20" t="s">
        <v>36</v>
      </c>
      <c r="D253" s="25" t="s">
        <v>1412</v>
      </c>
      <c r="E253" s="21" t="s">
        <v>1413</v>
      </c>
      <c r="F253" s="22" t="s">
        <v>1292</v>
      </c>
      <c r="G253" s="21"/>
      <c r="H253" s="24"/>
      <c r="I253" s="49"/>
      <c r="J253" s="50"/>
      <c r="K253" s="51"/>
      <c r="L253" s="52" t="s">
        <v>101</v>
      </c>
      <c r="M253" s="85"/>
      <c r="N253" s="52" t="s">
        <v>102</v>
      </c>
      <c r="O253" s="55">
        <f t="shared" si="34"/>
        <v>0</v>
      </c>
      <c r="P253" s="23"/>
      <c r="Q253" s="23"/>
      <c r="R253" s="21"/>
    </row>
    <row r="254" spans="1:29" s="3" customFormat="1" ht="18.850000000000001" customHeight="1">
      <c r="A254" s="19"/>
      <c r="B254" s="19"/>
      <c r="C254" s="20" t="s">
        <v>36</v>
      </c>
      <c r="D254" s="25" t="s">
        <v>1412</v>
      </c>
      <c r="E254" s="21" t="s">
        <v>1413</v>
      </c>
      <c r="F254" s="22" t="s">
        <v>1293</v>
      </c>
      <c r="G254" s="21"/>
      <c r="H254" s="24"/>
      <c r="I254" s="49"/>
      <c r="J254" s="50"/>
      <c r="K254" s="51"/>
      <c r="L254" s="52" t="s">
        <v>101</v>
      </c>
      <c r="M254" s="85"/>
      <c r="N254" s="52" t="s">
        <v>102</v>
      </c>
      <c r="O254" s="55">
        <f t="shared" si="34"/>
        <v>0</v>
      </c>
      <c r="P254" s="23"/>
      <c r="Q254" s="23"/>
      <c r="R254" s="21"/>
    </row>
    <row r="255" spans="1:29" s="510" customFormat="1" ht="14.55" customHeight="1">
      <c r="A255" s="541" t="s">
        <v>2365</v>
      </c>
      <c r="B255" s="541" t="s">
        <v>2366</v>
      </c>
      <c r="C255" s="490" t="s">
        <v>2367</v>
      </c>
      <c r="D255" s="491" t="s">
        <v>2368</v>
      </c>
      <c r="E255" s="492" t="s">
        <v>2369</v>
      </c>
      <c r="F255" s="542" t="s">
        <v>2370</v>
      </c>
      <c r="G255" s="492"/>
      <c r="H255" s="517"/>
      <c r="I255" s="496"/>
      <c r="J255" s="497">
        <v>100</v>
      </c>
      <c r="K255" s="498">
        <v>11</v>
      </c>
      <c r="L255" s="494" t="s">
        <v>2331</v>
      </c>
      <c r="M255" s="498">
        <v>1</v>
      </c>
      <c r="N255" s="494" t="s">
        <v>1616</v>
      </c>
      <c r="O255" s="495"/>
      <c r="P255" s="517" t="s">
        <v>887</v>
      </c>
      <c r="Q255" s="517" t="s">
        <v>887</v>
      </c>
      <c r="R255" s="492"/>
      <c r="S255" s="510" t="s">
        <v>2371</v>
      </c>
      <c r="T255" s="497">
        <v>100</v>
      </c>
      <c r="U255" s="498">
        <v>11</v>
      </c>
      <c r="V255" s="494" t="s">
        <v>2331</v>
      </c>
      <c r="W255" s="498">
        <v>1</v>
      </c>
      <c r="X255" s="494" t="s">
        <v>1616</v>
      </c>
      <c r="Y255" s="495">
        <f t="shared" ref="Y255" si="37">IF(W255=0,U255*T255,W255*U255*T255)</f>
        <v>1100</v>
      </c>
      <c r="Z255" s="517" t="s">
        <v>887</v>
      </c>
      <c r="AA255" s="517" t="s">
        <v>887</v>
      </c>
    </row>
    <row r="256" spans="1:29" s="379" customFormat="1" ht="18.850000000000001" customHeight="1">
      <c r="A256" s="356" t="s">
        <v>21</v>
      </c>
      <c r="B256" s="356" t="s">
        <v>884</v>
      </c>
      <c r="C256" s="368" t="s">
        <v>36</v>
      </c>
      <c r="D256" s="377" t="s">
        <v>1297</v>
      </c>
      <c r="E256" s="372" t="s">
        <v>1298</v>
      </c>
      <c r="F256" s="360" t="s">
        <v>1420</v>
      </c>
      <c r="G256" s="372"/>
      <c r="H256" s="372"/>
      <c r="I256" s="368" t="s">
        <v>1333</v>
      </c>
      <c r="J256" s="369">
        <v>1250</v>
      </c>
      <c r="K256" s="378">
        <v>35</v>
      </c>
      <c r="L256" s="371" t="s">
        <v>1301</v>
      </c>
      <c r="M256" s="370">
        <v>2</v>
      </c>
      <c r="N256" s="365" t="s">
        <v>1302</v>
      </c>
      <c r="O256" s="424">
        <f t="shared" si="34"/>
        <v>87500</v>
      </c>
      <c r="P256" s="361" t="s">
        <v>887</v>
      </c>
      <c r="Q256" s="361" t="s">
        <v>888</v>
      </c>
      <c r="R256" s="372" t="s">
        <v>1306</v>
      </c>
      <c r="S256" s="379" t="s">
        <v>2532</v>
      </c>
    </row>
    <row r="257" spans="1:29" s="74" customFormat="1" ht="18.850000000000001" customHeight="1">
      <c r="A257" s="95"/>
      <c r="B257" s="95"/>
      <c r="C257" s="86" t="s">
        <v>36</v>
      </c>
      <c r="D257" s="94" t="s">
        <v>1297</v>
      </c>
      <c r="E257" s="35" t="s">
        <v>1340</v>
      </c>
      <c r="F257" s="22" t="s">
        <v>1421</v>
      </c>
      <c r="G257" s="35"/>
      <c r="H257" s="35"/>
      <c r="I257" s="86"/>
      <c r="J257" s="105"/>
      <c r="K257" s="104"/>
      <c r="L257" s="88" t="s">
        <v>101</v>
      </c>
      <c r="M257" s="87"/>
      <c r="N257" s="52" t="s">
        <v>102</v>
      </c>
      <c r="O257" s="55">
        <f t="shared" si="34"/>
        <v>0</v>
      </c>
      <c r="P257" s="35"/>
      <c r="Q257" s="35"/>
      <c r="R257" s="35"/>
    </row>
    <row r="258" spans="1:29" s="74" customFormat="1" ht="18.850000000000001" customHeight="1">
      <c r="A258" s="95"/>
      <c r="B258" s="95"/>
      <c r="C258" s="86" t="s">
        <v>36</v>
      </c>
      <c r="D258" s="94" t="s">
        <v>1297</v>
      </c>
      <c r="E258" s="35" t="s">
        <v>1352</v>
      </c>
      <c r="F258" s="22" t="s">
        <v>1421</v>
      </c>
      <c r="G258" s="35"/>
      <c r="H258" s="35"/>
      <c r="I258" s="86"/>
      <c r="J258" s="105"/>
      <c r="K258" s="104"/>
      <c r="L258" s="88" t="s">
        <v>101</v>
      </c>
      <c r="M258" s="87"/>
      <c r="N258" s="52" t="s">
        <v>102</v>
      </c>
      <c r="O258" s="55">
        <f t="shared" si="34"/>
        <v>0</v>
      </c>
      <c r="P258" s="35"/>
      <c r="Q258" s="35"/>
      <c r="R258" s="35"/>
    </row>
    <row r="259" spans="1:29" s="74" customFormat="1" ht="18.850000000000001" customHeight="1">
      <c r="A259" s="95"/>
      <c r="B259" s="95"/>
      <c r="C259" s="86" t="s">
        <v>36</v>
      </c>
      <c r="D259" s="94" t="s">
        <v>1357</v>
      </c>
      <c r="E259" s="35" t="s">
        <v>1409</v>
      </c>
      <c r="F259" s="22" t="s">
        <v>1422</v>
      </c>
      <c r="G259" s="35"/>
      <c r="H259" s="24"/>
      <c r="I259" s="96"/>
      <c r="J259" s="97"/>
      <c r="K259" s="98"/>
      <c r="L259" s="88" t="s">
        <v>1360</v>
      </c>
      <c r="M259" s="87"/>
      <c r="N259" s="88"/>
      <c r="O259" s="55">
        <f t="shared" si="34"/>
        <v>0</v>
      </c>
      <c r="P259" s="24"/>
      <c r="Q259" s="24"/>
      <c r="R259" s="35"/>
    </row>
    <row r="260" spans="1:29" s="333" customFormat="1" ht="18.850000000000001" customHeight="1">
      <c r="A260" s="334" t="s">
        <v>21</v>
      </c>
      <c r="B260" s="334" t="s">
        <v>884</v>
      </c>
      <c r="C260" s="335" t="s">
        <v>36</v>
      </c>
      <c r="D260" s="336" t="s">
        <v>1412</v>
      </c>
      <c r="E260" s="337" t="s">
        <v>1423</v>
      </c>
      <c r="F260" s="338" t="s">
        <v>1414</v>
      </c>
      <c r="G260" s="337"/>
      <c r="H260" s="339"/>
      <c r="I260" s="409" t="s">
        <v>1424</v>
      </c>
      <c r="J260" s="410">
        <v>500</v>
      </c>
      <c r="K260" s="411">
        <v>5</v>
      </c>
      <c r="L260" s="412" t="s">
        <v>101</v>
      </c>
      <c r="M260" s="580">
        <v>5</v>
      </c>
      <c r="N260" s="412" t="s">
        <v>102</v>
      </c>
      <c r="O260" s="345">
        <f t="shared" si="34"/>
        <v>12500</v>
      </c>
      <c r="P260" s="339" t="s">
        <v>887</v>
      </c>
      <c r="Q260" s="339" t="s">
        <v>887</v>
      </c>
      <c r="R260" s="337" t="s">
        <v>1425</v>
      </c>
      <c r="S260" s="333" t="s">
        <v>2436</v>
      </c>
      <c r="T260" s="409" t="s">
        <v>1424</v>
      </c>
      <c r="U260" s="410">
        <v>500</v>
      </c>
      <c r="V260" s="411">
        <v>5</v>
      </c>
      <c r="W260" s="412" t="s">
        <v>101</v>
      </c>
      <c r="X260" s="580">
        <v>5</v>
      </c>
      <c r="Y260" s="412" t="s">
        <v>102</v>
      </c>
      <c r="Z260" s="345">
        <f t="shared" ref="Z260" si="38">IF(X260=0,V260*U260,X260*V260*U260)</f>
        <v>12500</v>
      </c>
      <c r="AA260" s="339" t="s">
        <v>887</v>
      </c>
      <c r="AB260" s="339" t="s">
        <v>887</v>
      </c>
      <c r="AC260" s="337" t="s">
        <v>1425</v>
      </c>
    </row>
    <row r="261" spans="1:29" s="3" customFormat="1" ht="18.850000000000001" customHeight="1">
      <c r="A261" s="19" t="s">
        <v>21</v>
      </c>
      <c r="B261" s="19" t="s">
        <v>884</v>
      </c>
      <c r="C261" s="20" t="s">
        <v>36</v>
      </c>
      <c r="D261" s="25" t="s">
        <v>1412</v>
      </c>
      <c r="E261" s="21" t="s">
        <v>1423</v>
      </c>
      <c r="F261" s="22" t="s">
        <v>1414</v>
      </c>
      <c r="G261" s="21"/>
      <c r="H261" s="24"/>
      <c r="I261" s="99" t="s">
        <v>1426</v>
      </c>
      <c r="J261" s="106">
        <v>500</v>
      </c>
      <c r="K261" s="107">
        <v>3</v>
      </c>
      <c r="L261" s="108" t="s">
        <v>101</v>
      </c>
      <c r="M261" s="109">
        <v>11</v>
      </c>
      <c r="N261" s="108" t="s">
        <v>102</v>
      </c>
      <c r="O261" s="55">
        <f t="shared" si="34"/>
        <v>16500</v>
      </c>
      <c r="P261" s="24" t="s">
        <v>887</v>
      </c>
      <c r="Q261" s="24" t="s">
        <v>887</v>
      </c>
      <c r="R261" s="21"/>
    </row>
    <row r="262" spans="1:29" s="3" customFormat="1" ht="18.850000000000001" customHeight="1">
      <c r="A262" s="19" t="s">
        <v>21</v>
      </c>
      <c r="B262" s="19" t="s">
        <v>884</v>
      </c>
      <c r="C262" s="20" t="s">
        <v>36</v>
      </c>
      <c r="D262" s="25" t="s">
        <v>1412</v>
      </c>
      <c r="E262" s="21" t="s">
        <v>1423</v>
      </c>
      <c r="F262" s="22" t="s">
        <v>1415</v>
      </c>
      <c r="G262" s="21"/>
      <c r="H262" s="24"/>
      <c r="I262" s="49" t="s">
        <v>1427</v>
      </c>
      <c r="J262" s="50">
        <v>500</v>
      </c>
      <c r="K262" s="51">
        <v>5</v>
      </c>
      <c r="L262" s="52" t="s">
        <v>101</v>
      </c>
      <c r="M262" s="109">
        <v>7</v>
      </c>
      <c r="N262" s="52" t="s">
        <v>102</v>
      </c>
      <c r="O262" s="55">
        <f t="shared" si="34"/>
        <v>17500</v>
      </c>
      <c r="P262" s="24" t="s">
        <v>887</v>
      </c>
      <c r="Q262" s="24" t="s">
        <v>887</v>
      </c>
      <c r="R262" s="21"/>
    </row>
    <row r="263" spans="1:29" s="3" customFormat="1" ht="18.850000000000001" customHeight="1">
      <c r="A263" s="19" t="s">
        <v>21</v>
      </c>
      <c r="B263" s="19" t="s">
        <v>884</v>
      </c>
      <c r="C263" s="20" t="s">
        <v>36</v>
      </c>
      <c r="D263" s="25" t="s">
        <v>1412</v>
      </c>
      <c r="E263" s="21" t="s">
        <v>1423</v>
      </c>
      <c r="F263" s="22" t="s">
        <v>1415</v>
      </c>
      <c r="G263" s="21"/>
      <c r="H263" s="24"/>
      <c r="I263" s="49" t="s">
        <v>1428</v>
      </c>
      <c r="J263" s="50">
        <v>500</v>
      </c>
      <c r="K263" s="51">
        <v>20</v>
      </c>
      <c r="L263" s="52" t="s">
        <v>101</v>
      </c>
      <c r="M263" s="109">
        <v>2</v>
      </c>
      <c r="N263" s="52" t="s">
        <v>102</v>
      </c>
      <c r="O263" s="55">
        <f t="shared" si="34"/>
        <v>20000</v>
      </c>
      <c r="P263" s="24" t="s">
        <v>887</v>
      </c>
      <c r="Q263" s="24" t="s">
        <v>887</v>
      </c>
      <c r="R263" s="21"/>
    </row>
    <row r="264" spans="1:29" s="3" customFormat="1" ht="18.850000000000001" customHeight="1">
      <c r="A264" s="19" t="s">
        <v>21</v>
      </c>
      <c r="B264" s="19" t="s">
        <v>884</v>
      </c>
      <c r="C264" s="20" t="s">
        <v>36</v>
      </c>
      <c r="D264" s="25" t="s">
        <v>1412</v>
      </c>
      <c r="E264" s="21" t="s">
        <v>1423</v>
      </c>
      <c r="F264" s="22" t="s">
        <v>1415</v>
      </c>
      <c r="G264" s="21"/>
      <c r="H264" s="24"/>
      <c r="I264" s="49" t="s">
        <v>1429</v>
      </c>
      <c r="J264" s="50">
        <v>450</v>
      </c>
      <c r="K264" s="51">
        <v>25</v>
      </c>
      <c r="L264" s="52" t="s">
        <v>101</v>
      </c>
      <c r="M264" s="109">
        <v>2</v>
      </c>
      <c r="N264" s="52" t="s">
        <v>102</v>
      </c>
      <c r="O264" s="55">
        <f t="shared" si="34"/>
        <v>22500</v>
      </c>
      <c r="P264" s="24" t="s">
        <v>887</v>
      </c>
      <c r="Q264" s="24" t="s">
        <v>887</v>
      </c>
      <c r="R264" s="21"/>
    </row>
    <row r="265" spans="1:29" s="3" customFormat="1" ht="18.850000000000001" customHeight="1">
      <c r="A265" s="19"/>
      <c r="B265" s="19"/>
      <c r="C265" s="20" t="s">
        <v>36</v>
      </c>
      <c r="D265" s="25" t="s">
        <v>1412</v>
      </c>
      <c r="E265" s="21" t="s">
        <v>1430</v>
      </c>
      <c r="F265" s="22" t="s">
        <v>1416</v>
      </c>
      <c r="G265" s="21"/>
      <c r="H265" s="24"/>
      <c r="I265" s="49"/>
      <c r="J265" s="50"/>
      <c r="K265" s="51"/>
      <c r="L265" s="52" t="s">
        <v>101</v>
      </c>
      <c r="M265" s="85"/>
      <c r="N265" s="52" t="s">
        <v>102</v>
      </c>
      <c r="O265" s="55">
        <f t="shared" si="34"/>
        <v>0</v>
      </c>
      <c r="P265" s="35"/>
      <c r="Q265" s="35"/>
      <c r="R265" s="21"/>
    </row>
    <row r="266" spans="1:29" s="3" customFormat="1" ht="18.850000000000001" customHeight="1">
      <c r="A266" s="19"/>
      <c r="B266" s="19"/>
      <c r="C266" s="20" t="s">
        <v>36</v>
      </c>
      <c r="D266" s="25" t="s">
        <v>1412</v>
      </c>
      <c r="E266" s="21" t="s">
        <v>1430</v>
      </c>
      <c r="F266" s="22" t="s">
        <v>1417</v>
      </c>
      <c r="G266" s="21"/>
      <c r="H266" s="24"/>
      <c r="I266" s="49"/>
      <c r="J266" s="50"/>
      <c r="K266" s="51"/>
      <c r="L266" s="52" t="s">
        <v>101</v>
      </c>
      <c r="M266" s="85"/>
      <c r="N266" s="52" t="s">
        <v>102</v>
      </c>
      <c r="O266" s="55">
        <f t="shared" si="34"/>
        <v>0</v>
      </c>
      <c r="P266" s="23"/>
      <c r="Q266" s="23"/>
      <c r="R266" s="21"/>
    </row>
    <row r="267" spans="1:29" s="3" customFormat="1" ht="18.850000000000001" customHeight="1">
      <c r="A267" s="19"/>
      <c r="B267" s="19"/>
      <c r="C267" s="20" t="s">
        <v>36</v>
      </c>
      <c r="D267" s="25" t="s">
        <v>1412</v>
      </c>
      <c r="E267" s="21" t="s">
        <v>1430</v>
      </c>
      <c r="F267" s="22" t="s">
        <v>1283</v>
      </c>
      <c r="G267" s="21"/>
      <c r="H267" s="24"/>
      <c r="I267" s="49"/>
      <c r="J267" s="50"/>
      <c r="K267" s="51"/>
      <c r="L267" s="52" t="s">
        <v>101</v>
      </c>
      <c r="M267" s="85"/>
      <c r="N267" s="52" t="s">
        <v>102</v>
      </c>
      <c r="O267" s="55">
        <f t="shared" si="34"/>
        <v>0</v>
      </c>
      <c r="P267" s="23"/>
      <c r="Q267" s="23"/>
      <c r="R267" s="21"/>
    </row>
    <row r="268" spans="1:29" s="3" customFormat="1" ht="18.850000000000001" customHeight="1">
      <c r="A268" s="19"/>
      <c r="B268" s="19"/>
      <c r="C268" s="20" t="s">
        <v>36</v>
      </c>
      <c r="D268" s="25" t="s">
        <v>1412</v>
      </c>
      <c r="E268" s="21" t="s">
        <v>1430</v>
      </c>
      <c r="F268" s="22" t="s">
        <v>1292</v>
      </c>
      <c r="G268" s="21"/>
      <c r="H268" s="24"/>
      <c r="I268" s="49"/>
      <c r="J268" s="50"/>
      <c r="K268" s="51"/>
      <c r="L268" s="52" t="s">
        <v>101</v>
      </c>
      <c r="M268" s="85"/>
      <c r="N268" s="52" t="s">
        <v>102</v>
      </c>
      <c r="O268" s="55">
        <f t="shared" si="34"/>
        <v>0</v>
      </c>
      <c r="P268" s="23"/>
      <c r="Q268" s="23"/>
      <c r="R268" s="21"/>
    </row>
    <row r="269" spans="1:29" s="3" customFormat="1" ht="18.850000000000001" customHeight="1">
      <c r="A269" s="19"/>
      <c r="B269" s="19"/>
      <c r="C269" s="20" t="s">
        <v>36</v>
      </c>
      <c r="D269" s="25" t="s">
        <v>1412</v>
      </c>
      <c r="E269" s="21" t="s">
        <v>1430</v>
      </c>
      <c r="F269" s="22" t="s">
        <v>1293</v>
      </c>
      <c r="G269" s="21"/>
      <c r="H269" s="24"/>
      <c r="I269" s="49"/>
      <c r="J269" s="50"/>
      <c r="K269" s="51"/>
      <c r="L269" s="52" t="s">
        <v>101</v>
      </c>
      <c r="M269" s="85"/>
      <c r="N269" s="52" t="s">
        <v>102</v>
      </c>
      <c r="O269" s="55">
        <f t="shared" si="34"/>
        <v>0</v>
      </c>
      <c r="P269" s="23"/>
      <c r="Q269" s="23"/>
      <c r="R269" s="21"/>
    </row>
    <row r="270" spans="1:29" s="510" customFormat="1" ht="14.55" customHeight="1">
      <c r="A270" s="541" t="s">
        <v>2365</v>
      </c>
      <c r="B270" s="541" t="s">
        <v>2366</v>
      </c>
      <c r="C270" s="490" t="s">
        <v>2367</v>
      </c>
      <c r="D270" s="491" t="s">
        <v>2368</v>
      </c>
      <c r="E270" s="492" t="s">
        <v>2372</v>
      </c>
      <c r="F270" s="542" t="s">
        <v>2370</v>
      </c>
      <c r="G270" s="492"/>
      <c r="H270" s="517"/>
      <c r="I270" s="496"/>
      <c r="J270" s="497">
        <v>50</v>
      </c>
      <c r="K270" s="498">
        <v>11</v>
      </c>
      <c r="L270" s="494" t="s">
        <v>2331</v>
      </c>
      <c r="M270" s="498">
        <v>1</v>
      </c>
      <c r="N270" s="494" t="s">
        <v>1616</v>
      </c>
      <c r="O270" s="495"/>
      <c r="P270" s="517" t="s">
        <v>887</v>
      </c>
      <c r="Q270" s="517" t="s">
        <v>887</v>
      </c>
      <c r="R270" s="492"/>
      <c r="S270" s="510" t="s">
        <v>2373</v>
      </c>
      <c r="T270" s="497">
        <v>50</v>
      </c>
      <c r="U270" s="498">
        <v>11</v>
      </c>
      <c r="V270" s="494" t="s">
        <v>2331</v>
      </c>
      <c r="W270" s="498">
        <v>1</v>
      </c>
      <c r="X270" s="494" t="s">
        <v>1616</v>
      </c>
      <c r="Y270" s="495">
        <f t="shared" ref="Y270" si="39">IF(W270=0,U270*T270,W270*U270*T270)</f>
        <v>550</v>
      </c>
      <c r="Z270" s="517" t="s">
        <v>887</v>
      </c>
      <c r="AA270" s="517" t="s">
        <v>887</v>
      </c>
      <c r="AB270" s="492"/>
      <c r="AC270" s="492"/>
    </row>
    <row r="271" spans="1:29" s="3" customFormat="1" ht="18.850000000000001" customHeight="1">
      <c r="A271" s="19"/>
      <c r="B271" s="19"/>
      <c r="C271" s="20" t="s">
        <v>36</v>
      </c>
      <c r="D271" s="25" t="s">
        <v>1412</v>
      </c>
      <c r="E271" s="21" t="s">
        <v>1431</v>
      </c>
      <c r="F271" s="22" t="s">
        <v>1415</v>
      </c>
      <c r="G271" s="21"/>
      <c r="H271" s="24"/>
      <c r="I271" s="49"/>
      <c r="J271" s="50"/>
      <c r="K271" s="51"/>
      <c r="L271" s="52" t="s">
        <v>101</v>
      </c>
      <c r="M271" s="85"/>
      <c r="N271" s="52" t="s">
        <v>102</v>
      </c>
      <c r="O271" s="55">
        <f t="shared" si="34"/>
        <v>0</v>
      </c>
      <c r="P271" s="23"/>
      <c r="Q271" s="23"/>
      <c r="R271" s="21"/>
    </row>
    <row r="272" spans="1:29" s="3" customFormat="1" ht="18.850000000000001" customHeight="1">
      <c r="A272" s="19"/>
      <c r="B272" s="19"/>
      <c r="C272" s="20" t="s">
        <v>36</v>
      </c>
      <c r="D272" s="25" t="s">
        <v>1412</v>
      </c>
      <c r="E272" s="21" t="s">
        <v>1431</v>
      </c>
      <c r="F272" s="22" t="s">
        <v>1416</v>
      </c>
      <c r="G272" s="21"/>
      <c r="H272" s="24"/>
      <c r="I272" s="49"/>
      <c r="J272" s="50"/>
      <c r="K272" s="51"/>
      <c r="L272" s="52" t="s">
        <v>101</v>
      </c>
      <c r="M272" s="85"/>
      <c r="N272" s="52" t="s">
        <v>102</v>
      </c>
      <c r="O272" s="55">
        <f t="shared" si="34"/>
        <v>0</v>
      </c>
      <c r="P272" s="23"/>
      <c r="Q272" s="23"/>
      <c r="R272" s="21"/>
    </row>
    <row r="273" spans="1:29" s="3" customFormat="1" ht="18.850000000000001" customHeight="1">
      <c r="A273" s="19"/>
      <c r="B273" s="19"/>
      <c r="C273" s="20" t="s">
        <v>36</v>
      </c>
      <c r="D273" s="25" t="s">
        <v>1412</v>
      </c>
      <c r="E273" s="21" t="s">
        <v>1431</v>
      </c>
      <c r="F273" s="22" t="s">
        <v>1417</v>
      </c>
      <c r="G273" s="21"/>
      <c r="H273" s="24"/>
      <c r="I273" s="49"/>
      <c r="J273" s="50"/>
      <c r="K273" s="51"/>
      <c r="L273" s="52" t="s">
        <v>101</v>
      </c>
      <c r="M273" s="85"/>
      <c r="N273" s="52" t="s">
        <v>102</v>
      </c>
      <c r="O273" s="55">
        <f t="shared" si="34"/>
        <v>0</v>
      </c>
      <c r="P273" s="23"/>
      <c r="Q273" s="23"/>
      <c r="R273" s="21"/>
    </row>
    <row r="274" spans="1:29" s="3" customFormat="1" ht="18.850000000000001" customHeight="1">
      <c r="A274" s="19"/>
      <c r="B274" s="19"/>
      <c r="C274" s="20" t="s">
        <v>36</v>
      </c>
      <c r="D274" s="25" t="s">
        <v>1412</v>
      </c>
      <c r="E274" s="21" t="s">
        <v>1431</v>
      </c>
      <c r="F274" s="22" t="s">
        <v>1283</v>
      </c>
      <c r="G274" s="21"/>
      <c r="H274" s="24"/>
      <c r="I274" s="49"/>
      <c r="J274" s="50"/>
      <c r="K274" s="51"/>
      <c r="L274" s="52" t="s">
        <v>101</v>
      </c>
      <c r="M274" s="85"/>
      <c r="N274" s="52" t="s">
        <v>102</v>
      </c>
      <c r="O274" s="55">
        <f t="shared" si="34"/>
        <v>0</v>
      </c>
      <c r="P274" s="23"/>
      <c r="Q274" s="23"/>
      <c r="R274" s="21"/>
    </row>
    <row r="275" spans="1:29" s="3" customFormat="1" ht="18.850000000000001" customHeight="1">
      <c r="A275" s="19"/>
      <c r="B275" s="19"/>
      <c r="C275" s="20" t="s">
        <v>36</v>
      </c>
      <c r="D275" s="25" t="s">
        <v>1412</v>
      </c>
      <c r="E275" s="21" t="s">
        <v>1431</v>
      </c>
      <c r="F275" s="22" t="s">
        <v>1292</v>
      </c>
      <c r="G275" s="21"/>
      <c r="H275" s="24"/>
      <c r="I275" s="49"/>
      <c r="J275" s="50"/>
      <c r="K275" s="51"/>
      <c r="L275" s="52" t="s">
        <v>101</v>
      </c>
      <c r="M275" s="85"/>
      <c r="N275" s="52" t="s">
        <v>102</v>
      </c>
      <c r="O275" s="55">
        <f t="shared" si="34"/>
        <v>0</v>
      </c>
      <c r="P275" s="23"/>
      <c r="Q275" s="23"/>
      <c r="R275" s="21"/>
    </row>
    <row r="276" spans="1:29" s="3" customFormat="1" ht="18.850000000000001" customHeight="1">
      <c r="A276" s="19"/>
      <c r="B276" s="19"/>
      <c r="C276" s="20" t="s">
        <v>36</v>
      </c>
      <c r="D276" s="25" t="s">
        <v>1412</v>
      </c>
      <c r="E276" s="21" t="s">
        <v>1431</v>
      </c>
      <c r="F276" s="22" t="s">
        <v>1293</v>
      </c>
      <c r="G276" s="21"/>
      <c r="H276" s="24"/>
      <c r="I276" s="49"/>
      <c r="J276" s="50"/>
      <c r="K276" s="51"/>
      <c r="L276" s="52" t="s">
        <v>101</v>
      </c>
      <c r="M276" s="85"/>
      <c r="N276" s="52" t="s">
        <v>102</v>
      </c>
      <c r="O276" s="55">
        <f t="shared" si="34"/>
        <v>0</v>
      </c>
      <c r="P276" s="23"/>
      <c r="Q276" s="23"/>
      <c r="R276" s="21"/>
    </row>
    <row r="277" spans="1:29" s="3" customFormat="1" ht="18.850000000000001" customHeight="1">
      <c r="A277" s="19"/>
      <c r="B277" s="19"/>
      <c r="C277" s="20" t="s">
        <v>36</v>
      </c>
      <c r="D277" s="25" t="s">
        <v>1412</v>
      </c>
      <c r="E277" s="21" t="s">
        <v>1431</v>
      </c>
      <c r="F277" s="22" t="s">
        <v>1294</v>
      </c>
      <c r="G277" s="21"/>
      <c r="H277" s="24"/>
      <c r="I277" s="49"/>
      <c r="J277" s="50"/>
      <c r="K277" s="51"/>
      <c r="L277" s="52" t="s">
        <v>101</v>
      </c>
      <c r="M277" s="85"/>
      <c r="N277" s="52" t="s">
        <v>102</v>
      </c>
      <c r="O277" s="55">
        <f t="shared" si="34"/>
        <v>0</v>
      </c>
      <c r="P277" s="23"/>
      <c r="Q277" s="23"/>
      <c r="R277" s="21"/>
    </row>
    <row r="278" spans="1:29" s="3" customFormat="1" ht="18.850000000000001" customHeight="1">
      <c r="A278" s="19"/>
      <c r="B278" s="19"/>
      <c r="C278" s="20" t="s">
        <v>36</v>
      </c>
      <c r="D278" s="25" t="s">
        <v>1432</v>
      </c>
      <c r="E278" s="21" t="s">
        <v>1433</v>
      </c>
      <c r="F278" s="22" t="s">
        <v>1434</v>
      </c>
      <c r="G278" s="21"/>
      <c r="H278" s="24"/>
      <c r="I278" s="49"/>
      <c r="J278" s="50"/>
      <c r="K278" s="51"/>
      <c r="L278" s="52" t="s">
        <v>101</v>
      </c>
      <c r="M278" s="85"/>
      <c r="N278" s="52" t="s">
        <v>102</v>
      </c>
      <c r="O278" s="55">
        <f t="shared" si="34"/>
        <v>0</v>
      </c>
      <c r="P278" s="23"/>
      <c r="Q278" s="23"/>
      <c r="R278" s="21"/>
    </row>
    <row r="279" spans="1:29" s="3" customFormat="1" ht="18.850000000000001" customHeight="1">
      <c r="A279" s="19"/>
      <c r="B279" s="19"/>
      <c r="C279" s="20" t="s">
        <v>36</v>
      </c>
      <c r="D279" s="25" t="s">
        <v>1432</v>
      </c>
      <c r="E279" s="21" t="s">
        <v>1433</v>
      </c>
      <c r="F279" s="22" t="s">
        <v>1435</v>
      </c>
      <c r="G279" s="21"/>
      <c r="H279" s="24"/>
      <c r="I279" s="49"/>
      <c r="J279" s="50"/>
      <c r="K279" s="51"/>
      <c r="L279" s="52" t="s">
        <v>390</v>
      </c>
      <c r="M279" s="85"/>
      <c r="N279" s="52"/>
      <c r="O279" s="55">
        <f t="shared" si="34"/>
        <v>0</v>
      </c>
      <c r="P279" s="23"/>
      <c r="Q279" s="23"/>
      <c r="R279" s="21"/>
    </row>
    <row r="280" spans="1:29" s="367" customFormat="1" ht="18.850000000000001" customHeight="1">
      <c r="A280" s="356" t="s">
        <v>21</v>
      </c>
      <c r="B280" s="356" t="s">
        <v>884</v>
      </c>
      <c r="C280" s="357" t="s">
        <v>36</v>
      </c>
      <c r="D280" s="358" t="s">
        <v>1432</v>
      </c>
      <c r="E280" s="359" t="s">
        <v>1433</v>
      </c>
      <c r="F280" s="360" t="s">
        <v>1436</v>
      </c>
      <c r="G280" s="359"/>
      <c r="H280" s="361"/>
      <c r="I280" s="362" t="s">
        <v>1437</v>
      </c>
      <c r="J280" s="363">
        <v>13000</v>
      </c>
      <c r="K280" s="364">
        <v>1</v>
      </c>
      <c r="L280" s="365" t="s">
        <v>88</v>
      </c>
      <c r="M280" s="366"/>
      <c r="N280" s="365"/>
      <c r="O280" s="424">
        <f t="shared" si="34"/>
        <v>13000</v>
      </c>
      <c r="P280" s="361" t="s">
        <v>887</v>
      </c>
      <c r="Q280" s="361" t="s">
        <v>888</v>
      </c>
      <c r="R280" s="359" t="s">
        <v>1393</v>
      </c>
    </row>
    <row r="281" spans="1:29" s="3" customFormat="1" ht="18.850000000000001" customHeight="1">
      <c r="A281" s="19"/>
      <c r="B281" s="19"/>
      <c r="C281" s="20" t="s">
        <v>36</v>
      </c>
      <c r="D281" s="25" t="s">
        <v>1432</v>
      </c>
      <c r="E281" s="21" t="s">
        <v>1433</v>
      </c>
      <c r="F281" s="22" t="s">
        <v>1438</v>
      </c>
      <c r="G281" s="21"/>
      <c r="H281" s="24"/>
      <c r="I281" s="49"/>
      <c r="J281" s="50"/>
      <c r="K281" s="51"/>
      <c r="L281" s="52" t="s">
        <v>88</v>
      </c>
      <c r="M281" s="85"/>
      <c r="N281" s="52"/>
      <c r="O281" s="55">
        <f t="shared" si="34"/>
        <v>0</v>
      </c>
      <c r="P281" s="23"/>
      <c r="Q281" s="23"/>
      <c r="R281" s="21"/>
    </row>
    <row r="282" spans="1:29" s="3" customFormat="1" ht="18.850000000000001" customHeight="1">
      <c r="A282" s="19"/>
      <c r="B282" s="19"/>
      <c r="C282" s="20" t="s">
        <v>36</v>
      </c>
      <c r="D282" s="25" t="s">
        <v>1432</v>
      </c>
      <c r="E282" s="21" t="s">
        <v>1439</v>
      </c>
      <c r="F282" s="22" t="s">
        <v>1440</v>
      </c>
      <c r="G282" s="21"/>
      <c r="H282" s="24"/>
      <c r="I282" s="49"/>
      <c r="J282" s="50"/>
      <c r="K282" s="51"/>
      <c r="L282" s="52" t="s">
        <v>120</v>
      </c>
      <c r="M282" s="85"/>
      <c r="N282" s="52"/>
      <c r="O282" s="55">
        <f t="shared" si="34"/>
        <v>0</v>
      </c>
      <c r="P282" s="23"/>
      <c r="Q282" s="23"/>
      <c r="R282" s="21"/>
    </row>
    <row r="283" spans="1:29" s="3" customFormat="1" ht="18.850000000000001" customHeight="1">
      <c r="A283" s="19"/>
      <c r="B283" s="19"/>
      <c r="C283" s="20" t="s">
        <v>36</v>
      </c>
      <c r="D283" s="25" t="s">
        <v>1432</v>
      </c>
      <c r="E283" s="21" t="s">
        <v>1439</v>
      </c>
      <c r="F283" s="22" t="s">
        <v>1441</v>
      </c>
      <c r="G283" s="21"/>
      <c r="H283" s="24"/>
      <c r="I283" s="49"/>
      <c r="J283" s="50"/>
      <c r="K283" s="51"/>
      <c r="L283" s="52" t="s">
        <v>120</v>
      </c>
      <c r="M283" s="85"/>
      <c r="N283" s="52"/>
      <c r="O283" s="55">
        <f t="shared" si="34"/>
        <v>0</v>
      </c>
      <c r="P283" s="23"/>
      <c r="Q283" s="23"/>
      <c r="R283" s="21"/>
    </row>
    <row r="284" spans="1:29" s="3" customFormat="1" ht="18.850000000000001" customHeight="1">
      <c r="A284" s="19"/>
      <c r="B284" s="19"/>
      <c r="C284" s="20" t="s">
        <v>36</v>
      </c>
      <c r="D284" s="25" t="s">
        <v>1432</v>
      </c>
      <c r="E284" s="21" t="s">
        <v>1439</v>
      </c>
      <c r="F284" s="22" t="s">
        <v>1442</v>
      </c>
      <c r="G284" s="21"/>
      <c r="H284" s="24"/>
      <c r="I284" s="49"/>
      <c r="J284" s="50"/>
      <c r="K284" s="51"/>
      <c r="L284" s="52" t="s">
        <v>88</v>
      </c>
      <c r="M284" s="85"/>
      <c r="N284" s="52"/>
      <c r="O284" s="55">
        <f t="shared" si="34"/>
        <v>0</v>
      </c>
      <c r="P284" s="23"/>
      <c r="Q284" s="23"/>
      <c r="R284" s="21"/>
    </row>
    <row r="285" spans="1:29" s="333" customFormat="1" ht="18.850000000000001" customHeight="1">
      <c r="A285" s="334" t="s">
        <v>21</v>
      </c>
      <c r="B285" s="334" t="s">
        <v>884</v>
      </c>
      <c r="C285" s="335" t="s">
        <v>36</v>
      </c>
      <c r="D285" s="336" t="s">
        <v>124</v>
      </c>
      <c r="E285" s="337" t="s">
        <v>124</v>
      </c>
      <c r="F285" s="373" t="s">
        <v>1443</v>
      </c>
      <c r="G285" s="337"/>
      <c r="H285" s="339"/>
      <c r="I285" s="340" t="s">
        <v>1444</v>
      </c>
      <c r="J285" s="341">
        <v>26247</v>
      </c>
      <c r="K285" s="346">
        <v>1</v>
      </c>
      <c r="L285" s="347" t="s">
        <v>1030</v>
      </c>
      <c r="M285" s="348">
        <v>1</v>
      </c>
      <c r="N285" s="347" t="s">
        <v>88</v>
      </c>
      <c r="O285" s="345">
        <f t="shared" si="34"/>
        <v>26247</v>
      </c>
      <c r="P285" s="339" t="s">
        <v>887</v>
      </c>
      <c r="Q285" s="339" t="s">
        <v>888</v>
      </c>
      <c r="R285" s="337"/>
      <c r="S285" s="333" t="s">
        <v>2436</v>
      </c>
      <c r="T285" s="340" t="s">
        <v>1444</v>
      </c>
      <c r="U285" s="341">
        <v>26247</v>
      </c>
      <c r="V285" s="346">
        <v>1</v>
      </c>
      <c r="W285" s="347" t="s">
        <v>1030</v>
      </c>
      <c r="X285" s="348">
        <v>1</v>
      </c>
      <c r="Y285" s="347" t="s">
        <v>88</v>
      </c>
      <c r="Z285" s="345">
        <f t="shared" ref="Z285:Z286" si="40">IF(X285=0,V285*U285,X285*V285*U285)</f>
        <v>26247</v>
      </c>
      <c r="AA285" s="339" t="s">
        <v>887</v>
      </c>
      <c r="AB285" s="339" t="s">
        <v>888</v>
      </c>
      <c r="AC285" s="337"/>
    </row>
    <row r="286" spans="1:29" s="333" customFormat="1" ht="18.850000000000001" customHeight="1">
      <c r="A286" s="334" t="s">
        <v>21</v>
      </c>
      <c r="B286" s="334" t="s">
        <v>884</v>
      </c>
      <c r="C286" s="335" t="s">
        <v>36</v>
      </c>
      <c r="D286" s="336" t="s">
        <v>124</v>
      </c>
      <c r="E286" s="337" t="s">
        <v>124</v>
      </c>
      <c r="F286" s="373" t="s">
        <v>1445</v>
      </c>
      <c r="G286" s="337"/>
      <c r="H286" s="339"/>
      <c r="I286" s="340" t="s">
        <v>2674</v>
      </c>
      <c r="J286" s="341">
        <v>3000</v>
      </c>
      <c r="K286" s="346">
        <v>130</v>
      </c>
      <c r="L286" s="347" t="s">
        <v>101</v>
      </c>
      <c r="M286" s="348">
        <v>1</v>
      </c>
      <c r="N286" s="347" t="s">
        <v>88</v>
      </c>
      <c r="O286" s="345">
        <f t="shared" si="34"/>
        <v>390000</v>
      </c>
      <c r="P286" s="339" t="s">
        <v>887</v>
      </c>
      <c r="Q286" s="339" t="s">
        <v>888</v>
      </c>
      <c r="R286" s="337" t="s">
        <v>1446</v>
      </c>
      <c r="S286" s="333" t="s">
        <v>1580</v>
      </c>
      <c r="T286" s="340" t="s">
        <v>2674</v>
      </c>
      <c r="U286" s="341">
        <v>3000</v>
      </c>
      <c r="V286" s="346">
        <v>147</v>
      </c>
      <c r="W286" s="347" t="s">
        <v>101</v>
      </c>
      <c r="X286" s="348">
        <v>1</v>
      </c>
      <c r="Y286" s="347" t="s">
        <v>88</v>
      </c>
      <c r="Z286" s="345">
        <f t="shared" si="40"/>
        <v>441000</v>
      </c>
      <c r="AA286" s="339" t="s">
        <v>887</v>
      </c>
      <c r="AB286" s="339" t="s">
        <v>888</v>
      </c>
      <c r="AC286" s="337" t="s">
        <v>1446</v>
      </c>
    </row>
    <row r="287" spans="1:29" s="500" customFormat="1" ht="18.850000000000001" customHeight="1">
      <c r="A287" s="485"/>
      <c r="B287" s="485"/>
      <c r="C287" s="490"/>
      <c r="D287" s="491"/>
      <c r="E287" s="492"/>
      <c r="F287" s="476"/>
      <c r="G287" s="492"/>
      <c r="H287" s="478"/>
      <c r="I287" s="496"/>
      <c r="J287" s="497"/>
      <c r="K287" s="498"/>
      <c r="L287" s="494"/>
      <c r="M287" s="499"/>
      <c r="N287" s="494"/>
      <c r="O287" s="495"/>
      <c r="P287" s="478"/>
      <c r="Q287" s="478"/>
      <c r="R287" s="492"/>
      <c r="S287" s="500" t="s">
        <v>2675</v>
      </c>
      <c r="T287" s="629" t="s">
        <v>2676</v>
      </c>
      <c r="U287" s="497">
        <v>10000</v>
      </c>
      <c r="V287" s="498">
        <v>1</v>
      </c>
      <c r="W287" s="494" t="s">
        <v>2677</v>
      </c>
      <c r="X287" s="499">
        <v>1</v>
      </c>
      <c r="Y287" s="494" t="s">
        <v>88</v>
      </c>
      <c r="Z287" s="495">
        <f t="shared" ref="Z287:Z290" si="41">IF(X287=0,V287*U287,X287*V287*U287)</f>
        <v>10000</v>
      </c>
      <c r="AA287" s="478" t="s">
        <v>887</v>
      </c>
      <c r="AB287" s="478" t="s">
        <v>888</v>
      </c>
      <c r="AC287" s="492" t="s">
        <v>2678</v>
      </c>
    </row>
    <row r="288" spans="1:29" s="333" customFormat="1" ht="18.850000000000001" customHeight="1">
      <c r="A288" s="334" t="s">
        <v>21</v>
      </c>
      <c r="B288" s="334" t="s">
        <v>884</v>
      </c>
      <c r="C288" s="335" t="s">
        <v>36</v>
      </c>
      <c r="D288" s="336" t="s">
        <v>124</v>
      </c>
      <c r="E288" s="337" t="s">
        <v>124</v>
      </c>
      <c r="F288" s="373" t="s">
        <v>1445</v>
      </c>
      <c r="G288" s="337"/>
      <c r="H288" s="339"/>
      <c r="I288" s="340" t="s">
        <v>1447</v>
      </c>
      <c r="J288" s="341">
        <v>1480</v>
      </c>
      <c r="K288" s="346">
        <v>42</v>
      </c>
      <c r="L288" s="347" t="s">
        <v>101</v>
      </c>
      <c r="M288" s="348">
        <v>1</v>
      </c>
      <c r="N288" s="347" t="s">
        <v>88</v>
      </c>
      <c r="O288" s="345">
        <f t="shared" si="34"/>
        <v>62160</v>
      </c>
      <c r="P288" s="339" t="s">
        <v>887</v>
      </c>
      <c r="Q288" s="339" t="s">
        <v>888</v>
      </c>
      <c r="R288" s="337" t="s">
        <v>1448</v>
      </c>
      <c r="S288" s="333" t="s">
        <v>1580</v>
      </c>
      <c r="T288" s="340" t="s">
        <v>2679</v>
      </c>
      <c r="U288" s="341">
        <v>1480</v>
      </c>
      <c r="V288" s="346">
        <v>42</v>
      </c>
      <c r="W288" s="347" t="s">
        <v>101</v>
      </c>
      <c r="X288" s="348">
        <v>1</v>
      </c>
      <c r="Y288" s="347" t="s">
        <v>88</v>
      </c>
      <c r="Z288" s="345">
        <f t="shared" si="41"/>
        <v>62160</v>
      </c>
      <c r="AA288" s="339" t="s">
        <v>887</v>
      </c>
      <c r="AB288" s="339" t="s">
        <v>888</v>
      </c>
      <c r="AC288" s="337" t="s">
        <v>1448</v>
      </c>
    </row>
    <row r="289" spans="1:29" s="333" customFormat="1" ht="18.850000000000001" customHeight="1">
      <c r="A289" s="334" t="s">
        <v>21</v>
      </c>
      <c r="B289" s="334" t="s">
        <v>884</v>
      </c>
      <c r="C289" s="335" t="s">
        <v>36</v>
      </c>
      <c r="D289" s="336" t="s">
        <v>124</v>
      </c>
      <c r="E289" s="337" t="s">
        <v>124</v>
      </c>
      <c r="F289" s="373" t="s">
        <v>1445</v>
      </c>
      <c r="G289" s="337"/>
      <c r="H289" s="339"/>
      <c r="I289" s="340" t="s">
        <v>1449</v>
      </c>
      <c r="J289" s="341">
        <v>530</v>
      </c>
      <c r="K289" s="346">
        <v>231</v>
      </c>
      <c r="L289" s="347" t="s">
        <v>101</v>
      </c>
      <c r="M289" s="348">
        <v>1</v>
      </c>
      <c r="N289" s="347" t="s">
        <v>88</v>
      </c>
      <c r="O289" s="345">
        <f t="shared" si="34"/>
        <v>122430</v>
      </c>
      <c r="P289" s="339" t="s">
        <v>887</v>
      </c>
      <c r="Q289" s="339" t="s">
        <v>888</v>
      </c>
      <c r="R289" s="337" t="s">
        <v>1450</v>
      </c>
      <c r="S289" s="333" t="s">
        <v>1580</v>
      </c>
      <c r="T289" s="340" t="s">
        <v>2680</v>
      </c>
      <c r="U289" s="341">
        <v>530</v>
      </c>
      <c r="V289" s="346">
        <v>231</v>
      </c>
      <c r="W289" s="347" t="s">
        <v>101</v>
      </c>
      <c r="X289" s="348">
        <v>1</v>
      </c>
      <c r="Y289" s="347" t="s">
        <v>88</v>
      </c>
      <c r="Z289" s="345">
        <f t="shared" si="41"/>
        <v>122430</v>
      </c>
      <c r="AA289" s="339" t="s">
        <v>887</v>
      </c>
      <c r="AB289" s="339" t="s">
        <v>888</v>
      </c>
      <c r="AC289" s="337" t="s">
        <v>1450</v>
      </c>
    </row>
    <row r="290" spans="1:29" s="333" customFormat="1" ht="18.850000000000001" customHeight="1">
      <c r="A290" s="334" t="s">
        <v>21</v>
      </c>
      <c r="B290" s="334" t="s">
        <v>884</v>
      </c>
      <c r="C290" s="335" t="s">
        <v>36</v>
      </c>
      <c r="D290" s="336" t="s">
        <v>124</v>
      </c>
      <c r="E290" s="337" t="s">
        <v>124</v>
      </c>
      <c r="F290" s="373" t="s">
        <v>1445</v>
      </c>
      <c r="G290" s="337"/>
      <c r="H290" s="339"/>
      <c r="I290" s="340" t="s">
        <v>1451</v>
      </c>
      <c r="J290" s="341">
        <v>2500</v>
      </c>
      <c r="K290" s="346">
        <v>1</v>
      </c>
      <c r="L290" s="347" t="s">
        <v>88</v>
      </c>
      <c r="M290" s="348">
        <v>1</v>
      </c>
      <c r="N290" s="347" t="s">
        <v>88</v>
      </c>
      <c r="O290" s="345">
        <f t="shared" si="34"/>
        <v>2500</v>
      </c>
      <c r="P290" s="339" t="s">
        <v>887</v>
      </c>
      <c r="Q290" s="339" t="s">
        <v>888</v>
      </c>
      <c r="R290" s="337"/>
      <c r="S290" s="333" t="s">
        <v>1580</v>
      </c>
      <c r="T290" s="340" t="s">
        <v>2681</v>
      </c>
      <c r="U290" s="341">
        <v>2500</v>
      </c>
      <c r="V290" s="346">
        <v>1</v>
      </c>
      <c r="W290" s="347" t="s">
        <v>88</v>
      </c>
      <c r="X290" s="348">
        <v>1</v>
      </c>
      <c r="Y290" s="347" t="s">
        <v>88</v>
      </c>
      <c r="Z290" s="345">
        <f t="shared" si="41"/>
        <v>2500</v>
      </c>
      <c r="AA290" s="339" t="s">
        <v>887</v>
      </c>
      <c r="AB290" s="339" t="s">
        <v>888</v>
      </c>
      <c r="AC290" s="337"/>
    </row>
    <row r="291" spans="1:29" s="425" customFormat="1" ht="18.850000000000001" customHeight="1">
      <c r="A291" s="414" t="s">
        <v>21</v>
      </c>
      <c r="B291" s="414" t="s">
        <v>884</v>
      </c>
      <c r="C291" s="415" t="s">
        <v>36</v>
      </c>
      <c r="D291" s="416" t="s">
        <v>124</v>
      </c>
      <c r="E291" s="417" t="s">
        <v>124</v>
      </c>
      <c r="F291" s="488" t="s">
        <v>1445</v>
      </c>
      <c r="G291" s="417"/>
      <c r="H291" s="419"/>
      <c r="I291" s="420" t="s">
        <v>1452</v>
      </c>
      <c r="J291" s="421">
        <v>5000</v>
      </c>
      <c r="K291" s="422">
        <v>1</v>
      </c>
      <c r="L291" s="423" t="s">
        <v>88</v>
      </c>
      <c r="M291" s="489">
        <v>1</v>
      </c>
      <c r="N291" s="423" t="s">
        <v>88</v>
      </c>
      <c r="O291" s="424">
        <f t="shared" si="34"/>
        <v>5000</v>
      </c>
      <c r="P291" s="419" t="s">
        <v>887</v>
      </c>
      <c r="Q291" s="419" t="s">
        <v>888</v>
      </c>
      <c r="R291" s="417"/>
    </row>
    <row r="292" spans="1:29" s="333" customFormat="1" ht="18.850000000000001" customHeight="1">
      <c r="A292" s="334" t="s">
        <v>21</v>
      </c>
      <c r="B292" s="334" t="s">
        <v>884</v>
      </c>
      <c r="C292" s="335" t="s">
        <v>36</v>
      </c>
      <c r="D292" s="336" t="s">
        <v>124</v>
      </c>
      <c r="E292" s="337" t="s">
        <v>124</v>
      </c>
      <c r="F292" s="373" t="s">
        <v>1445</v>
      </c>
      <c r="G292" s="337"/>
      <c r="H292" s="339"/>
      <c r="I292" s="340" t="s">
        <v>1453</v>
      </c>
      <c r="J292" s="341">
        <v>3000</v>
      </c>
      <c r="K292" s="346">
        <v>1</v>
      </c>
      <c r="L292" s="347" t="s">
        <v>88</v>
      </c>
      <c r="M292" s="348">
        <v>1</v>
      </c>
      <c r="N292" s="347" t="s">
        <v>1030</v>
      </c>
      <c r="O292" s="345">
        <f t="shared" si="34"/>
        <v>3000</v>
      </c>
      <c r="P292" s="339" t="s">
        <v>887</v>
      </c>
      <c r="Q292" s="339" t="s">
        <v>888</v>
      </c>
      <c r="R292" s="337" t="s">
        <v>1397</v>
      </c>
    </row>
    <row r="293" spans="1:29" s="333" customFormat="1" ht="18.850000000000001" customHeight="1">
      <c r="A293" s="334" t="s">
        <v>21</v>
      </c>
      <c r="B293" s="334" t="s">
        <v>884</v>
      </c>
      <c r="C293" s="335" t="s">
        <v>36</v>
      </c>
      <c r="D293" s="336" t="s">
        <v>124</v>
      </c>
      <c r="E293" s="337" t="s">
        <v>124</v>
      </c>
      <c r="F293" s="373" t="s">
        <v>1454</v>
      </c>
      <c r="G293" s="337"/>
      <c r="H293" s="339"/>
      <c r="I293" s="340" t="s">
        <v>1455</v>
      </c>
      <c r="J293" s="341">
        <v>100000</v>
      </c>
      <c r="K293" s="346">
        <v>1</v>
      </c>
      <c r="L293" s="347" t="s">
        <v>88</v>
      </c>
      <c r="M293" s="348">
        <v>1</v>
      </c>
      <c r="N293" s="347" t="s">
        <v>1030</v>
      </c>
      <c r="O293" s="345">
        <f t="shared" si="34"/>
        <v>100000</v>
      </c>
      <c r="P293" s="339" t="s">
        <v>887</v>
      </c>
      <c r="Q293" s="339" t="s">
        <v>888</v>
      </c>
      <c r="R293" s="337" t="s">
        <v>1397</v>
      </c>
      <c r="S293" s="505" t="s">
        <v>2418</v>
      </c>
      <c r="T293" s="427" t="s">
        <v>2433</v>
      </c>
      <c r="U293" s="428">
        <v>1500</v>
      </c>
      <c r="V293" s="429">
        <v>1</v>
      </c>
      <c r="W293" s="430" t="s">
        <v>88</v>
      </c>
      <c r="X293" s="575">
        <v>2</v>
      </c>
      <c r="Y293" s="430" t="s">
        <v>1030</v>
      </c>
      <c r="Z293" s="431">
        <f t="shared" ref="Z293" si="42">IF(X293=0,V293*U293,X293*V293*U293)</f>
        <v>3000</v>
      </c>
      <c r="AA293" s="432" t="s">
        <v>887</v>
      </c>
      <c r="AB293" s="432" t="s">
        <v>888</v>
      </c>
      <c r="AC293" s="433" t="s">
        <v>2434</v>
      </c>
    </row>
    <row r="294" spans="1:29" s="333" customFormat="1" ht="18.850000000000001" customHeight="1">
      <c r="A294" s="334"/>
      <c r="B294" s="334"/>
      <c r="C294" s="335"/>
      <c r="D294" s="336"/>
      <c r="E294" s="337"/>
      <c r="F294" s="373"/>
      <c r="G294" s="337"/>
      <c r="H294" s="339"/>
      <c r="I294" s="340"/>
      <c r="J294" s="341"/>
      <c r="K294" s="346"/>
      <c r="L294" s="347"/>
      <c r="M294" s="348"/>
      <c r="N294" s="347"/>
      <c r="O294" s="345"/>
      <c r="P294" s="339"/>
      <c r="Q294" s="339"/>
      <c r="R294" s="337"/>
      <c r="S294" s="505" t="s">
        <v>2418</v>
      </c>
      <c r="T294" s="427" t="s">
        <v>2435</v>
      </c>
      <c r="U294" s="428">
        <v>5400</v>
      </c>
      <c r="V294" s="429">
        <v>1</v>
      </c>
      <c r="W294" s="430" t="s">
        <v>88</v>
      </c>
      <c r="X294" s="575">
        <v>2</v>
      </c>
      <c r="Y294" s="430" t="s">
        <v>1030</v>
      </c>
      <c r="Z294" s="431">
        <f t="shared" ref="Z294" si="43">IF(X294=0,V294*U294,X294*V294*U294)</f>
        <v>10800</v>
      </c>
      <c r="AA294" s="432" t="s">
        <v>887</v>
      </c>
      <c r="AB294" s="432" t="s">
        <v>888</v>
      </c>
      <c r="AC294" s="433" t="s">
        <v>2434</v>
      </c>
    </row>
    <row r="295" spans="1:29" s="425" customFormat="1" ht="18.850000000000001" customHeight="1">
      <c r="A295" s="414" t="s">
        <v>21</v>
      </c>
      <c r="B295" s="414" t="s">
        <v>884</v>
      </c>
      <c r="C295" s="415" t="s">
        <v>36</v>
      </c>
      <c r="D295" s="416" t="s">
        <v>124</v>
      </c>
      <c r="E295" s="417" t="s">
        <v>124</v>
      </c>
      <c r="F295" s="488" t="s">
        <v>1456</v>
      </c>
      <c r="G295" s="417"/>
      <c r="H295" s="419"/>
      <c r="I295" s="420" t="s">
        <v>1457</v>
      </c>
      <c r="J295" s="421">
        <v>2000</v>
      </c>
      <c r="K295" s="422">
        <v>1</v>
      </c>
      <c r="L295" s="423" t="s">
        <v>88</v>
      </c>
      <c r="M295" s="489">
        <v>1</v>
      </c>
      <c r="N295" s="423" t="s">
        <v>1030</v>
      </c>
      <c r="O295" s="424">
        <f t="shared" si="34"/>
        <v>2000</v>
      </c>
      <c r="P295" s="419" t="s">
        <v>887</v>
      </c>
      <c r="Q295" s="419" t="s">
        <v>888</v>
      </c>
      <c r="R295" s="417"/>
    </row>
    <row r="296" spans="1:29" s="3" customFormat="1" ht="18.850000000000001" customHeight="1">
      <c r="A296" s="19" t="s">
        <v>21</v>
      </c>
      <c r="B296" s="19" t="s">
        <v>884</v>
      </c>
      <c r="C296" s="20" t="s">
        <v>36</v>
      </c>
      <c r="D296" s="25" t="s">
        <v>124</v>
      </c>
      <c r="E296" s="21" t="s">
        <v>124</v>
      </c>
      <c r="F296" s="35" t="s">
        <v>1458</v>
      </c>
      <c r="G296" s="21"/>
      <c r="H296" s="24"/>
      <c r="I296" s="49" t="s">
        <v>1459</v>
      </c>
      <c r="J296" s="50">
        <v>1000</v>
      </c>
      <c r="K296" s="51">
        <v>15</v>
      </c>
      <c r="L296" s="52" t="s">
        <v>101</v>
      </c>
      <c r="M296" s="85">
        <v>15</v>
      </c>
      <c r="N296" s="52" t="s">
        <v>102</v>
      </c>
      <c r="O296" s="55">
        <f t="shared" si="34"/>
        <v>225000</v>
      </c>
      <c r="P296" s="24" t="s">
        <v>887</v>
      </c>
      <c r="Q296" s="24" t="s">
        <v>888</v>
      </c>
      <c r="R296" s="21" t="s">
        <v>1460</v>
      </c>
    </row>
    <row r="297" spans="1:29" s="3" customFormat="1" ht="18.850000000000001" customHeight="1">
      <c r="A297" s="19" t="s">
        <v>21</v>
      </c>
      <c r="B297" s="19" t="s">
        <v>884</v>
      </c>
      <c r="C297" s="20" t="s">
        <v>36</v>
      </c>
      <c r="D297" s="25" t="s">
        <v>124</v>
      </c>
      <c r="E297" s="21" t="s">
        <v>124</v>
      </c>
      <c r="F297" s="35" t="s">
        <v>1458</v>
      </c>
      <c r="G297" s="21"/>
      <c r="H297" s="24"/>
      <c r="I297" s="49" t="s">
        <v>1461</v>
      </c>
      <c r="J297" s="50">
        <v>500</v>
      </c>
      <c r="K297" s="51">
        <v>10</v>
      </c>
      <c r="L297" s="52" t="s">
        <v>101</v>
      </c>
      <c r="M297" s="85">
        <v>15</v>
      </c>
      <c r="N297" s="52" t="s">
        <v>102</v>
      </c>
      <c r="O297" s="55">
        <f t="shared" si="34"/>
        <v>75000</v>
      </c>
      <c r="P297" s="24" t="s">
        <v>887</v>
      </c>
      <c r="Q297" s="24" t="s">
        <v>888</v>
      </c>
      <c r="R297" s="21"/>
    </row>
    <row r="298" spans="1:29" s="3" customFormat="1" ht="18.850000000000001" customHeight="1">
      <c r="A298" s="19" t="s">
        <v>21</v>
      </c>
      <c r="B298" s="19" t="s">
        <v>884</v>
      </c>
      <c r="C298" s="20" t="s">
        <v>36</v>
      </c>
      <c r="D298" s="25" t="s">
        <v>124</v>
      </c>
      <c r="E298" s="21" t="s">
        <v>124</v>
      </c>
      <c r="F298" s="35" t="s">
        <v>1458</v>
      </c>
      <c r="G298" s="21"/>
      <c r="H298" s="24"/>
      <c r="I298" s="49" t="s">
        <v>1462</v>
      </c>
      <c r="J298" s="50">
        <v>500</v>
      </c>
      <c r="K298" s="51">
        <v>15</v>
      </c>
      <c r="L298" s="52" t="s">
        <v>101</v>
      </c>
      <c r="M298" s="85">
        <v>1</v>
      </c>
      <c r="N298" s="52" t="s">
        <v>102</v>
      </c>
      <c r="O298" s="55">
        <f t="shared" si="34"/>
        <v>7500</v>
      </c>
      <c r="P298" s="24" t="s">
        <v>887</v>
      </c>
      <c r="Q298" s="24" t="s">
        <v>888</v>
      </c>
      <c r="R298" s="21"/>
    </row>
    <row r="299" spans="1:29" s="3" customFormat="1" ht="18.850000000000001" customHeight="1">
      <c r="A299" s="19" t="s">
        <v>21</v>
      </c>
      <c r="B299" s="19" t="s">
        <v>884</v>
      </c>
      <c r="C299" s="20" t="s">
        <v>36</v>
      </c>
      <c r="D299" s="25" t="s">
        <v>124</v>
      </c>
      <c r="E299" s="21" t="s">
        <v>124</v>
      </c>
      <c r="F299" s="35" t="s">
        <v>1463</v>
      </c>
      <c r="G299" s="21"/>
      <c r="H299" s="24"/>
      <c r="I299" s="96" t="s">
        <v>1464</v>
      </c>
      <c r="J299" s="97">
        <v>250</v>
      </c>
      <c r="K299" s="98">
        <v>35</v>
      </c>
      <c r="L299" s="52" t="s">
        <v>1465</v>
      </c>
      <c r="M299" s="85">
        <v>1</v>
      </c>
      <c r="N299" s="52" t="s">
        <v>1030</v>
      </c>
      <c r="O299" s="55">
        <f t="shared" si="34"/>
        <v>8750</v>
      </c>
      <c r="P299" s="24" t="s">
        <v>887</v>
      </c>
      <c r="Q299" s="24" t="s">
        <v>888</v>
      </c>
      <c r="R299" s="21"/>
    </row>
    <row r="300" spans="1:29" s="3" customFormat="1" ht="18.850000000000001" customHeight="1">
      <c r="A300" s="19" t="s">
        <v>21</v>
      </c>
      <c r="B300" s="19" t="s">
        <v>884</v>
      </c>
      <c r="C300" s="20" t="s">
        <v>36</v>
      </c>
      <c r="D300" s="25" t="s">
        <v>124</v>
      </c>
      <c r="E300" s="21" t="s">
        <v>124</v>
      </c>
      <c r="F300" s="35" t="s">
        <v>1463</v>
      </c>
      <c r="G300" s="21"/>
      <c r="H300" s="24"/>
      <c r="I300" s="96" t="s">
        <v>1466</v>
      </c>
      <c r="J300" s="97">
        <v>150</v>
      </c>
      <c r="K300" s="98">
        <v>110</v>
      </c>
      <c r="L300" s="52" t="s">
        <v>1465</v>
      </c>
      <c r="M300" s="85">
        <v>1</v>
      </c>
      <c r="N300" s="52" t="s">
        <v>1030</v>
      </c>
      <c r="O300" s="55">
        <f t="shared" si="34"/>
        <v>16500</v>
      </c>
      <c r="P300" s="24" t="s">
        <v>887</v>
      </c>
      <c r="Q300" s="24" t="s">
        <v>888</v>
      </c>
      <c r="R300" s="21"/>
    </row>
    <row r="301" spans="1:29" s="425" customFormat="1" ht="18.850000000000001" customHeight="1">
      <c r="A301" s="414" t="s">
        <v>21</v>
      </c>
      <c r="B301" s="414" t="s">
        <v>884</v>
      </c>
      <c r="C301" s="415" t="s">
        <v>36</v>
      </c>
      <c r="D301" s="416" t="s">
        <v>124</v>
      </c>
      <c r="E301" s="417" t="s">
        <v>124</v>
      </c>
      <c r="F301" s="488" t="s">
        <v>1467</v>
      </c>
      <c r="G301" s="417"/>
      <c r="H301" s="419"/>
      <c r="I301" s="420" t="s">
        <v>1468</v>
      </c>
      <c r="J301" s="421">
        <v>200</v>
      </c>
      <c r="K301" s="422">
        <v>5</v>
      </c>
      <c r="L301" s="423" t="s">
        <v>101</v>
      </c>
      <c r="M301" s="489">
        <v>1</v>
      </c>
      <c r="N301" s="423" t="s">
        <v>1030</v>
      </c>
      <c r="O301" s="424">
        <f t="shared" si="34"/>
        <v>1000</v>
      </c>
      <c r="P301" s="419" t="s">
        <v>887</v>
      </c>
      <c r="Q301" s="419" t="s">
        <v>888</v>
      </c>
      <c r="R301" s="417" t="s">
        <v>1397</v>
      </c>
    </row>
    <row r="302" spans="1:29" s="3" customFormat="1" ht="18.75" customHeight="1">
      <c r="A302" s="19" t="s">
        <v>21</v>
      </c>
      <c r="B302" s="19" t="s">
        <v>884</v>
      </c>
      <c r="C302" s="20" t="s">
        <v>36</v>
      </c>
      <c r="D302" s="25" t="s">
        <v>124</v>
      </c>
      <c r="E302" s="21" t="s">
        <v>124</v>
      </c>
      <c r="F302" s="35" t="s">
        <v>1469</v>
      </c>
      <c r="G302" s="21"/>
      <c r="H302" s="24"/>
      <c r="I302" s="49" t="s">
        <v>1470</v>
      </c>
      <c r="J302" s="50">
        <v>800</v>
      </c>
      <c r="K302" s="51">
        <v>1</v>
      </c>
      <c r="L302" s="52" t="s">
        <v>88</v>
      </c>
      <c r="M302" s="85">
        <v>1</v>
      </c>
      <c r="N302" s="52" t="s">
        <v>1030</v>
      </c>
      <c r="O302" s="55">
        <f t="shared" si="34"/>
        <v>800</v>
      </c>
      <c r="P302" s="24" t="s">
        <v>887</v>
      </c>
      <c r="Q302" s="24" t="s">
        <v>888</v>
      </c>
      <c r="R302" s="21"/>
    </row>
    <row r="303" spans="1:29" s="3" customFormat="1" ht="18.850000000000001" customHeight="1">
      <c r="A303" s="19" t="s">
        <v>21</v>
      </c>
      <c r="B303" s="19" t="s">
        <v>884</v>
      </c>
      <c r="C303" s="20" t="s">
        <v>36</v>
      </c>
      <c r="D303" s="25" t="s">
        <v>124</v>
      </c>
      <c r="E303" s="21" t="s">
        <v>124</v>
      </c>
      <c r="F303" s="35" t="s">
        <v>1471</v>
      </c>
      <c r="G303" s="21"/>
      <c r="H303" s="24"/>
      <c r="I303" s="49" t="s">
        <v>1472</v>
      </c>
      <c r="J303" s="50">
        <v>5000</v>
      </c>
      <c r="K303" s="51">
        <v>1</v>
      </c>
      <c r="L303" s="52" t="s">
        <v>88</v>
      </c>
      <c r="M303" s="85">
        <v>1</v>
      </c>
      <c r="N303" s="52" t="s">
        <v>1030</v>
      </c>
      <c r="O303" s="55">
        <f t="shared" si="34"/>
        <v>5000</v>
      </c>
      <c r="P303" s="24" t="s">
        <v>887</v>
      </c>
      <c r="Q303" s="24" t="s">
        <v>888</v>
      </c>
      <c r="R303" s="21" t="s">
        <v>1397</v>
      </c>
    </row>
    <row r="304" spans="1:29" s="3" customFormat="1" ht="18.850000000000001" customHeight="1">
      <c r="A304" s="19" t="s">
        <v>21</v>
      </c>
      <c r="B304" s="19" t="s">
        <v>884</v>
      </c>
      <c r="C304" s="20" t="s">
        <v>36</v>
      </c>
      <c r="D304" s="25" t="s">
        <v>124</v>
      </c>
      <c r="E304" s="21" t="s">
        <v>124</v>
      </c>
      <c r="F304" s="35" t="s">
        <v>1473</v>
      </c>
      <c r="G304" s="21"/>
      <c r="H304" s="24"/>
      <c r="I304" s="49" t="s">
        <v>1474</v>
      </c>
      <c r="J304" s="50">
        <v>100</v>
      </c>
      <c r="K304" s="51">
        <v>110</v>
      </c>
      <c r="L304" s="52" t="s">
        <v>1301</v>
      </c>
      <c r="M304" s="85">
        <v>1</v>
      </c>
      <c r="N304" s="52" t="s">
        <v>1030</v>
      </c>
      <c r="O304" s="55">
        <f t="shared" si="34"/>
        <v>11000</v>
      </c>
      <c r="P304" s="24" t="s">
        <v>887</v>
      </c>
      <c r="Q304" s="24" t="s">
        <v>888</v>
      </c>
      <c r="R304" s="21"/>
    </row>
    <row r="305" spans="1:29" s="333" customFormat="1" ht="18.850000000000001" customHeight="1">
      <c r="A305" s="334" t="s">
        <v>21</v>
      </c>
      <c r="B305" s="334" t="s">
        <v>884</v>
      </c>
      <c r="C305" s="335" t="s">
        <v>36</v>
      </c>
      <c r="D305" s="336" t="s">
        <v>124</v>
      </c>
      <c r="E305" s="337" t="s">
        <v>124</v>
      </c>
      <c r="F305" s="373" t="s">
        <v>1475</v>
      </c>
      <c r="G305" s="337"/>
      <c r="H305" s="339"/>
      <c r="I305" s="340" t="s">
        <v>1476</v>
      </c>
      <c r="J305" s="341">
        <v>30000</v>
      </c>
      <c r="K305" s="346">
        <v>1</v>
      </c>
      <c r="L305" s="347" t="s">
        <v>88</v>
      </c>
      <c r="M305" s="348">
        <v>1</v>
      </c>
      <c r="N305" s="347" t="s">
        <v>1030</v>
      </c>
      <c r="O305" s="345">
        <f t="shared" si="34"/>
        <v>30000</v>
      </c>
      <c r="P305" s="339" t="s">
        <v>887</v>
      </c>
      <c r="Q305" s="339" t="s">
        <v>888</v>
      </c>
      <c r="R305" s="337" t="s">
        <v>1397</v>
      </c>
      <c r="S305" s="392"/>
      <c r="T305" s="392" t="s">
        <v>1520</v>
      </c>
      <c r="U305" s="393">
        <v>45.9</v>
      </c>
      <c r="V305" s="471">
        <v>1</v>
      </c>
      <c r="W305" s="399" t="s">
        <v>88</v>
      </c>
      <c r="X305" s="501">
        <v>1</v>
      </c>
      <c r="Y305" s="347" t="s">
        <v>1030</v>
      </c>
      <c r="Z305" s="345">
        <f t="shared" ref="Z305:Z353" si="44">IF(X305=0,V305*U305,X305*V305*U305)</f>
        <v>45.9</v>
      </c>
      <c r="AA305" s="339" t="s">
        <v>887</v>
      </c>
      <c r="AB305" s="339" t="s">
        <v>888</v>
      </c>
      <c r="AC305" s="373"/>
    </row>
    <row r="306" spans="1:29" s="333" customFormat="1" ht="18.850000000000001" customHeight="1">
      <c r="A306" s="334"/>
      <c r="B306" s="334"/>
      <c r="C306" s="335"/>
      <c r="D306" s="336"/>
      <c r="E306" s="337"/>
      <c r="F306" s="373"/>
      <c r="G306" s="337"/>
      <c r="H306" s="339"/>
      <c r="I306" s="340"/>
      <c r="J306" s="341"/>
      <c r="K306" s="346"/>
      <c r="L306" s="347"/>
      <c r="M306" s="348"/>
      <c r="N306" s="347"/>
      <c r="O306" s="345"/>
      <c r="P306" s="339"/>
      <c r="Q306" s="339"/>
      <c r="R306" s="337"/>
      <c r="S306" s="392"/>
      <c r="T306" s="392" t="s">
        <v>1521</v>
      </c>
      <c r="U306" s="393">
        <v>26.4</v>
      </c>
      <c r="V306" s="471">
        <v>1</v>
      </c>
      <c r="W306" s="399" t="s">
        <v>88</v>
      </c>
      <c r="X306" s="501">
        <v>1</v>
      </c>
      <c r="Y306" s="347" t="s">
        <v>1030</v>
      </c>
      <c r="Z306" s="345">
        <f t="shared" si="44"/>
        <v>26.4</v>
      </c>
      <c r="AA306" s="339" t="s">
        <v>887</v>
      </c>
      <c r="AB306" s="339" t="s">
        <v>888</v>
      </c>
      <c r="AC306" s="373"/>
    </row>
    <row r="307" spans="1:29" s="333" customFormat="1" ht="18.850000000000001" customHeight="1">
      <c r="A307" s="334"/>
      <c r="B307" s="334"/>
      <c r="C307" s="335"/>
      <c r="D307" s="336"/>
      <c r="E307" s="337"/>
      <c r="F307" s="373"/>
      <c r="G307" s="337"/>
      <c r="H307" s="339"/>
      <c r="I307" s="340"/>
      <c r="J307" s="341"/>
      <c r="K307" s="346"/>
      <c r="L307" s="347"/>
      <c r="M307" s="348"/>
      <c r="N307" s="347"/>
      <c r="O307" s="345"/>
      <c r="P307" s="339"/>
      <c r="Q307" s="339"/>
      <c r="R307" s="337"/>
      <c r="S307" s="392"/>
      <c r="T307" s="392" t="s">
        <v>1522</v>
      </c>
      <c r="U307" s="393">
        <v>13.2</v>
      </c>
      <c r="V307" s="471">
        <v>1</v>
      </c>
      <c r="W307" s="399" t="s">
        <v>88</v>
      </c>
      <c r="X307" s="501">
        <v>1</v>
      </c>
      <c r="Y307" s="347" t="s">
        <v>1030</v>
      </c>
      <c r="Z307" s="345">
        <f t="shared" si="44"/>
        <v>13.2</v>
      </c>
      <c r="AA307" s="339" t="s">
        <v>887</v>
      </c>
      <c r="AB307" s="339" t="s">
        <v>888</v>
      </c>
      <c r="AC307" s="373"/>
    </row>
    <row r="308" spans="1:29" s="333" customFormat="1" ht="18.850000000000001" customHeight="1">
      <c r="A308" s="334"/>
      <c r="B308" s="334"/>
      <c r="C308" s="335"/>
      <c r="D308" s="336"/>
      <c r="E308" s="337"/>
      <c r="F308" s="373"/>
      <c r="G308" s="337"/>
      <c r="H308" s="339"/>
      <c r="I308" s="340"/>
      <c r="J308" s="341"/>
      <c r="K308" s="346"/>
      <c r="L308" s="347"/>
      <c r="M308" s="348"/>
      <c r="N308" s="347"/>
      <c r="O308" s="345"/>
      <c r="P308" s="339"/>
      <c r="Q308" s="339"/>
      <c r="R308" s="337"/>
      <c r="S308" s="392"/>
      <c r="T308" s="392" t="s">
        <v>1523</v>
      </c>
      <c r="U308" s="393">
        <v>31</v>
      </c>
      <c r="V308" s="471">
        <v>1</v>
      </c>
      <c r="W308" s="399" t="s">
        <v>88</v>
      </c>
      <c r="X308" s="501">
        <v>1</v>
      </c>
      <c r="Y308" s="347" t="s">
        <v>1030</v>
      </c>
      <c r="Z308" s="345">
        <f t="shared" si="44"/>
        <v>31</v>
      </c>
      <c r="AA308" s="339" t="s">
        <v>887</v>
      </c>
      <c r="AB308" s="339" t="s">
        <v>888</v>
      </c>
      <c r="AC308" s="373"/>
    </row>
    <row r="309" spans="1:29" s="333" customFormat="1" ht="18.850000000000001" customHeight="1">
      <c r="A309" s="334"/>
      <c r="B309" s="334"/>
      <c r="C309" s="335"/>
      <c r="D309" s="336"/>
      <c r="E309" s="337"/>
      <c r="F309" s="373"/>
      <c r="G309" s="337"/>
      <c r="H309" s="339"/>
      <c r="I309" s="340"/>
      <c r="J309" s="341"/>
      <c r="K309" s="346"/>
      <c r="L309" s="347"/>
      <c r="M309" s="348"/>
      <c r="N309" s="347"/>
      <c r="O309" s="345"/>
      <c r="P309" s="339"/>
      <c r="Q309" s="339"/>
      <c r="R309" s="337"/>
      <c r="S309" s="392"/>
      <c r="T309" s="392" t="s">
        <v>1524</v>
      </c>
      <c r="U309" s="393">
        <v>48.5</v>
      </c>
      <c r="V309" s="471">
        <v>1</v>
      </c>
      <c r="W309" s="399" t="s">
        <v>88</v>
      </c>
      <c r="X309" s="501">
        <v>1</v>
      </c>
      <c r="Y309" s="347" t="s">
        <v>1030</v>
      </c>
      <c r="Z309" s="345">
        <f t="shared" si="44"/>
        <v>48.5</v>
      </c>
      <c r="AA309" s="339" t="s">
        <v>887</v>
      </c>
      <c r="AB309" s="339" t="s">
        <v>888</v>
      </c>
      <c r="AC309" s="373"/>
    </row>
    <row r="310" spans="1:29" s="333" customFormat="1" ht="18.850000000000001" customHeight="1">
      <c r="A310" s="334"/>
      <c r="B310" s="334"/>
      <c r="C310" s="335"/>
      <c r="D310" s="336"/>
      <c r="E310" s="337"/>
      <c r="F310" s="373"/>
      <c r="G310" s="337"/>
      <c r="H310" s="339"/>
      <c r="I310" s="340"/>
      <c r="J310" s="341"/>
      <c r="K310" s="346"/>
      <c r="L310" s="347"/>
      <c r="M310" s="348"/>
      <c r="N310" s="347"/>
      <c r="O310" s="345"/>
      <c r="P310" s="339"/>
      <c r="Q310" s="339"/>
      <c r="R310" s="337"/>
      <c r="S310" s="392"/>
      <c r="T310" s="392" t="s">
        <v>1525</v>
      </c>
      <c r="U310" s="393">
        <v>129.5</v>
      </c>
      <c r="V310" s="471">
        <v>1</v>
      </c>
      <c r="W310" s="399" t="s">
        <v>88</v>
      </c>
      <c r="X310" s="501">
        <v>1</v>
      </c>
      <c r="Y310" s="347" t="s">
        <v>1030</v>
      </c>
      <c r="Z310" s="345">
        <f t="shared" si="44"/>
        <v>129.5</v>
      </c>
      <c r="AA310" s="339" t="s">
        <v>887</v>
      </c>
      <c r="AB310" s="339" t="s">
        <v>888</v>
      </c>
      <c r="AC310" s="373"/>
    </row>
    <row r="311" spans="1:29" s="333" customFormat="1" ht="18.850000000000001" customHeight="1">
      <c r="A311" s="334"/>
      <c r="B311" s="334"/>
      <c r="C311" s="335"/>
      <c r="D311" s="336"/>
      <c r="E311" s="337"/>
      <c r="F311" s="373"/>
      <c r="G311" s="337"/>
      <c r="H311" s="339"/>
      <c r="I311" s="340"/>
      <c r="J311" s="341"/>
      <c r="K311" s="346"/>
      <c r="L311" s="347"/>
      <c r="M311" s="348"/>
      <c r="N311" s="347"/>
      <c r="O311" s="345"/>
      <c r="P311" s="339"/>
      <c r="Q311" s="339"/>
      <c r="R311" s="337"/>
      <c r="S311" s="392"/>
      <c r="T311" s="392" t="s">
        <v>1526</v>
      </c>
      <c r="U311" s="393">
        <v>143.5</v>
      </c>
      <c r="V311" s="471">
        <v>1</v>
      </c>
      <c r="W311" s="399" t="s">
        <v>88</v>
      </c>
      <c r="X311" s="501">
        <v>1</v>
      </c>
      <c r="Y311" s="347" t="s">
        <v>1030</v>
      </c>
      <c r="Z311" s="345">
        <f t="shared" si="44"/>
        <v>143.5</v>
      </c>
      <c r="AA311" s="339" t="s">
        <v>887</v>
      </c>
      <c r="AB311" s="339" t="s">
        <v>888</v>
      </c>
      <c r="AC311" s="373"/>
    </row>
    <row r="312" spans="1:29" s="333" customFormat="1" ht="18.850000000000001" customHeight="1">
      <c r="A312" s="334"/>
      <c r="B312" s="334"/>
      <c r="C312" s="335"/>
      <c r="D312" s="336"/>
      <c r="E312" s="337"/>
      <c r="F312" s="373"/>
      <c r="G312" s="337"/>
      <c r="H312" s="339"/>
      <c r="I312" s="340"/>
      <c r="J312" s="341"/>
      <c r="K312" s="346"/>
      <c r="L312" s="347"/>
      <c r="M312" s="348"/>
      <c r="N312" s="347"/>
      <c r="O312" s="345"/>
      <c r="P312" s="339"/>
      <c r="Q312" s="339"/>
      <c r="R312" s="337"/>
      <c r="S312" s="392"/>
      <c r="T312" s="392" t="s">
        <v>1527</v>
      </c>
      <c r="U312" s="393">
        <v>80.5</v>
      </c>
      <c r="V312" s="471">
        <v>1</v>
      </c>
      <c r="W312" s="399" t="s">
        <v>88</v>
      </c>
      <c r="X312" s="501">
        <v>1</v>
      </c>
      <c r="Y312" s="347" t="s">
        <v>1030</v>
      </c>
      <c r="Z312" s="345">
        <f t="shared" si="44"/>
        <v>80.5</v>
      </c>
      <c r="AA312" s="339" t="s">
        <v>887</v>
      </c>
      <c r="AB312" s="339" t="s">
        <v>888</v>
      </c>
      <c r="AC312" s="373"/>
    </row>
    <row r="313" spans="1:29" s="333" customFormat="1" ht="18.850000000000001" customHeight="1">
      <c r="A313" s="334"/>
      <c r="B313" s="334"/>
      <c r="C313" s="335"/>
      <c r="D313" s="336"/>
      <c r="E313" s="337"/>
      <c r="F313" s="373"/>
      <c r="G313" s="337"/>
      <c r="H313" s="339"/>
      <c r="I313" s="340"/>
      <c r="J313" s="341"/>
      <c r="K313" s="346"/>
      <c r="L313" s="347"/>
      <c r="M313" s="348"/>
      <c r="N313" s="347"/>
      <c r="O313" s="345"/>
      <c r="P313" s="339"/>
      <c r="Q313" s="339"/>
      <c r="R313" s="337"/>
      <c r="S313" s="392"/>
      <c r="T313" s="392" t="s">
        <v>1529</v>
      </c>
      <c r="U313" s="393">
        <v>623.20000000000005</v>
      </c>
      <c r="V313" s="471">
        <v>1</v>
      </c>
      <c r="W313" s="399" t="s">
        <v>88</v>
      </c>
      <c r="X313" s="501">
        <v>1</v>
      </c>
      <c r="Y313" s="347" t="s">
        <v>1030</v>
      </c>
      <c r="Z313" s="345">
        <f t="shared" si="44"/>
        <v>623.20000000000005</v>
      </c>
      <c r="AA313" s="339" t="s">
        <v>887</v>
      </c>
      <c r="AB313" s="339" t="s">
        <v>888</v>
      </c>
      <c r="AC313" s="373" t="s">
        <v>1528</v>
      </c>
    </row>
    <row r="314" spans="1:29" s="333" customFormat="1" ht="18.850000000000001" customHeight="1">
      <c r="A314" s="334"/>
      <c r="B314" s="334"/>
      <c r="C314" s="335"/>
      <c r="D314" s="336"/>
      <c r="E314" s="337"/>
      <c r="F314" s="373"/>
      <c r="G314" s="337"/>
      <c r="H314" s="339"/>
      <c r="I314" s="340"/>
      <c r="J314" s="341"/>
      <c r="K314" s="346"/>
      <c r="L314" s="347"/>
      <c r="M314" s="348"/>
      <c r="N314" s="347"/>
      <c r="O314" s="345"/>
      <c r="P314" s="339"/>
      <c r="Q314" s="339"/>
      <c r="R314" s="337"/>
      <c r="S314" s="392"/>
      <c r="T314" s="392" t="s">
        <v>1530</v>
      </c>
      <c r="U314" s="393">
        <v>222.5</v>
      </c>
      <c r="V314" s="471">
        <v>1</v>
      </c>
      <c r="W314" s="399" t="s">
        <v>88</v>
      </c>
      <c r="X314" s="501">
        <v>1</v>
      </c>
      <c r="Y314" s="347" t="s">
        <v>1030</v>
      </c>
      <c r="Z314" s="345">
        <f t="shared" si="44"/>
        <v>222.5</v>
      </c>
      <c r="AA314" s="339" t="s">
        <v>887</v>
      </c>
      <c r="AB314" s="339" t="s">
        <v>888</v>
      </c>
      <c r="AC314" s="373"/>
    </row>
    <row r="315" spans="1:29" s="333" customFormat="1" ht="18.850000000000001" customHeight="1">
      <c r="A315" s="334"/>
      <c r="B315" s="334"/>
      <c r="C315" s="335"/>
      <c r="D315" s="336"/>
      <c r="E315" s="337"/>
      <c r="F315" s="373"/>
      <c r="G315" s="337"/>
      <c r="H315" s="339"/>
      <c r="I315" s="340"/>
      <c r="J315" s="341"/>
      <c r="K315" s="346"/>
      <c r="L315" s="347"/>
      <c r="M315" s="348"/>
      <c r="N315" s="347"/>
      <c r="O315" s="345"/>
      <c r="P315" s="339"/>
      <c r="Q315" s="339"/>
      <c r="R315" s="337"/>
      <c r="S315" s="392"/>
      <c r="T315" s="392" t="s">
        <v>1543</v>
      </c>
      <c r="U315" s="393">
        <v>49</v>
      </c>
      <c r="V315" s="471">
        <v>1</v>
      </c>
      <c r="W315" s="399" t="s">
        <v>88</v>
      </c>
      <c r="X315" s="501">
        <v>1</v>
      </c>
      <c r="Y315" s="347" t="s">
        <v>1030</v>
      </c>
      <c r="Z315" s="345">
        <f t="shared" si="44"/>
        <v>49</v>
      </c>
      <c r="AA315" s="339" t="s">
        <v>887</v>
      </c>
      <c r="AB315" s="339" t="s">
        <v>888</v>
      </c>
      <c r="AC315" s="373"/>
    </row>
    <row r="316" spans="1:29" s="333" customFormat="1" ht="18.850000000000001" customHeight="1">
      <c r="A316" s="334"/>
      <c r="B316" s="334"/>
      <c r="C316" s="335"/>
      <c r="D316" s="336"/>
      <c r="E316" s="337"/>
      <c r="F316" s="373"/>
      <c r="G316" s="337"/>
      <c r="H316" s="339"/>
      <c r="I316" s="340"/>
      <c r="J316" s="341"/>
      <c r="K316" s="346"/>
      <c r="L316" s="347"/>
      <c r="M316" s="348"/>
      <c r="N316" s="347"/>
      <c r="O316" s="345"/>
      <c r="P316" s="339"/>
      <c r="Q316" s="339"/>
      <c r="R316" s="337"/>
      <c r="S316" s="392"/>
      <c r="T316" s="392" t="s">
        <v>1531</v>
      </c>
      <c r="U316" s="393">
        <v>71</v>
      </c>
      <c r="V316" s="471">
        <v>1</v>
      </c>
      <c r="W316" s="399" t="s">
        <v>88</v>
      </c>
      <c r="X316" s="501">
        <v>1</v>
      </c>
      <c r="Y316" s="347" t="s">
        <v>1030</v>
      </c>
      <c r="Z316" s="345">
        <f t="shared" si="44"/>
        <v>71</v>
      </c>
      <c r="AA316" s="339" t="s">
        <v>887</v>
      </c>
      <c r="AB316" s="339" t="s">
        <v>888</v>
      </c>
      <c r="AC316" s="373"/>
    </row>
    <row r="317" spans="1:29" s="333" customFormat="1" ht="18.850000000000001" customHeight="1">
      <c r="A317" s="334"/>
      <c r="B317" s="334"/>
      <c r="C317" s="335"/>
      <c r="D317" s="336"/>
      <c r="E317" s="337"/>
      <c r="F317" s="373"/>
      <c r="G317" s="337"/>
      <c r="H317" s="339"/>
      <c r="I317" s="340"/>
      <c r="J317" s="341"/>
      <c r="K317" s="346"/>
      <c r="L317" s="347"/>
      <c r="M317" s="348"/>
      <c r="N317" s="347"/>
      <c r="O317" s="345"/>
      <c r="P317" s="339"/>
      <c r="Q317" s="339"/>
      <c r="R317" s="337"/>
      <c r="S317" s="392"/>
      <c r="T317" s="392" t="s">
        <v>1532</v>
      </c>
      <c r="U317" s="393">
        <v>72.260000000000005</v>
      </c>
      <c r="V317" s="471">
        <v>1</v>
      </c>
      <c r="W317" s="399" t="s">
        <v>88</v>
      </c>
      <c r="X317" s="501">
        <v>1</v>
      </c>
      <c r="Y317" s="347" t="s">
        <v>1030</v>
      </c>
      <c r="Z317" s="345">
        <f t="shared" si="44"/>
        <v>72.260000000000005</v>
      </c>
      <c r="AA317" s="339" t="s">
        <v>887</v>
      </c>
      <c r="AB317" s="339" t="s">
        <v>888</v>
      </c>
      <c r="AC317" s="373"/>
    </row>
    <row r="318" spans="1:29" s="333" customFormat="1" ht="18.850000000000001" customHeight="1">
      <c r="A318" s="334"/>
      <c r="B318" s="334"/>
      <c r="C318" s="335"/>
      <c r="D318" s="336"/>
      <c r="E318" s="337"/>
      <c r="F318" s="373"/>
      <c r="G318" s="337"/>
      <c r="H318" s="339"/>
      <c r="I318" s="340"/>
      <c r="J318" s="341"/>
      <c r="K318" s="346"/>
      <c r="L318" s="347"/>
      <c r="M318" s="348"/>
      <c r="N318" s="347"/>
      <c r="O318" s="345"/>
      <c r="P318" s="339"/>
      <c r="Q318" s="339"/>
      <c r="R318" s="337"/>
      <c r="S318" s="392"/>
      <c r="T318" s="392" t="s">
        <v>1533</v>
      </c>
      <c r="U318" s="393">
        <v>43.1</v>
      </c>
      <c r="V318" s="471">
        <v>1</v>
      </c>
      <c r="W318" s="399" t="s">
        <v>88</v>
      </c>
      <c r="X318" s="501">
        <v>1</v>
      </c>
      <c r="Y318" s="347" t="s">
        <v>1030</v>
      </c>
      <c r="Z318" s="345">
        <f t="shared" si="44"/>
        <v>43.1</v>
      </c>
      <c r="AA318" s="339" t="s">
        <v>887</v>
      </c>
      <c r="AB318" s="339" t="s">
        <v>888</v>
      </c>
      <c r="AC318" s="373"/>
    </row>
    <row r="319" spans="1:29" s="333" customFormat="1" ht="18.850000000000001" customHeight="1">
      <c r="A319" s="334"/>
      <c r="B319" s="334"/>
      <c r="C319" s="335"/>
      <c r="D319" s="336"/>
      <c r="E319" s="337"/>
      <c r="F319" s="373"/>
      <c r="G319" s="337"/>
      <c r="H319" s="339"/>
      <c r="I319" s="340"/>
      <c r="J319" s="341"/>
      <c r="K319" s="346"/>
      <c r="L319" s="347"/>
      <c r="M319" s="348"/>
      <c r="N319" s="347"/>
      <c r="O319" s="345"/>
      <c r="P319" s="339"/>
      <c r="Q319" s="339"/>
      <c r="R319" s="337"/>
      <c r="S319" s="392"/>
      <c r="T319" s="392" t="s">
        <v>1534</v>
      </c>
      <c r="U319" s="393">
        <v>39.9</v>
      </c>
      <c r="V319" s="471">
        <v>1</v>
      </c>
      <c r="W319" s="399" t="s">
        <v>88</v>
      </c>
      <c r="X319" s="501">
        <v>1</v>
      </c>
      <c r="Y319" s="347" t="s">
        <v>1030</v>
      </c>
      <c r="Z319" s="345">
        <f t="shared" si="44"/>
        <v>39.9</v>
      </c>
      <c r="AA319" s="339" t="s">
        <v>887</v>
      </c>
      <c r="AB319" s="339" t="s">
        <v>888</v>
      </c>
      <c r="AC319" s="373"/>
    </row>
    <row r="320" spans="1:29" s="333" customFormat="1" ht="18.850000000000001" customHeight="1">
      <c r="A320" s="334"/>
      <c r="B320" s="334"/>
      <c r="C320" s="335"/>
      <c r="D320" s="336"/>
      <c r="E320" s="337"/>
      <c r="F320" s="373"/>
      <c r="G320" s="337"/>
      <c r="H320" s="339"/>
      <c r="I320" s="340"/>
      <c r="J320" s="341"/>
      <c r="K320" s="346"/>
      <c r="L320" s="347"/>
      <c r="M320" s="348"/>
      <c r="N320" s="347"/>
      <c r="O320" s="345"/>
      <c r="P320" s="339"/>
      <c r="Q320" s="339"/>
      <c r="R320" s="337"/>
      <c r="S320" s="392"/>
      <c r="T320" s="392" t="s">
        <v>1535</v>
      </c>
      <c r="U320" s="393">
        <v>10</v>
      </c>
      <c r="V320" s="471">
        <v>1</v>
      </c>
      <c r="W320" s="399" t="s">
        <v>88</v>
      </c>
      <c r="X320" s="501">
        <v>1</v>
      </c>
      <c r="Y320" s="347" t="s">
        <v>1030</v>
      </c>
      <c r="Z320" s="345">
        <f t="shared" si="44"/>
        <v>10</v>
      </c>
      <c r="AA320" s="339" t="s">
        <v>887</v>
      </c>
      <c r="AB320" s="339" t="s">
        <v>888</v>
      </c>
      <c r="AC320" s="373"/>
    </row>
    <row r="321" spans="1:29" s="333" customFormat="1" ht="18.850000000000001" customHeight="1">
      <c r="A321" s="334"/>
      <c r="B321" s="334"/>
      <c r="C321" s="335"/>
      <c r="D321" s="336"/>
      <c r="E321" s="337"/>
      <c r="F321" s="373"/>
      <c r="G321" s="337"/>
      <c r="H321" s="339"/>
      <c r="I321" s="340"/>
      <c r="J321" s="341"/>
      <c r="K321" s="346"/>
      <c r="L321" s="347"/>
      <c r="M321" s="348"/>
      <c r="N321" s="347"/>
      <c r="O321" s="345"/>
      <c r="P321" s="339"/>
      <c r="Q321" s="339"/>
      <c r="R321" s="337"/>
      <c r="S321" s="392"/>
      <c r="T321" s="392" t="s">
        <v>1538</v>
      </c>
      <c r="U321" s="393">
        <v>64.599999999999994</v>
      </c>
      <c r="V321" s="471">
        <v>1</v>
      </c>
      <c r="W321" s="399" t="s">
        <v>88</v>
      </c>
      <c r="X321" s="501">
        <v>1</v>
      </c>
      <c r="Y321" s="347" t="s">
        <v>1030</v>
      </c>
      <c r="Z321" s="345">
        <f t="shared" si="44"/>
        <v>64.599999999999994</v>
      </c>
      <c r="AA321" s="339" t="s">
        <v>887</v>
      </c>
      <c r="AB321" s="339" t="s">
        <v>888</v>
      </c>
      <c r="AC321" s="373"/>
    </row>
    <row r="322" spans="1:29" s="333" customFormat="1" ht="18.850000000000001" customHeight="1">
      <c r="A322" s="334"/>
      <c r="B322" s="334"/>
      <c r="C322" s="335"/>
      <c r="D322" s="336"/>
      <c r="E322" s="337"/>
      <c r="F322" s="373"/>
      <c r="G322" s="337"/>
      <c r="H322" s="339"/>
      <c r="I322" s="340"/>
      <c r="J322" s="341"/>
      <c r="K322" s="346"/>
      <c r="L322" s="347"/>
      <c r="M322" s="348"/>
      <c r="N322" s="347"/>
      <c r="O322" s="345"/>
      <c r="P322" s="339"/>
      <c r="Q322" s="339"/>
      <c r="R322" s="337"/>
      <c r="S322" s="392"/>
      <c r="T322" s="392" t="s">
        <v>1536</v>
      </c>
      <c r="U322" s="393">
        <v>64</v>
      </c>
      <c r="V322" s="471">
        <v>1</v>
      </c>
      <c r="W322" s="399" t="s">
        <v>88</v>
      </c>
      <c r="X322" s="501">
        <v>1</v>
      </c>
      <c r="Y322" s="347" t="s">
        <v>1030</v>
      </c>
      <c r="Z322" s="345">
        <f t="shared" si="44"/>
        <v>64</v>
      </c>
      <c r="AA322" s="339" t="s">
        <v>887</v>
      </c>
      <c r="AB322" s="339" t="s">
        <v>888</v>
      </c>
      <c r="AC322" s="373"/>
    </row>
    <row r="323" spans="1:29" s="333" customFormat="1" ht="18.850000000000001" customHeight="1">
      <c r="A323" s="334"/>
      <c r="B323" s="334"/>
      <c r="C323" s="335"/>
      <c r="D323" s="336"/>
      <c r="E323" s="337"/>
      <c r="F323" s="373"/>
      <c r="G323" s="337"/>
      <c r="H323" s="339"/>
      <c r="I323" s="340"/>
      <c r="J323" s="341"/>
      <c r="K323" s="346"/>
      <c r="L323" s="347"/>
      <c r="M323" s="348"/>
      <c r="N323" s="347"/>
      <c r="O323" s="345"/>
      <c r="P323" s="339"/>
      <c r="Q323" s="339"/>
      <c r="R323" s="337"/>
      <c r="S323" s="392"/>
      <c r="T323" s="392" t="s">
        <v>1537</v>
      </c>
      <c r="U323" s="393">
        <v>18.8</v>
      </c>
      <c r="V323" s="471">
        <v>1</v>
      </c>
      <c r="W323" s="399" t="s">
        <v>88</v>
      </c>
      <c r="X323" s="501">
        <v>1</v>
      </c>
      <c r="Y323" s="347" t="s">
        <v>1030</v>
      </c>
      <c r="Z323" s="345">
        <f t="shared" si="44"/>
        <v>18.8</v>
      </c>
      <c r="AA323" s="339" t="s">
        <v>887</v>
      </c>
      <c r="AB323" s="339" t="s">
        <v>888</v>
      </c>
      <c r="AC323" s="373"/>
    </row>
    <row r="324" spans="1:29" s="333" customFormat="1" ht="18.850000000000001" customHeight="1">
      <c r="A324" s="334"/>
      <c r="B324" s="334"/>
      <c r="C324" s="335"/>
      <c r="D324" s="336"/>
      <c r="E324" s="337"/>
      <c r="F324" s="373"/>
      <c r="G324" s="337"/>
      <c r="H324" s="339"/>
      <c r="I324" s="340"/>
      <c r="J324" s="341"/>
      <c r="K324" s="346"/>
      <c r="L324" s="347"/>
      <c r="M324" s="348"/>
      <c r="N324" s="347"/>
      <c r="O324" s="345"/>
      <c r="P324" s="339"/>
      <c r="Q324" s="339"/>
      <c r="R324" s="337"/>
      <c r="S324" s="392"/>
      <c r="T324" s="392" t="s">
        <v>1539</v>
      </c>
      <c r="U324" s="393">
        <v>72.400000000000006</v>
      </c>
      <c r="V324" s="471">
        <v>1</v>
      </c>
      <c r="W324" s="399" t="s">
        <v>88</v>
      </c>
      <c r="X324" s="501">
        <v>1</v>
      </c>
      <c r="Y324" s="347" t="s">
        <v>1030</v>
      </c>
      <c r="Z324" s="345">
        <f t="shared" si="44"/>
        <v>72.400000000000006</v>
      </c>
      <c r="AA324" s="339" t="s">
        <v>887</v>
      </c>
      <c r="AB324" s="339" t="s">
        <v>888</v>
      </c>
      <c r="AC324" s="373"/>
    </row>
    <row r="325" spans="1:29" s="333" customFormat="1" ht="18.850000000000001" customHeight="1">
      <c r="A325" s="334"/>
      <c r="B325" s="334"/>
      <c r="C325" s="335"/>
      <c r="D325" s="336"/>
      <c r="E325" s="337"/>
      <c r="F325" s="373"/>
      <c r="G325" s="337"/>
      <c r="H325" s="339"/>
      <c r="I325" s="340"/>
      <c r="J325" s="341"/>
      <c r="K325" s="346"/>
      <c r="L325" s="347"/>
      <c r="M325" s="348"/>
      <c r="N325" s="347"/>
      <c r="O325" s="345"/>
      <c r="P325" s="339"/>
      <c r="Q325" s="339"/>
      <c r="R325" s="337"/>
      <c r="S325" s="392"/>
      <c r="T325" s="392" t="s">
        <v>1540</v>
      </c>
      <c r="U325" s="393">
        <v>494.5</v>
      </c>
      <c r="V325" s="471">
        <v>1</v>
      </c>
      <c r="W325" s="399" t="s">
        <v>88</v>
      </c>
      <c r="X325" s="501">
        <v>1</v>
      </c>
      <c r="Y325" s="347" t="s">
        <v>1030</v>
      </c>
      <c r="Z325" s="345">
        <f t="shared" si="44"/>
        <v>494.5</v>
      </c>
      <c r="AA325" s="339" t="s">
        <v>887</v>
      </c>
      <c r="AB325" s="339" t="s">
        <v>888</v>
      </c>
      <c r="AC325" s="373"/>
    </row>
    <row r="326" spans="1:29" s="333" customFormat="1" ht="18.850000000000001" customHeight="1">
      <c r="A326" s="334"/>
      <c r="B326" s="334"/>
      <c r="C326" s="335"/>
      <c r="D326" s="336"/>
      <c r="E326" s="337"/>
      <c r="F326" s="373"/>
      <c r="G326" s="337"/>
      <c r="H326" s="339"/>
      <c r="I326" s="340"/>
      <c r="J326" s="341"/>
      <c r="K326" s="346"/>
      <c r="L326" s="347"/>
      <c r="M326" s="348"/>
      <c r="N326" s="347"/>
      <c r="O326" s="345"/>
      <c r="P326" s="339"/>
      <c r="Q326" s="339"/>
      <c r="R326" s="337"/>
      <c r="S326" s="392"/>
      <c r="T326" s="392" t="s">
        <v>1541</v>
      </c>
      <c r="U326" s="393">
        <v>282.5</v>
      </c>
      <c r="V326" s="471">
        <v>1</v>
      </c>
      <c r="W326" s="399" t="s">
        <v>88</v>
      </c>
      <c r="X326" s="501">
        <v>1</v>
      </c>
      <c r="Y326" s="347" t="s">
        <v>1030</v>
      </c>
      <c r="Z326" s="345">
        <f t="shared" si="44"/>
        <v>282.5</v>
      </c>
      <c r="AA326" s="339" t="s">
        <v>887</v>
      </c>
      <c r="AB326" s="339" t="s">
        <v>888</v>
      </c>
      <c r="AC326" s="373"/>
    </row>
    <row r="327" spans="1:29" s="333" customFormat="1" ht="18.850000000000001" customHeight="1">
      <c r="A327" s="334"/>
      <c r="B327" s="334"/>
      <c r="C327" s="335"/>
      <c r="D327" s="336"/>
      <c r="E327" s="337"/>
      <c r="F327" s="373"/>
      <c r="G327" s="337"/>
      <c r="H327" s="339"/>
      <c r="I327" s="340"/>
      <c r="J327" s="341"/>
      <c r="K327" s="346"/>
      <c r="L327" s="347"/>
      <c r="M327" s="348"/>
      <c r="N327" s="347"/>
      <c r="O327" s="345"/>
      <c r="P327" s="339"/>
      <c r="Q327" s="339"/>
      <c r="R327" s="337"/>
      <c r="S327" s="392"/>
      <c r="T327" s="392" t="s">
        <v>1542</v>
      </c>
      <c r="U327" s="393">
        <v>468.68</v>
      </c>
      <c r="V327" s="471">
        <v>1</v>
      </c>
      <c r="W327" s="399" t="s">
        <v>88</v>
      </c>
      <c r="X327" s="501">
        <v>1</v>
      </c>
      <c r="Y327" s="347" t="s">
        <v>1030</v>
      </c>
      <c r="Z327" s="345">
        <f t="shared" si="44"/>
        <v>468.68</v>
      </c>
      <c r="AA327" s="339" t="s">
        <v>887</v>
      </c>
      <c r="AB327" s="339" t="s">
        <v>888</v>
      </c>
      <c r="AC327" s="373"/>
    </row>
    <row r="328" spans="1:29" s="333" customFormat="1" ht="18.850000000000001" customHeight="1">
      <c r="A328" s="334"/>
      <c r="B328" s="334"/>
      <c r="C328" s="335"/>
      <c r="D328" s="336"/>
      <c r="E328" s="337"/>
      <c r="F328" s="373"/>
      <c r="G328" s="337"/>
      <c r="H328" s="339"/>
      <c r="I328" s="340"/>
      <c r="J328" s="341"/>
      <c r="K328" s="346"/>
      <c r="L328" s="347"/>
      <c r="M328" s="348"/>
      <c r="N328" s="347"/>
      <c r="O328" s="345"/>
      <c r="P328" s="339"/>
      <c r="Q328" s="339"/>
      <c r="R328" s="337"/>
      <c r="S328" s="392"/>
      <c r="T328" s="392" t="s">
        <v>1544</v>
      </c>
      <c r="U328" s="393">
        <v>23.23</v>
      </c>
      <c r="V328" s="471">
        <v>1</v>
      </c>
      <c r="W328" s="399" t="s">
        <v>88</v>
      </c>
      <c r="X328" s="501">
        <v>1</v>
      </c>
      <c r="Y328" s="347" t="s">
        <v>1030</v>
      </c>
      <c r="Z328" s="345">
        <f t="shared" si="44"/>
        <v>23.23</v>
      </c>
      <c r="AA328" s="339" t="s">
        <v>887</v>
      </c>
      <c r="AB328" s="339" t="s">
        <v>888</v>
      </c>
      <c r="AC328" s="373"/>
    </row>
    <row r="329" spans="1:29" s="333" customFormat="1" ht="18.850000000000001" customHeight="1">
      <c r="A329" s="334"/>
      <c r="B329" s="334"/>
      <c r="C329" s="335"/>
      <c r="D329" s="336"/>
      <c r="E329" s="337"/>
      <c r="F329" s="373"/>
      <c r="G329" s="337"/>
      <c r="H329" s="339"/>
      <c r="I329" s="340"/>
      <c r="J329" s="341"/>
      <c r="K329" s="346"/>
      <c r="L329" s="347"/>
      <c r="M329" s="348"/>
      <c r="N329" s="347"/>
      <c r="O329" s="345"/>
      <c r="P329" s="339"/>
      <c r="Q329" s="339"/>
      <c r="R329" s="337"/>
      <c r="S329" s="392"/>
      <c r="T329" s="392" t="s">
        <v>1545</v>
      </c>
      <c r="U329" s="393">
        <v>545</v>
      </c>
      <c r="V329" s="471">
        <v>1</v>
      </c>
      <c r="W329" s="399" t="s">
        <v>88</v>
      </c>
      <c r="X329" s="501">
        <v>1</v>
      </c>
      <c r="Y329" s="347" t="s">
        <v>1030</v>
      </c>
      <c r="Z329" s="345">
        <f t="shared" si="44"/>
        <v>545</v>
      </c>
      <c r="AA329" s="339" t="s">
        <v>887</v>
      </c>
      <c r="AB329" s="339" t="s">
        <v>888</v>
      </c>
      <c r="AC329" s="373"/>
    </row>
    <row r="330" spans="1:29" s="333" customFormat="1" ht="18.850000000000001" customHeight="1">
      <c r="A330" s="334"/>
      <c r="B330" s="334"/>
      <c r="C330" s="335"/>
      <c r="D330" s="336"/>
      <c r="E330" s="337"/>
      <c r="F330" s="373"/>
      <c r="G330" s="337"/>
      <c r="H330" s="339"/>
      <c r="I330" s="340"/>
      <c r="J330" s="341"/>
      <c r="K330" s="346"/>
      <c r="L330" s="347"/>
      <c r="M330" s="348"/>
      <c r="N330" s="347"/>
      <c r="O330" s="345"/>
      <c r="P330" s="339"/>
      <c r="Q330" s="339"/>
      <c r="R330" s="337"/>
      <c r="S330" s="392"/>
      <c r="T330" s="392" t="s">
        <v>1546</v>
      </c>
      <c r="U330" s="393">
        <v>81</v>
      </c>
      <c r="V330" s="471">
        <v>1</v>
      </c>
      <c r="W330" s="399" t="s">
        <v>88</v>
      </c>
      <c r="X330" s="501">
        <v>1</v>
      </c>
      <c r="Y330" s="347" t="s">
        <v>1030</v>
      </c>
      <c r="Z330" s="345">
        <f t="shared" si="44"/>
        <v>81</v>
      </c>
      <c r="AA330" s="339" t="s">
        <v>887</v>
      </c>
      <c r="AB330" s="339" t="s">
        <v>888</v>
      </c>
      <c r="AC330" s="373"/>
    </row>
    <row r="331" spans="1:29" s="333" customFormat="1" ht="18.850000000000001" customHeight="1">
      <c r="A331" s="334"/>
      <c r="B331" s="334"/>
      <c r="C331" s="335"/>
      <c r="D331" s="336"/>
      <c r="E331" s="337"/>
      <c r="F331" s="373"/>
      <c r="G331" s="337"/>
      <c r="H331" s="339"/>
      <c r="I331" s="340"/>
      <c r="J331" s="341"/>
      <c r="K331" s="346"/>
      <c r="L331" s="347"/>
      <c r="M331" s="348"/>
      <c r="N331" s="347"/>
      <c r="O331" s="345"/>
      <c r="P331" s="339"/>
      <c r="Q331" s="339"/>
      <c r="R331" s="337"/>
      <c r="S331" s="392"/>
      <c r="T331" s="392" t="s">
        <v>1547</v>
      </c>
      <c r="U331" s="393">
        <v>22.1</v>
      </c>
      <c r="V331" s="471">
        <v>1</v>
      </c>
      <c r="W331" s="399" t="s">
        <v>88</v>
      </c>
      <c r="X331" s="501">
        <v>1</v>
      </c>
      <c r="Y331" s="347" t="s">
        <v>1030</v>
      </c>
      <c r="Z331" s="345">
        <f t="shared" si="44"/>
        <v>22.1</v>
      </c>
      <c r="AA331" s="339" t="s">
        <v>887</v>
      </c>
      <c r="AB331" s="339" t="s">
        <v>888</v>
      </c>
      <c r="AC331" s="373"/>
    </row>
    <row r="332" spans="1:29" s="333" customFormat="1" ht="18.850000000000001" customHeight="1">
      <c r="A332" s="334"/>
      <c r="B332" s="334"/>
      <c r="C332" s="335"/>
      <c r="D332" s="336"/>
      <c r="E332" s="337"/>
      <c r="F332" s="373"/>
      <c r="G332" s="337"/>
      <c r="H332" s="339"/>
      <c r="I332" s="340"/>
      <c r="J332" s="341"/>
      <c r="K332" s="346"/>
      <c r="L332" s="347"/>
      <c r="M332" s="348"/>
      <c r="N332" s="347"/>
      <c r="O332" s="345"/>
      <c r="P332" s="339"/>
      <c r="Q332" s="339"/>
      <c r="R332" s="337"/>
      <c r="S332" s="392"/>
      <c r="T332" s="392" t="s">
        <v>1548</v>
      </c>
      <c r="U332" s="393">
        <v>81.900000000000006</v>
      </c>
      <c r="V332" s="471">
        <v>1</v>
      </c>
      <c r="W332" s="399" t="s">
        <v>88</v>
      </c>
      <c r="X332" s="501">
        <v>1</v>
      </c>
      <c r="Y332" s="347" t="s">
        <v>1030</v>
      </c>
      <c r="Z332" s="345">
        <f t="shared" si="44"/>
        <v>81.900000000000006</v>
      </c>
      <c r="AA332" s="339" t="s">
        <v>887</v>
      </c>
      <c r="AB332" s="339" t="s">
        <v>888</v>
      </c>
      <c r="AC332" s="373"/>
    </row>
    <row r="333" spans="1:29" s="333" customFormat="1" ht="18.850000000000001" customHeight="1">
      <c r="A333" s="334"/>
      <c r="B333" s="334"/>
      <c r="C333" s="335"/>
      <c r="D333" s="336"/>
      <c r="E333" s="337"/>
      <c r="F333" s="373"/>
      <c r="G333" s="337"/>
      <c r="H333" s="339"/>
      <c r="I333" s="340"/>
      <c r="J333" s="341"/>
      <c r="K333" s="346"/>
      <c r="L333" s="347"/>
      <c r="M333" s="348"/>
      <c r="N333" s="347"/>
      <c r="O333" s="345"/>
      <c r="P333" s="339"/>
      <c r="Q333" s="339"/>
      <c r="R333" s="337"/>
      <c r="S333" s="392"/>
      <c r="T333" s="392" t="s">
        <v>1549</v>
      </c>
      <c r="U333" s="393">
        <v>156.62</v>
      </c>
      <c r="V333" s="471">
        <v>1</v>
      </c>
      <c r="W333" s="399" t="s">
        <v>88</v>
      </c>
      <c r="X333" s="501">
        <v>1</v>
      </c>
      <c r="Y333" s="347" t="s">
        <v>1030</v>
      </c>
      <c r="Z333" s="345">
        <f t="shared" si="44"/>
        <v>156.62</v>
      </c>
      <c r="AA333" s="339" t="s">
        <v>887</v>
      </c>
      <c r="AB333" s="339" t="s">
        <v>888</v>
      </c>
      <c r="AC333" s="373"/>
    </row>
    <row r="334" spans="1:29" s="333" customFormat="1" ht="18.850000000000001" customHeight="1">
      <c r="A334" s="334"/>
      <c r="B334" s="334"/>
      <c r="C334" s="335"/>
      <c r="D334" s="336"/>
      <c r="E334" s="337"/>
      <c r="F334" s="373"/>
      <c r="G334" s="337"/>
      <c r="H334" s="339"/>
      <c r="I334" s="340"/>
      <c r="J334" s="341"/>
      <c r="K334" s="346"/>
      <c r="L334" s="347"/>
      <c r="M334" s="348"/>
      <c r="N334" s="347"/>
      <c r="O334" s="345"/>
      <c r="P334" s="339"/>
      <c r="Q334" s="339"/>
      <c r="R334" s="337"/>
      <c r="S334" s="392"/>
      <c r="T334" s="392" t="s">
        <v>1561</v>
      </c>
      <c r="U334" s="393">
        <v>542</v>
      </c>
      <c r="V334" s="471">
        <v>1</v>
      </c>
      <c r="W334" s="399" t="s">
        <v>88</v>
      </c>
      <c r="X334" s="501">
        <v>1</v>
      </c>
      <c r="Y334" s="347" t="s">
        <v>1030</v>
      </c>
      <c r="Z334" s="345">
        <f t="shared" si="44"/>
        <v>542</v>
      </c>
      <c r="AA334" s="339" t="s">
        <v>887</v>
      </c>
      <c r="AB334" s="339" t="s">
        <v>888</v>
      </c>
      <c r="AC334" s="373"/>
    </row>
    <row r="335" spans="1:29" s="333" customFormat="1" ht="18.850000000000001" customHeight="1">
      <c r="A335" s="334"/>
      <c r="B335" s="334"/>
      <c r="C335" s="335"/>
      <c r="D335" s="336"/>
      <c r="E335" s="337"/>
      <c r="F335" s="373"/>
      <c r="G335" s="337"/>
      <c r="H335" s="339"/>
      <c r="I335" s="340"/>
      <c r="J335" s="341"/>
      <c r="K335" s="346"/>
      <c r="L335" s="347"/>
      <c r="M335" s="348"/>
      <c r="N335" s="347"/>
      <c r="O335" s="345"/>
      <c r="P335" s="339"/>
      <c r="Q335" s="339"/>
      <c r="R335" s="337"/>
      <c r="S335" s="392"/>
      <c r="T335" s="392" t="s">
        <v>1562</v>
      </c>
      <c r="U335" s="393">
        <v>271</v>
      </c>
      <c r="V335" s="471">
        <v>1</v>
      </c>
      <c r="W335" s="399" t="s">
        <v>88</v>
      </c>
      <c r="X335" s="501">
        <v>1</v>
      </c>
      <c r="Y335" s="347" t="s">
        <v>1030</v>
      </c>
      <c r="Z335" s="345">
        <f t="shared" si="44"/>
        <v>271</v>
      </c>
      <c r="AA335" s="339" t="s">
        <v>887</v>
      </c>
      <c r="AB335" s="339" t="s">
        <v>888</v>
      </c>
      <c r="AC335" s="373"/>
    </row>
    <row r="336" spans="1:29" s="333" customFormat="1" ht="18.850000000000001" customHeight="1">
      <c r="A336" s="334"/>
      <c r="B336" s="334"/>
      <c r="C336" s="335"/>
      <c r="D336" s="336"/>
      <c r="E336" s="337"/>
      <c r="F336" s="373"/>
      <c r="G336" s="337"/>
      <c r="H336" s="339"/>
      <c r="I336" s="340"/>
      <c r="J336" s="341"/>
      <c r="K336" s="346"/>
      <c r="L336" s="347"/>
      <c r="M336" s="348"/>
      <c r="N336" s="347"/>
      <c r="O336" s="345"/>
      <c r="P336" s="339"/>
      <c r="Q336" s="339"/>
      <c r="R336" s="337"/>
      <c r="S336" s="392"/>
      <c r="T336" s="392" t="s">
        <v>1560</v>
      </c>
      <c r="U336" s="393">
        <v>470.04</v>
      </c>
      <c r="V336" s="471">
        <v>1</v>
      </c>
      <c r="W336" s="399" t="s">
        <v>88</v>
      </c>
      <c r="X336" s="501">
        <v>1</v>
      </c>
      <c r="Y336" s="347" t="s">
        <v>1030</v>
      </c>
      <c r="Z336" s="345">
        <f t="shared" si="44"/>
        <v>470.04</v>
      </c>
      <c r="AA336" s="339" t="s">
        <v>887</v>
      </c>
      <c r="AB336" s="339" t="s">
        <v>888</v>
      </c>
      <c r="AC336" s="373"/>
    </row>
    <row r="337" spans="1:29" s="333" customFormat="1" ht="18.850000000000001" customHeight="1">
      <c r="A337" s="334"/>
      <c r="B337" s="334"/>
      <c r="C337" s="335"/>
      <c r="D337" s="336"/>
      <c r="E337" s="337"/>
      <c r="F337" s="373"/>
      <c r="G337" s="337"/>
      <c r="H337" s="339"/>
      <c r="I337" s="340"/>
      <c r="J337" s="341"/>
      <c r="K337" s="346"/>
      <c r="L337" s="347"/>
      <c r="M337" s="348"/>
      <c r="N337" s="347"/>
      <c r="O337" s="345"/>
      <c r="P337" s="339"/>
      <c r="Q337" s="339"/>
      <c r="R337" s="337"/>
      <c r="S337" s="392"/>
      <c r="T337" s="392" t="s">
        <v>1552</v>
      </c>
      <c r="U337" s="393">
        <v>797</v>
      </c>
      <c r="V337" s="471">
        <v>1</v>
      </c>
      <c r="W337" s="399" t="s">
        <v>88</v>
      </c>
      <c r="X337" s="501">
        <v>1</v>
      </c>
      <c r="Y337" s="347" t="s">
        <v>1030</v>
      </c>
      <c r="Z337" s="345">
        <f t="shared" si="44"/>
        <v>797</v>
      </c>
      <c r="AA337" s="339" t="s">
        <v>887</v>
      </c>
      <c r="AB337" s="339" t="s">
        <v>888</v>
      </c>
      <c r="AC337" s="373"/>
    </row>
    <row r="338" spans="1:29" s="333" customFormat="1" ht="18.850000000000001" customHeight="1">
      <c r="A338" s="334"/>
      <c r="B338" s="334"/>
      <c r="C338" s="335"/>
      <c r="D338" s="336"/>
      <c r="E338" s="337"/>
      <c r="F338" s="373"/>
      <c r="G338" s="337"/>
      <c r="H338" s="339"/>
      <c r="I338" s="340"/>
      <c r="J338" s="341"/>
      <c r="K338" s="346"/>
      <c r="L338" s="347"/>
      <c r="M338" s="348"/>
      <c r="N338" s="347"/>
      <c r="O338" s="345"/>
      <c r="P338" s="339"/>
      <c r="Q338" s="339"/>
      <c r="R338" s="337"/>
      <c r="S338" s="392"/>
      <c r="T338" s="392" t="s">
        <v>1550</v>
      </c>
      <c r="U338" s="393">
        <v>302</v>
      </c>
      <c r="V338" s="471">
        <v>1</v>
      </c>
      <c r="W338" s="399" t="s">
        <v>88</v>
      </c>
      <c r="X338" s="501">
        <v>1</v>
      </c>
      <c r="Y338" s="347" t="s">
        <v>1030</v>
      </c>
      <c r="Z338" s="345">
        <f t="shared" si="44"/>
        <v>302</v>
      </c>
      <c r="AA338" s="339" t="s">
        <v>887</v>
      </c>
      <c r="AB338" s="339" t="s">
        <v>888</v>
      </c>
      <c r="AC338" s="373"/>
    </row>
    <row r="339" spans="1:29" s="333" customFormat="1" ht="18.850000000000001" customHeight="1">
      <c r="A339" s="334"/>
      <c r="B339" s="334"/>
      <c r="C339" s="335"/>
      <c r="D339" s="336"/>
      <c r="E339" s="337"/>
      <c r="F339" s="373"/>
      <c r="G339" s="337"/>
      <c r="H339" s="339"/>
      <c r="I339" s="340"/>
      <c r="J339" s="341"/>
      <c r="K339" s="346"/>
      <c r="L339" s="347"/>
      <c r="M339" s="348"/>
      <c r="N339" s="347"/>
      <c r="O339" s="345"/>
      <c r="P339" s="339"/>
      <c r="Q339" s="339"/>
      <c r="R339" s="337"/>
      <c r="S339" s="392"/>
      <c r="T339" s="392" t="s">
        <v>1551</v>
      </c>
      <c r="U339" s="393">
        <v>117.22</v>
      </c>
      <c r="V339" s="471">
        <v>1</v>
      </c>
      <c r="W339" s="399" t="s">
        <v>88</v>
      </c>
      <c r="X339" s="501">
        <v>1</v>
      </c>
      <c r="Y339" s="347" t="s">
        <v>1030</v>
      </c>
      <c r="Z339" s="345">
        <f t="shared" si="44"/>
        <v>117.22</v>
      </c>
      <c r="AA339" s="339" t="s">
        <v>887</v>
      </c>
      <c r="AB339" s="339" t="s">
        <v>888</v>
      </c>
      <c r="AC339" s="373"/>
    </row>
    <row r="340" spans="1:29" s="333" customFormat="1" ht="18.850000000000001" customHeight="1">
      <c r="A340" s="334"/>
      <c r="B340" s="334"/>
      <c r="C340" s="335"/>
      <c r="D340" s="336"/>
      <c r="E340" s="337"/>
      <c r="F340" s="373"/>
      <c r="G340" s="337"/>
      <c r="H340" s="339"/>
      <c r="I340" s="340"/>
      <c r="J340" s="341"/>
      <c r="K340" s="346"/>
      <c r="L340" s="347"/>
      <c r="M340" s="348"/>
      <c r="N340" s="347"/>
      <c r="O340" s="345"/>
      <c r="P340" s="339"/>
      <c r="Q340" s="339"/>
      <c r="R340" s="337"/>
      <c r="S340" s="392"/>
      <c r="T340" s="392" t="s">
        <v>1553</v>
      </c>
      <c r="U340" s="393">
        <v>517.71</v>
      </c>
      <c r="V340" s="471">
        <v>1</v>
      </c>
      <c r="W340" s="399" t="s">
        <v>88</v>
      </c>
      <c r="X340" s="501">
        <v>1</v>
      </c>
      <c r="Y340" s="347" t="s">
        <v>1030</v>
      </c>
      <c r="Z340" s="345">
        <f t="shared" si="44"/>
        <v>517.71</v>
      </c>
      <c r="AA340" s="339" t="s">
        <v>887</v>
      </c>
      <c r="AB340" s="339" t="s">
        <v>888</v>
      </c>
      <c r="AC340" s="373"/>
    </row>
    <row r="341" spans="1:29" s="333" customFormat="1" ht="18.850000000000001" customHeight="1">
      <c r="A341" s="334"/>
      <c r="B341" s="334"/>
      <c r="C341" s="335"/>
      <c r="D341" s="336"/>
      <c r="E341" s="337"/>
      <c r="F341" s="373"/>
      <c r="G341" s="337"/>
      <c r="H341" s="339"/>
      <c r="I341" s="340"/>
      <c r="J341" s="341"/>
      <c r="K341" s="346"/>
      <c r="L341" s="347"/>
      <c r="M341" s="348"/>
      <c r="N341" s="347"/>
      <c r="O341" s="345"/>
      <c r="P341" s="339"/>
      <c r="Q341" s="339"/>
      <c r="R341" s="337"/>
      <c r="S341" s="392"/>
      <c r="T341" s="392" t="s">
        <v>1554</v>
      </c>
      <c r="U341" s="393">
        <v>106</v>
      </c>
      <c r="V341" s="471">
        <v>1</v>
      </c>
      <c r="W341" s="399" t="s">
        <v>88</v>
      </c>
      <c r="X341" s="501">
        <v>1</v>
      </c>
      <c r="Y341" s="347" t="s">
        <v>1030</v>
      </c>
      <c r="Z341" s="345">
        <f t="shared" si="44"/>
        <v>106</v>
      </c>
      <c r="AA341" s="339" t="s">
        <v>887</v>
      </c>
      <c r="AB341" s="339" t="s">
        <v>888</v>
      </c>
      <c r="AC341" s="373"/>
    </row>
    <row r="342" spans="1:29" s="333" customFormat="1" ht="18.850000000000001" customHeight="1">
      <c r="A342" s="334"/>
      <c r="B342" s="334"/>
      <c r="C342" s="335"/>
      <c r="D342" s="336"/>
      <c r="E342" s="337"/>
      <c r="F342" s="373"/>
      <c r="G342" s="337"/>
      <c r="H342" s="339"/>
      <c r="I342" s="340"/>
      <c r="J342" s="341"/>
      <c r="K342" s="346"/>
      <c r="L342" s="347"/>
      <c r="M342" s="348"/>
      <c r="N342" s="347"/>
      <c r="O342" s="345"/>
      <c r="P342" s="339"/>
      <c r="Q342" s="339"/>
      <c r="R342" s="337"/>
      <c r="S342" s="392"/>
      <c r="T342" s="392" t="s">
        <v>1555</v>
      </c>
      <c r="U342" s="393">
        <v>55.2</v>
      </c>
      <c r="V342" s="471">
        <v>1</v>
      </c>
      <c r="W342" s="399" t="s">
        <v>88</v>
      </c>
      <c r="X342" s="501">
        <v>1</v>
      </c>
      <c r="Y342" s="347" t="s">
        <v>1030</v>
      </c>
      <c r="Z342" s="345">
        <f t="shared" si="44"/>
        <v>55.2</v>
      </c>
      <c r="AA342" s="339" t="s">
        <v>887</v>
      </c>
      <c r="AB342" s="339" t="s">
        <v>888</v>
      </c>
      <c r="AC342" s="373"/>
    </row>
    <row r="343" spans="1:29" s="333" customFormat="1" ht="18.850000000000001" customHeight="1">
      <c r="A343" s="334"/>
      <c r="B343" s="334"/>
      <c r="C343" s="335"/>
      <c r="D343" s="336"/>
      <c r="E343" s="337"/>
      <c r="F343" s="373"/>
      <c r="G343" s="337"/>
      <c r="H343" s="339"/>
      <c r="I343" s="340"/>
      <c r="J343" s="341"/>
      <c r="K343" s="346"/>
      <c r="L343" s="347"/>
      <c r="M343" s="348"/>
      <c r="N343" s="347"/>
      <c r="O343" s="345"/>
      <c r="P343" s="339"/>
      <c r="Q343" s="339"/>
      <c r="R343" s="337"/>
      <c r="S343" s="392"/>
      <c r="T343" s="392" t="s">
        <v>1556</v>
      </c>
      <c r="U343" s="393">
        <v>659.4</v>
      </c>
      <c r="V343" s="471">
        <v>1</v>
      </c>
      <c r="W343" s="399" t="s">
        <v>88</v>
      </c>
      <c r="X343" s="501">
        <v>1</v>
      </c>
      <c r="Y343" s="347" t="s">
        <v>1030</v>
      </c>
      <c r="Z343" s="345">
        <f t="shared" si="44"/>
        <v>659.4</v>
      </c>
      <c r="AA343" s="339" t="s">
        <v>887</v>
      </c>
      <c r="AB343" s="339" t="s">
        <v>888</v>
      </c>
      <c r="AC343" s="373"/>
    </row>
    <row r="344" spans="1:29" s="333" customFormat="1" ht="18.850000000000001" customHeight="1">
      <c r="A344" s="334"/>
      <c r="B344" s="334"/>
      <c r="C344" s="335"/>
      <c r="D344" s="336"/>
      <c r="E344" s="337"/>
      <c r="F344" s="373"/>
      <c r="G344" s="337"/>
      <c r="H344" s="339"/>
      <c r="I344" s="340"/>
      <c r="J344" s="341"/>
      <c r="K344" s="346"/>
      <c r="L344" s="347"/>
      <c r="M344" s="348"/>
      <c r="N344" s="347"/>
      <c r="O344" s="345"/>
      <c r="P344" s="339"/>
      <c r="Q344" s="339"/>
      <c r="R344" s="337"/>
      <c r="S344" s="392"/>
      <c r="T344" s="392" t="s">
        <v>1557</v>
      </c>
      <c r="U344" s="393">
        <v>208.2</v>
      </c>
      <c r="V344" s="471">
        <v>1</v>
      </c>
      <c r="W344" s="399" t="s">
        <v>88</v>
      </c>
      <c r="X344" s="501">
        <v>1</v>
      </c>
      <c r="Y344" s="347" t="s">
        <v>1030</v>
      </c>
      <c r="Z344" s="345">
        <f t="shared" si="44"/>
        <v>208.2</v>
      </c>
      <c r="AA344" s="339" t="s">
        <v>887</v>
      </c>
      <c r="AB344" s="339" t="s">
        <v>888</v>
      </c>
      <c r="AC344" s="373"/>
    </row>
    <row r="345" spans="1:29" s="333" customFormat="1" ht="18.850000000000001" customHeight="1">
      <c r="A345" s="334"/>
      <c r="B345" s="334"/>
      <c r="C345" s="335"/>
      <c r="D345" s="336"/>
      <c r="E345" s="337"/>
      <c r="F345" s="373"/>
      <c r="G345" s="337"/>
      <c r="H345" s="339"/>
      <c r="I345" s="340"/>
      <c r="J345" s="341"/>
      <c r="K345" s="346"/>
      <c r="L345" s="347"/>
      <c r="M345" s="348"/>
      <c r="N345" s="347"/>
      <c r="O345" s="345"/>
      <c r="P345" s="339"/>
      <c r="Q345" s="339"/>
      <c r="R345" s="337"/>
      <c r="S345" s="392"/>
      <c r="T345" s="392" t="s">
        <v>1558</v>
      </c>
      <c r="U345" s="393">
        <v>287.7</v>
      </c>
      <c r="V345" s="471">
        <v>1</v>
      </c>
      <c r="W345" s="399" t="s">
        <v>88</v>
      </c>
      <c r="X345" s="501">
        <v>1</v>
      </c>
      <c r="Y345" s="347" t="s">
        <v>1030</v>
      </c>
      <c r="Z345" s="345">
        <f t="shared" si="44"/>
        <v>287.7</v>
      </c>
      <c r="AA345" s="339" t="s">
        <v>887</v>
      </c>
      <c r="AB345" s="339" t="s">
        <v>888</v>
      </c>
      <c r="AC345" s="373"/>
    </row>
    <row r="346" spans="1:29" s="333" customFormat="1" ht="18.850000000000001" customHeight="1">
      <c r="A346" s="334"/>
      <c r="B346" s="334"/>
      <c r="C346" s="335"/>
      <c r="D346" s="336"/>
      <c r="E346" s="337"/>
      <c r="F346" s="373"/>
      <c r="G346" s="337"/>
      <c r="H346" s="339"/>
      <c r="I346" s="340"/>
      <c r="J346" s="341"/>
      <c r="K346" s="346"/>
      <c r="L346" s="347"/>
      <c r="M346" s="348"/>
      <c r="N346" s="347"/>
      <c r="O346" s="345"/>
      <c r="P346" s="339"/>
      <c r="Q346" s="339"/>
      <c r="R346" s="337"/>
      <c r="S346" s="392"/>
      <c r="T346" s="392" t="s">
        <v>1559</v>
      </c>
      <c r="U346" s="393">
        <v>51.8</v>
      </c>
      <c r="V346" s="471">
        <v>1</v>
      </c>
      <c r="W346" s="399" t="s">
        <v>88</v>
      </c>
      <c r="X346" s="501">
        <v>1</v>
      </c>
      <c r="Y346" s="347" t="s">
        <v>1030</v>
      </c>
      <c r="Z346" s="345">
        <f t="shared" si="44"/>
        <v>51.8</v>
      </c>
      <c r="AA346" s="339" t="s">
        <v>887</v>
      </c>
      <c r="AB346" s="339" t="s">
        <v>888</v>
      </c>
      <c r="AC346" s="373"/>
    </row>
    <row r="347" spans="1:29" s="333" customFormat="1" ht="18.850000000000001" customHeight="1">
      <c r="A347" s="334"/>
      <c r="B347" s="334"/>
      <c r="C347" s="335"/>
      <c r="D347" s="336"/>
      <c r="E347" s="337"/>
      <c r="F347" s="373"/>
      <c r="G347" s="337"/>
      <c r="H347" s="339"/>
      <c r="I347" s="340"/>
      <c r="J347" s="341"/>
      <c r="K347" s="346"/>
      <c r="L347" s="347"/>
      <c r="M347" s="348"/>
      <c r="N347" s="347"/>
      <c r="O347" s="345"/>
      <c r="P347" s="339"/>
      <c r="Q347" s="339"/>
      <c r="R347" s="337"/>
      <c r="S347" s="392"/>
      <c r="T347" s="392" t="s">
        <v>1563</v>
      </c>
      <c r="U347" s="428">
        <v>1280</v>
      </c>
      <c r="V347" s="471">
        <v>1</v>
      </c>
      <c r="W347" s="399" t="s">
        <v>88</v>
      </c>
      <c r="X347" s="501">
        <v>1</v>
      </c>
      <c r="Y347" s="347" t="s">
        <v>1030</v>
      </c>
      <c r="Z347" s="345">
        <f t="shared" si="44"/>
        <v>1280</v>
      </c>
      <c r="AA347" s="339" t="s">
        <v>887</v>
      </c>
      <c r="AB347" s="339" t="s">
        <v>888</v>
      </c>
      <c r="AC347" s="373"/>
    </row>
    <row r="348" spans="1:29" s="333" customFormat="1" ht="18.850000000000001" customHeight="1">
      <c r="A348" s="334"/>
      <c r="B348" s="334"/>
      <c r="C348" s="335"/>
      <c r="D348" s="336"/>
      <c r="E348" s="337"/>
      <c r="F348" s="373"/>
      <c r="G348" s="337"/>
      <c r="H348" s="339"/>
      <c r="I348" s="340"/>
      <c r="J348" s="341"/>
      <c r="K348" s="346"/>
      <c r="L348" s="347"/>
      <c r="M348" s="348"/>
      <c r="N348" s="347"/>
      <c r="O348" s="345"/>
      <c r="P348" s="339"/>
      <c r="Q348" s="339"/>
      <c r="R348" s="337"/>
      <c r="S348" s="392"/>
      <c r="T348" s="392" t="s">
        <v>1564</v>
      </c>
      <c r="U348" s="428">
        <v>1360</v>
      </c>
      <c r="V348" s="471">
        <v>1</v>
      </c>
      <c r="W348" s="399" t="s">
        <v>88</v>
      </c>
      <c r="X348" s="501">
        <v>1</v>
      </c>
      <c r="Y348" s="347" t="s">
        <v>1030</v>
      </c>
      <c r="Z348" s="345">
        <f t="shared" si="44"/>
        <v>1360</v>
      </c>
      <c r="AA348" s="339" t="s">
        <v>887</v>
      </c>
      <c r="AB348" s="339" t="s">
        <v>888</v>
      </c>
      <c r="AC348" s="373"/>
    </row>
    <row r="349" spans="1:29" s="333" customFormat="1" ht="18.850000000000001" customHeight="1">
      <c r="A349" s="334"/>
      <c r="B349" s="334"/>
      <c r="C349" s="335"/>
      <c r="D349" s="336"/>
      <c r="E349" s="337"/>
      <c r="F349" s="373"/>
      <c r="G349" s="337"/>
      <c r="H349" s="339"/>
      <c r="I349" s="340"/>
      <c r="J349" s="341"/>
      <c r="K349" s="346"/>
      <c r="L349" s="347"/>
      <c r="M349" s="348"/>
      <c r="N349" s="347"/>
      <c r="O349" s="345"/>
      <c r="P349" s="339"/>
      <c r="Q349" s="339"/>
      <c r="R349" s="337"/>
      <c r="S349" s="392"/>
      <c r="T349" s="392" t="s">
        <v>1568</v>
      </c>
      <c r="U349" s="428">
        <v>1360</v>
      </c>
      <c r="V349" s="471">
        <v>1</v>
      </c>
      <c r="W349" s="399" t="s">
        <v>88</v>
      </c>
      <c r="X349" s="501">
        <v>1</v>
      </c>
      <c r="Y349" s="347" t="s">
        <v>1030</v>
      </c>
      <c r="Z349" s="345">
        <f t="shared" si="44"/>
        <v>1360</v>
      </c>
      <c r="AA349" s="339" t="s">
        <v>887</v>
      </c>
      <c r="AB349" s="339" t="s">
        <v>888</v>
      </c>
      <c r="AC349" s="373"/>
    </row>
    <row r="350" spans="1:29" s="333" customFormat="1" ht="18.850000000000001" customHeight="1">
      <c r="A350" s="334"/>
      <c r="B350" s="334"/>
      <c r="C350" s="335"/>
      <c r="D350" s="336"/>
      <c r="E350" s="337"/>
      <c r="F350" s="373"/>
      <c r="G350" s="337"/>
      <c r="H350" s="339"/>
      <c r="I350" s="340"/>
      <c r="J350" s="341"/>
      <c r="K350" s="346"/>
      <c r="L350" s="347"/>
      <c r="M350" s="348"/>
      <c r="N350" s="347"/>
      <c r="O350" s="345"/>
      <c r="P350" s="339"/>
      <c r="Q350" s="339"/>
      <c r="R350" s="337"/>
      <c r="S350" s="392"/>
      <c r="T350" s="392" t="s">
        <v>1565</v>
      </c>
      <c r="U350" s="393">
        <v>260.20999999999998</v>
      </c>
      <c r="V350" s="471">
        <v>1</v>
      </c>
      <c r="W350" s="399" t="s">
        <v>88</v>
      </c>
      <c r="X350" s="501">
        <v>1</v>
      </c>
      <c r="Y350" s="347" t="s">
        <v>1030</v>
      </c>
      <c r="Z350" s="345">
        <f t="shared" si="44"/>
        <v>260.20999999999998</v>
      </c>
      <c r="AA350" s="339" t="s">
        <v>887</v>
      </c>
      <c r="AB350" s="339" t="s">
        <v>888</v>
      </c>
      <c r="AC350" s="373"/>
    </row>
    <row r="351" spans="1:29" s="333" customFormat="1" ht="18.850000000000001" customHeight="1">
      <c r="A351" s="334"/>
      <c r="B351" s="334"/>
      <c r="C351" s="335"/>
      <c r="D351" s="336"/>
      <c r="E351" s="337"/>
      <c r="F351" s="373"/>
      <c r="G351" s="337"/>
      <c r="H351" s="339"/>
      <c r="I351" s="340"/>
      <c r="J351" s="341"/>
      <c r="K351" s="346"/>
      <c r="L351" s="347"/>
      <c r="M351" s="348"/>
      <c r="N351" s="347"/>
      <c r="O351" s="345"/>
      <c r="P351" s="339"/>
      <c r="Q351" s="339"/>
      <c r="R351" s="337"/>
      <c r="S351" s="392"/>
      <c r="T351" s="392" t="s">
        <v>1566</v>
      </c>
      <c r="U351" s="393">
        <v>137</v>
      </c>
      <c r="V351" s="471">
        <v>1</v>
      </c>
      <c r="W351" s="399" t="s">
        <v>88</v>
      </c>
      <c r="X351" s="501">
        <v>1</v>
      </c>
      <c r="Y351" s="347" t="s">
        <v>1030</v>
      </c>
      <c r="Z351" s="345">
        <f t="shared" si="44"/>
        <v>137</v>
      </c>
      <c r="AA351" s="339" t="s">
        <v>887</v>
      </c>
      <c r="AB351" s="339" t="s">
        <v>888</v>
      </c>
      <c r="AC351" s="373"/>
    </row>
    <row r="352" spans="1:29" s="333" customFormat="1" ht="18.850000000000001" customHeight="1">
      <c r="A352" s="334"/>
      <c r="B352" s="334"/>
      <c r="C352" s="335"/>
      <c r="D352" s="336"/>
      <c r="E352" s="337"/>
      <c r="F352" s="373"/>
      <c r="G352" s="337"/>
      <c r="H352" s="339"/>
      <c r="I352" s="340"/>
      <c r="J352" s="341"/>
      <c r="K352" s="346"/>
      <c r="L352" s="347"/>
      <c r="M352" s="348"/>
      <c r="N352" s="347"/>
      <c r="O352" s="345"/>
      <c r="P352" s="339"/>
      <c r="Q352" s="339"/>
      <c r="R352" s="337"/>
      <c r="S352" s="392"/>
      <c r="T352" s="392" t="s">
        <v>1567</v>
      </c>
      <c r="U352" s="393">
        <v>307</v>
      </c>
      <c r="V352" s="471">
        <v>1</v>
      </c>
      <c r="W352" s="399" t="s">
        <v>88</v>
      </c>
      <c r="X352" s="501">
        <v>1</v>
      </c>
      <c r="Y352" s="347" t="s">
        <v>1030</v>
      </c>
      <c r="Z352" s="345">
        <f t="shared" si="44"/>
        <v>307</v>
      </c>
      <c r="AA352" s="339" t="s">
        <v>887</v>
      </c>
      <c r="AB352" s="339" t="s">
        <v>888</v>
      </c>
      <c r="AC352" s="373"/>
    </row>
    <row r="353" spans="1:29" s="333" customFormat="1" ht="18.850000000000001" customHeight="1">
      <c r="A353" s="334"/>
      <c r="B353" s="334"/>
      <c r="C353" s="335"/>
      <c r="D353" s="336"/>
      <c r="E353" s="337"/>
      <c r="F353" s="373"/>
      <c r="G353" s="337"/>
      <c r="H353" s="339"/>
      <c r="I353" s="340"/>
      <c r="J353" s="341"/>
      <c r="K353" s="346"/>
      <c r="L353" s="347"/>
      <c r="M353" s="348"/>
      <c r="N353" s="347"/>
      <c r="O353" s="345"/>
      <c r="P353" s="339"/>
      <c r="Q353" s="339"/>
      <c r="R353" s="337"/>
      <c r="S353" s="427"/>
      <c r="T353" s="427" t="s">
        <v>1590</v>
      </c>
      <c r="U353" s="428">
        <v>5820.65</v>
      </c>
      <c r="V353" s="471">
        <v>1</v>
      </c>
      <c r="W353" s="399" t="s">
        <v>88</v>
      </c>
      <c r="X353" s="501">
        <v>1</v>
      </c>
      <c r="Y353" s="347" t="s">
        <v>1030</v>
      </c>
      <c r="Z353" s="345">
        <f t="shared" si="44"/>
        <v>5820.65</v>
      </c>
      <c r="AA353" s="339" t="s">
        <v>887</v>
      </c>
      <c r="AB353" s="339" t="s">
        <v>888</v>
      </c>
      <c r="AC353" s="373"/>
    </row>
    <row r="354" spans="1:29" s="333" customFormat="1" ht="18.75" customHeight="1">
      <c r="A354" s="334" t="s">
        <v>21</v>
      </c>
      <c r="B354" s="334" t="s">
        <v>884</v>
      </c>
      <c r="C354" s="335" t="s">
        <v>36</v>
      </c>
      <c r="D354" s="336" t="s">
        <v>124</v>
      </c>
      <c r="E354" s="337" t="s">
        <v>124</v>
      </c>
      <c r="F354" s="373" t="s">
        <v>1477</v>
      </c>
      <c r="G354" s="337"/>
      <c r="H354" s="339"/>
      <c r="I354" s="340" t="s">
        <v>1478</v>
      </c>
      <c r="J354" s="341">
        <v>5000</v>
      </c>
      <c r="K354" s="346">
        <v>1</v>
      </c>
      <c r="L354" s="347" t="s">
        <v>88</v>
      </c>
      <c r="M354" s="348">
        <v>1</v>
      </c>
      <c r="N354" s="347" t="s">
        <v>1030</v>
      </c>
      <c r="O354" s="345">
        <f t="shared" si="34"/>
        <v>5000</v>
      </c>
      <c r="P354" s="339" t="s">
        <v>887</v>
      </c>
      <c r="Q354" s="339" t="s">
        <v>888</v>
      </c>
      <c r="R354" s="337" t="s">
        <v>1397</v>
      </c>
    </row>
    <row r="355" spans="1:29" s="425" customFormat="1" ht="18.850000000000001" customHeight="1">
      <c r="A355" s="414" t="s">
        <v>21</v>
      </c>
      <c r="B355" s="414" t="s">
        <v>884</v>
      </c>
      <c r="C355" s="415" t="s">
        <v>36</v>
      </c>
      <c r="D355" s="416" t="s">
        <v>124</v>
      </c>
      <c r="E355" s="417" t="s">
        <v>124</v>
      </c>
      <c r="F355" s="488" t="s">
        <v>1479</v>
      </c>
      <c r="G355" s="417"/>
      <c r="H355" s="419"/>
      <c r="I355" s="420" t="s">
        <v>1480</v>
      </c>
      <c r="J355" s="421">
        <v>200</v>
      </c>
      <c r="K355" s="422">
        <v>10</v>
      </c>
      <c r="L355" s="423" t="s">
        <v>292</v>
      </c>
      <c r="M355" s="489">
        <v>1</v>
      </c>
      <c r="N355" s="423" t="s">
        <v>1030</v>
      </c>
      <c r="O355" s="424">
        <f t="shared" si="34"/>
        <v>2000</v>
      </c>
      <c r="P355" s="419" t="s">
        <v>887</v>
      </c>
      <c r="Q355" s="419" t="s">
        <v>888</v>
      </c>
      <c r="R355" s="417"/>
    </row>
    <row r="356" spans="1:29" s="500" customFormat="1" ht="18.850000000000001" customHeight="1">
      <c r="A356" s="485" t="s">
        <v>2682</v>
      </c>
      <c r="B356" s="485" t="s">
        <v>2683</v>
      </c>
      <c r="C356" s="490" t="s">
        <v>36</v>
      </c>
      <c r="D356" s="491" t="s">
        <v>124</v>
      </c>
      <c r="E356" s="492" t="s">
        <v>124</v>
      </c>
      <c r="F356" s="476" t="s">
        <v>2423</v>
      </c>
      <c r="G356" s="492"/>
      <c r="H356" s="478"/>
      <c r="I356" s="496" t="s">
        <v>2424</v>
      </c>
      <c r="J356" s="497">
        <v>521</v>
      </c>
      <c r="K356" s="498">
        <v>1</v>
      </c>
      <c r="L356" s="494" t="s">
        <v>88</v>
      </c>
      <c r="M356" s="499">
        <v>1</v>
      </c>
      <c r="N356" s="494" t="s">
        <v>102</v>
      </c>
      <c r="O356" s="495"/>
      <c r="P356" s="478" t="s">
        <v>887</v>
      </c>
      <c r="Q356" s="478" t="s">
        <v>888</v>
      </c>
      <c r="R356" s="492" t="s">
        <v>2425</v>
      </c>
      <c r="S356" s="500" t="s">
        <v>2385</v>
      </c>
      <c r="T356" s="496" t="s">
        <v>2424</v>
      </c>
      <c r="U356" s="497">
        <v>521</v>
      </c>
      <c r="V356" s="498">
        <v>1</v>
      </c>
      <c r="W356" s="494" t="s">
        <v>88</v>
      </c>
      <c r="X356" s="499">
        <v>1</v>
      </c>
      <c r="Y356" s="494" t="s">
        <v>2677</v>
      </c>
      <c r="Z356" s="495">
        <f t="shared" ref="Z356:Z357" si="45">IF(X356=0,V356*U356,X356*V356*U356)</f>
        <v>521</v>
      </c>
      <c r="AA356" s="478" t="s">
        <v>887</v>
      </c>
      <c r="AB356" s="478" t="s">
        <v>888</v>
      </c>
      <c r="AC356" s="492"/>
    </row>
    <row r="357" spans="1:29" s="500" customFormat="1" ht="18.850000000000001" customHeight="1">
      <c r="A357" s="485" t="s">
        <v>2682</v>
      </c>
      <c r="B357" s="485" t="s">
        <v>2683</v>
      </c>
      <c r="C357" s="490" t="s">
        <v>36</v>
      </c>
      <c r="D357" s="491" t="s">
        <v>124</v>
      </c>
      <c r="E357" s="492" t="s">
        <v>124</v>
      </c>
      <c r="F357" s="476" t="s">
        <v>2672</v>
      </c>
      <c r="G357" s="492"/>
      <c r="H357" s="478"/>
      <c r="I357" s="496" t="s">
        <v>2673</v>
      </c>
      <c r="J357" s="497">
        <v>1095</v>
      </c>
      <c r="K357" s="498">
        <v>1</v>
      </c>
      <c r="L357" s="494" t="s">
        <v>88</v>
      </c>
      <c r="M357" s="499">
        <v>1</v>
      </c>
      <c r="N357" s="494" t="s">
        <v>102</v>
      </c>
      <c r="O357" s="495"/>
      <c r="P357" s="478" t="s">
        <v>887</v>
      </c>
      <c r="Q357" s="478" t="s">
        <v>888</v>
      </c>
      <c r="R357" s="492"/>
      <c r="S357" s="500" t="s">
        <v>1602</v>
      </c>
      <c r="T357" s="496" t="s">
        <v>2673</v>
      </c>
      <c r="U357" s="497">
        <v>1095</v>
      </c>
      <c r="V357" s="498">
        <v>1</v>
      </c>
      <c r="W357" s="494" t="s">
        <v>88</v>
      </c>
      <c r="X357" s="499">
        <v>1</v>
      </c>
      <c r="Y357" s="494" t="s">
        <v>2677</v>
      </c>
      <c r="Z357" s="495">
        <f t="shared" si="45"/>
        <v>1095</v>
      </c>
      <c r="AA357" s="478" t="s">
        <v>887</v>
      </c>
      <c r="AB357" s="478" t="s">
        <v>888</v>
      </c>
      <c r="AC357" s="492"/>
    </row>
    <row r="358" spans="1:29" s="500" customFormat="1" ht="18.75" customHeight="1">
      <c r="A358" s="485" t="s">
        <v>2682</v>
      </c>
      <c r="B358" s="485" t="s">
        <v>2683</v>
      </c>
      <c r="C358" s="490" t="s">
        <v>36</v>
      </c>
      <c r="D358" s="491" t="s">
        <v>124</v>
      </c>
      <c r="E358" s="492" t="s">
        <v>124</v>
      </c>
      <c r="F358" s="476"/>
      <c r="G358" s="492"/>
      <c r="H358" s="478"/>
      <c r="I358" s="496"/>
      <c r="J358" s="497"/>
      <c r="K358" s="498"/>
      <c r="L358" s="494"/>
      <c r="M358" s="499"/>
      <c r="N358" s="494"/>
      <c r="O358" s="495"/>
      <c r="P358" s="478"/>
      <c r="Q358" s="478"/>
      <c r="R358" s="492"/>
      <c r="S358" s="500" t="s">
        <v>1602</v>
      </c>
      <c r="T358" s="496" t="s">
        <v>2684</v>
      </c>
      <c r="U358" s="497">
        <v>8999</v>
      </c>
      <c r="V358" s="498">
        <v>1</v>
      </c>
      <c r="W358" s="494" t="s">
        <v>88</v>
      </c>
      <c r="X358" s="499">
        <v>1</v>
      </c>
      <c r="Y358" s="494" t="s">
        <v>2677</v>
      </c>
      <c r="Z358" s="495">
        <f t="shared" ref="Z358:Z361" si="46">IF(X358=0,V358*U358,X358*V358*U358)</f>
        <v>8999</v>
      </c>
      <c r="AA358" s="478" t="s">
        <v>887</v>
      </c>
      <c r="AB358" s="478" t="s">
        <v>888</v>
      </c>
      <c r="AC358" s="492" t="s">
        <v>2688</v>
      </c>
    </row>
    <row r="359" spans="1:29" s="500" customFormat="1" ht="18.850000000000001" customHeight="1">
      <c r="A359" s="485" t="s">
        <v>2682</v>
      </c>
      <c r="B359" s="485" t="s">
        <v>2683</v>
      </c>
      <c r="C359" s="490" t="s">
        <v>36</v>
      </c>
      <c r="D359" s="491" t="s">
        <v>124</v>
      </c>
      <c r="E359" s="492" t="s">
        <v>124</v>
      </c>
      <c r="F359" s="476"/>
      <c r="G359" s="492"/>
      <c r="H359" s="478"/>
      <c r="I359" s="496"/>
      <c r="J359" s="497"/>
      <c r="K359" s="498"/>
      <c r="L359" s="494"/>
      <c r="M359" s="499"/>
      <c r="N359" s="494"/>
      <c r="O359" s="495"/>
      <c r="P359" s="478"/>
      <c r="Q359" s="478"/>
      <c r="R359" s="492"/>
      <c r="S359" s="500" t="s">
        <v>1602</v>
      </c>
      <c r="T359" s="496" t="s">
        <v>2685</v>
      </c>
      <c r="U359" s="497">
        <v>3290</v>
      </c>
      <c r="V359" s="498">
        <v>1</v>
      </c>
      <c r="W359" s="494" t="s">
        <v>88</v>
      </c>
      <c r="X359" s="499">
        <v>1</v>
      </c>
      <c r="Y359" s="494" t="s">
        <v>2677</v>
      </c>
      <c r="Z359" s="495">
        <f t="shared" si="46"/>
        <v>3290</v>
      </c>
      <c r="AA359" s="478" t="s">
        <v>887</v>
      </c>
      <c r="AB359" s="478" t="s">
        <v>888</v>
      </c>
      <c r="AC359" s="492" t="s">
        <v>2688</v>
      </c>
    </row>
    <row r="360" spans="1:29" s="500" customFormat="1" ht="18.850000000000001" customHeight="1">
      <c r="A360" s="485" t="s">
        <v>2682</v>
      </c>
      <c r="B360" s="485" t="s">
        <v>2683</v>
      </c>
      <c r="C360" s="490" t="s">
        <v>36</v>
      </c>
      <c r="D360" s="491" t="s">
        <v>124</v>
      </c>
      <c r="E360" s="492" t="s">
        <v>124</v>
      </c>
      <c r="F360" s="476"/>
      <c r="G360" s="492"/>
      <c r="H360" s="478"/>
      <c r="I360" s="496"/>
      <c r="J360" s="497"/>
      <c r="K360" s="498"/>
      <c r="L360" s="494"/>
      <c r="M360" s="499"/>
      <c r="N360" s="494"/>
      <c r="O360" s="495"/>
      <c r="P360" s="478"/>
      <c r="Q360" s="478"/>
      <c r="R360" s="492"/>
      <c r="S360" s="500" t="s">
        <v>1602</v>
      </c>
      <c r="T360" s="496" t="s">
        <v>2686</v>
      </c>
      <c r="U360" s="497">
        <v>1510</v>
      </c>
      <c r="V360" s="498">
        <v>1</v>
      </c>
      <c r="W360" s="494" t="s">
        <v>88</v>
      </c>
      <c r="X360" s="499">
        <v>1</v>
      </c>
      <c r="Y360" s="494" t="s">
        <v>2677</v>
      </c>
      <c r="Z360" s="495">
        <f t="shared" si="46"/>
        <v>1510</v>
      </c>
      <c r="AA360" s="478" t="s">
        <v>887</v>
      </c>
      <c r="AB360" s="478" t="s">
        <v>888</v>
      </c>
      <c r="AC360" s="492" t="s">
        <v>2688</v>
      </c>
    </row>
    <row r="361" spans="1:29" s="500" customFormat="1" ht="18.850000000000001" customHeight="1">
      <c r="A361" s="485" t="s">
        <v>2682</v>
      </c>
      <c r="B361" s="485" t="s">
        <v>2683</v>
      </c>
      <c r="C361" s="490" t="s">
        <v>36</v>
      </c>
      <c r="D361" s="491" t="s">
        <v>124</v>
      </c>
      <c r="E361" s="492" t="s">
        <v>124</v>
      </c>
      <c r="F361" s="476"/>
      <c r="G361" s="492"/>
      <c r="H361" s="478"/>
      <c r="I361" s="496"/>
      <c r="J361" s="497"/>
      <c r="K361" s="498"/>
      <c r="L361" s="494"/>
      <c r="M361" s="499"/>
      <c r="N361" s="494"/>
      <c r="O361" s="495"/>
      <c r="P361" s="478"/>
      <c r="Q361" s="478"/>
      <c r="R361" s="492"/>
      <c r="S361" s="500" t="s">
        <v>1602</v>
      </c>
      <c r="T361" s="496" t="s">
        <v>2687</v>
      </c>
      <c r="U361" s="497">
        <v>15499</v>
      </c>
      <c r="V361" s="498">
        <v>1</v>
      </c>
      <c r="W361" s="494" t="s">
        <v>88</v>
      </c>
      <c r="X361" s="499">
        <v>1</v>
      </c>
      <c r="Y361" s="494" t="s">
        <v>2677</v>
      </c>
      <c r="Z361" s="495">
        <f t="shared" si="46"/>
        <v>15499</v>
      </c>
      <c r="AA361" s="478" t="s">
        <v>887</v>
      </c>
      <c r="AB361" s="478" t="s">
        <v>888</v>
      </c>
      <c r="AC361" s="492" t="s">
        <v>2689</v>
      </c>
    </row>
    <row r="362" spans="1:29" s="500" customFormat="1" ht="18.850000000000001" customHeight="1">
      <c r="A362" s="485" t="s">
        <v>2682</v>
      </c>
      <c r="B362" s="485" t="s">
        <v>2683</v>
      </c>
      <c r="C362" s="490" t="s">
        <v>36</v>
      </c>
      <c r="D362" s="491" t="s">
        <v>124</v>
      </c>
      <c r="E362" s="492" t="s">
        <v>124</v>
      </c>
      <c r="F362" s="476"/>
      <c r="G362" s="492"/>
      <c r="H362" s="478"/>
      <c r="I362" s="496"/>
      <c r="J362" s="497"/>
      <c r="K362" s="498"/>
      <c r="L362" s="494"/>
      <c r="M362" s="499"/>
      <c r="N362" s="494"/>
      <c r="O362" s="495"/>
      <c r="P362" s="478"/>
      <c r="Q362" s="478"/>
      <c r="R362" s="492"/>
      <c r="S362" s="500" t="s">
        <v>1602</v>
      </c>
      <c r="T362" s="496" t="s">
        <v>2690</v>
      </c>
      <c r="U362" s="497">
        <v>4300</v>
      </c>
      <c r="V362" s="498">
        <v>1</v>
      </c>
      <c r="W362" s="494" t="s">
        <v>88</v>
      </c>
      <c r="X362" s="499">
        <v>1</v>
      </c>
      <c r="Y362" s="494" t="s">
        <v>2677</v>
      </c>
      <c r="Z362" s="495">
        <f t="shared" ref="Z362" si="47">IF(X362=0,V362*U362,X362*V362*U362)</f>
        <v>4300</v>
      </c>
      <c r="AA362" s="478" t="s">
        <v>887</v>
      </c>
      <c r="AB362" s="478" t="s">
        <v>888</v>
      </c>
      <c r="AC362" s="492" t="s">
        <v>2689</v>
      </c>
    </row>
    <row r="363" spans="1:29" s="3" customFormat="1" ht="18.850000000000001" customHeight="1">
      <c r="A363" s="19" t="s">
        <v>21</v>
      </c>
      <c r="B363" s="19" t="s">
        <v>884</v>
      </c>
      <c r="C363" s="20" t="s">
        <v>36</v>
      </c>
      <c r="D363" s="25" t="s">
        <v>124</v>
      </c>
      <c r="E363" s="21" t="s">
        <v>124</v>
      </c>
      <c r="F363" s="35" t="s">
        <v>124</v>
      </c>
      <c r="G363" s="21"/>
      <c r="H363" s="24"/>
      <c r="I363" s="49"/>
      <c r="J363" s="50"/>
      <c r="K363" s="51">
        <v>1</v>
      </c>
      <c r="L363" s="52" t="s">
        <v>88</v>
      </c>
      <c r="M363" s="85">
        <v>1</v>
      </c>
      <c r="N363" s="52" t="s">
        <v>102</v>
      </c>
      <c r="O363" s="55">
        <f t="shared" ref="O363" si="48">IF(M363=0,K363*J363,M363*K363*J363)</f>
        <v>0</v>
      </c>
      <c r="P363" s="24"/>
      <c r="Q363" s="24"/>
      <c r="R363" s="21" t="s">
        <v>1481</v>
      </c>
    </row>
    <row r="364" spans="1:29" s="74" customFormat="1" ht="18.850000000000001" customHeight="1">
      <c r="A364" s="95"/>
      <c r="B364" s="95"/>
      <c r="C364" s="86" t="s">
        <v>36</v>
      </c>
      <c r="D364" s="94" t="s">
        <v>124</v>
      </c>
      <c r="E364" s="35" t="s">
        <v>124</v>
      </c>
      <c r="F364" s="22" t="s">
        <v>1482</v>
      </c>
      <c r="G364" s="35"/>
      <c r="H364" s="35"/>
      <c r="I364" s="86"/>
      <c r="J364" s="105"/>
      <c r="K364" s="104"/>
      <c r="L364" s="88" t="s">
        <v>88</v>
      </c>
      <c r="M364" s="87"/>
      <c r="N364" s="52" t="s">
        <v>102</v>
      </c>
      <c r="O364" s="55">
        <f t="shared" si="34"/>
        <v>0</v>
      </c>
      <c r="P364" s="35"/>
      <c r="Q364" s="35"/>
      <c r="R364" s="35"/>
    </row>
    <row r="365" spans="1:29" s="74" customFormat="1" ht="18.850000000000001" customHeight="1">
      <c r="A365" s="95"/>
      <c r="B365" s="95"/>
      <c r="C365" s="86" t="s">
        <v>36</v>
      </c>
      <c r="D365" s="94" t="s">
        <v>124</v>
      </c>
      <c r="E365" s="35" t="s">
        <v>124</v>
      </c>
      <c r="F365" s="22" t="s">
        <v>1483</v>
      </c>
      <c r="G365" s="35"/>
      <c r="H365" s="24"/>
      <c r="I365" s="96"/>
      <c r="J365" s="97"/>
      <c r="K365" s="98"/>
      <c r="L365" s="88" t="s">
        <v>88</v>
      </c>
      <c r="M365" s="87"/>
      <c r="N365" s="88"/>
      <c r="O365" s="55">
        <f t="shared" si="34"/>
        <v>0</v>
      </c>
      <c r="P365" s="24"/>
      <c r="Q365" s="24"/>
      <c r="R365" s="35"/>
    </row>
    <row r="366" spans="1:29" s="4" customFormat="1" ht="18.850000000000001" customHeight="1">
      <c r="A366" s="26"/>
      <c r="B366" s="26"/>
      <c r="C366" s="27"/>
      <c r="D366" s="28"/>
      <c r="E366" s="29"/>
      <c r="F366" s="22"/>
      <c r="G366" s="35"/>
      <c r="H366" s="24"/>
      <c r="I366" s="96"/>
      <c r="J366" s="97"/>
      <c r="K366" s="111"/>
      <c r="L366" s="112"/>
      <c r="M366" s="113"/>
      <c r="N366" s="112"/>
      <c r="O366" s="55">
        <f t="shared" si="34"/>
        <v>0</v>
      </c>
      <c r="P366" s="114"/>
      <c r="Q366" s="114"/>
      <c r="R366" s="29"/>
    </row>
    <row r="367" spans="1:29" s="3" customFormat="1" ht="14.45" customHeight="1" thickBot="1">
      <c r="A367" s="19"/>
      <c r="B367" s="19"/>
      <c r="C367" s="20"/>
      <c r="D367" s="25"/>
      <c r="E367" s="21"/>
      <c r="F367" s="22"/>
      <c r="G367" s="21"/>
      <c r="H367" s="23"/>
      <c r="I367" s="49"/>
      <c r="J367" s="115"/>
      <c r="K367" s="116"/>
      <c r="L367" s="117"/>
      <c r="M367" s="118"/>
      <c r="N367" s="119"/>
      <c r="O367" s="55">
        <f t="shared" ref="O367" si="49">IF(M367=0,K367*J367,M367*K367*J367)</f>
        <v>0</v>
      </c>
      <c r="P367" s="24"/>
      <c r="Q367" s="24"/>
      <c r="R367" s="21"/>
    </row>
    <row r="368" spans="1:29">
      <c r="O368" s="120"/>
    </row>
  </sheetData>
  <sheetProtection algorithmName="SHA-512" hashValue="CJrNwQ0wfLVCOlD+AhwUFnZPN8Oc7Qlc/gxDK4lDUYhLJ90N6Gm7UEfqaeBK/dtxsYqf/7k+1/g84lZuKX3Mgg==" saltValue="ceOWfa2uq2NFGRwul2IWKA==" spinCount="100000" sheet="1" formatCells="0" formatColumns="0" formatRows="0" insertRows="0" deleteRows="0" sort="0" autoFilter="0" pivotTables="0"/>
  <autoFilter ref="A3:R367" xr:uid="{00000000-0009-0000-0000-000007000000}">
    <filterColumn colId="3">
      <filters>
        <filter val="住宿"/>
      </filters>
    </filterColumn>
  </autoFilter>
  <mergeCells count="2">
    <mergeCell ref="A2:N2"/>
    <mergeCell ref="P2:Q2"/>
  </mergeCells>
  <phoneticPr fontId="27" type="noConversion"/>
  <dataValidations count="2">
    <dataValidation type="list" allowBlank="1" showInputMessage="1" showErrorMessage="1" sqref="H4:H367" xr:uid="{00000000-0002-0000-0700-000000000000}">
      <formula1>"购买,租赁"</formula1>
    </dataValidation>
    <dataValidation type="list" allowBlank="1" showInputMessage="1" showErrorMessage="1" sqref="P4:Q367" xr:uid="{00000000-0002-0000-0700-000001000000}">
      <formula1>"是,否"</formula1>
    </dataValidation>
  </dataValidations>
  <pageMargins left="0.7" right="0.7" top="0.75" bottom="0.75" header="0.3" footer="0.3"/>
  <pageSetup paperSize="9" scale="3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F34"/>
  <sheetViews>
    <sheetView showGridLines="0" zoomScale="70" zoomScaleNormal="70" workbookViewId="0">
      <pane ySplit="3" topLeftCell="A4" activePane="bottomLeft" state="frozen"/>
      <selection pane="bottomLeft" activeCell="S11" sqref="S11"/>
    </sheetView>
  </sheetViews>
  <sheetFormatPr defaultColWidth="8.73046875" defaultRowHeight="13.9"/>
  <cols>
    <col min="1" max="2" width="10.59765625" style="5" customWidth="1"/>
    <col min="3" max="3" width="16.59765625" style="6" customWidth="1"/>
    <col min="4" max="5" width="16.59765625" style="7" customWidth="1"/>
    <col min="6" max="6" width="22.59765625" style="6" customWidth="1"/>
    <col min="7" max="7" width="28.265625" style="8" customWidth="1"/>
    <col min="8" max="8" width="17.59765625" style="8" customWidth="1"/>
    <col min="9" max="9" width="20.59765625" style="9" customWidth="1"/>
    <col min="10" max="10" width="13.73046875" style="10" customWidth="1"/>
    <col min="11" max="11" width="8.59765625" style="11" customWidth="1"/>
    <col min="12" max="12" width="8.59765625" style="5" customWidth="1"/>
    <col min="13" max="13" width="9.73046875" style="12" customWidth="1"/>
    <col min="14" max="14" width="8.73046875" style="8" customWidth="1"/>
    <col min="15" max="15" width="15.46484375" style="13" customWidth="1"/>
    <col min="16" max="17" width="11.265625" style="8" customWidth="1"/>
    <col min="18" max="18" width="12" style="8" customWidth="1"/>
    <col min="19" max="19" width="16.265625" style="8" bestFit="1" customWidth="1"/>
    <col min="20" max="20" width="19" style="8" bestFit="1" customWidth="1"/>
    <col min="21" max="21" width="4.9296875" style="8" bestFit="1" customWidth="1"/>
    <col min="22" max="22" width="16.265625" style="8" bestFit="1" customWidth="1"/>
    <col min="23" max="23" width="11.33203125" style="8" bestFit="1" customWidth="1"/>
    <col min="24" max="24" width="2.9296875" style="8" bestFit="1" customWidth="1"/>
    <col min="25" max="25" width="3.1328125" style="8" bestFit="1" customWidth="1"/>
    <col min="26" max="27" width="0" style="8" hidden="1" customWidth="1"/>
    <col min="28" max="28" width="11.33203125" style="8" bestFit="1" customWidth="1"/>
    <col min="29" max="30" width="3.1328125" style="8" bestFit="1" customWidth="1"/>
    <col min="31" max="31" width="13.1328125" style="8" bestFit="1" customWidth="1"/>
    <col min="32" max="16384" width="8.73046875" style="8"/>
  </cols>
  <sheetData>
    <row r="1" spans="1:32" s="1" customFormat="1">
      <c r="A1" s="14" t="s">
        <v>66</v>
      </c>
      <c r="B1" s="15"/>
      <c r="C1" s="15"/>
      <c r="F1" s="14"/>
      <c r="J1" s="40"/>
      <c r="K1" s="41"/>
      <c r="L1" s="15"/>
      <c r="M1" s="42"/>
      <c r="O1" s="43"/>
    </row>
    <row r="2" spans="1:32" s="1" customFormat="1" ht="119.45" customHeight="1">
      <c r="A2" s="624" t="s">
        <v>1484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44"/>
      <c r="P2" s="625" t="s">
        <v>68</v>
      </c>
      <c r="Q2" s="625"/>
      <c r="R2" s="71"/>
    </row>
    <row r="3" spans="1:32" s="2" customFormat="1" ht="30" customHeight="1">
      <c r="A3" s="16" t="s">
        <v>69</v>
      </c>
      <c r="B3" s="16" t="s">
        <v>70</v>
      </c>
      <c r="C3" s="16" t="s">
        <v>24</v>
      </c>
      <c r="D3" s="16" t="s">
        <v>71</v>
      </c>
      <c r="E3" s="16" t="s">
        <v>72</v>
      </c>
      <c r="F3" s="16" t="s">
        <v>73</v>
      </c>
      <c r="G3" s="17" t="s">
        <v>74</v>
      </c>
      <c r="H3" s="18" t="s">
        <v>75</v>
      </c>
      <c r="I3" s="18" t="s">
        <v>76</v>
      </c>
      <c r="J3" s="45" t="s">
        <v>77</v>
      </c>
      <c r="K3" s="46" t="s">
        <v>78</v>
      </c>
      <c r="L3" s="47" t="s">
        <v>79</v>
      </c>
      <c r="M3" s="46" t="s">
        <v>80</v>
      </c>
      <c r="N3" s="47" t="s">
        <v>81</v>
      </c>
      <c r="O3" s="48" t="s">
        <v>82</v>
      </c>
      <c r="P3" s="17" t="s">
        <v>83</v>
      </c>
      <c r="Q3" s="17" t="s">
        <v>84</v>
      </c>
      <c r="R3" s="16" t="s">
        <v>26</v>
      </c>
    </row>
    <row r="4" spans="1:32" s="3" customFormat="1" ht="14.45" customHeight="1">
      <c r="A4" s="19"/>
      <c r="B4" s="19"/>
      <c r="C4" s="20" t="s">
        <v>37</v>
      </c>
      <c r="D4" s="21" t="s">
        <v>1485</v>
      </c>
      <c r="E4" s="22" t="s">
        <v>1486</v>
      </c>
      <c r="F4" s="22"/>
      <c r="G4" s="21"/>
      <c r="H4" s="23"/>
      <c r="I4" s="49"/>
      <c r="J4" s="50"/>
      <c r="K4" s="51"/>
      <c r="L4" s="52" t="s">
        <v>102</v>
      </c>
      <c r="M4" s="53"/>
      <c r="N4" s="54"/>
      <c r="O4" s="55">
        <f>IF(M4=0,K4*J4,M4*K4*J4)</f>
        <v>0</v>
      </c>
      <c r="P4" s="23"/>
      <c r="Q4" s="23"/>
      <c r="R4" s="21"/>
    </row>
    <row r="5" spans="1:32" s="3" customFormat="1" ht="14.45" customHeight="1">
      <c r="A5" s="19"/>
      <c r="B5" s="19"/>
      <c r="C5" s="20" t="s">
        <v>37</v>
      </c>
      <c r="D5" s="21" t="s">
        <v>1485</v>
      </c>
      <c r="E5" s="22" t="s">
        <v>1487</v>
      </c>
      <c r="F5" s="22"/>
      <c r="G5" s="21"/>
      <c r="H5" s="23"/>
      <c r="I5" s="49"/>
      <c r="J5" s="50"/>
      <c r="K5" s="51"/>
      <c r="L5" s="52" t="s">
        <v>102</v>
      </c>
      <c r="M5" s="53"/>
      <c r="N5" s="54"/>
      <c r="O5" s="55">
        <f t="shared" ref="O5:O34" si="0">IF(M5=0,K5*J5,M5*K5*J5)</f>
        <v>0</v>
      </c>
      <c r="P5" s="23"/>
      <c r="Q5" s="23"/>
      <c r="R5" s="21"/>
    </row>
    <row r="6" spans="1:32" s="333" customFormat="1" ht="14.25" customHeight="1">
      <c r="A6" s="334" t="s">
        <v>1198</v>
      </c>
      <c r="B6" s="334" t="s">
        <v>1199</v>
      </c>
      <c r="C6" s="335" t="s">
        <v>37</v>
      </c>
      <c r="D6" s="337" t="s">
        <v>1485</v>
      </c>
      <c r="E6" s="338" t="s">
        <v>1488</v>
      </c>
      <c r="F6" s="338"/>
      <c r="G6" s="337" t="s">
        <v>1489</v>
      </c>
      <c r="H6" s="339" t="s">
        <v>1490</v>
      </c>
      <c r="I6" s="340" t="s">
        <v>1491</v>
      </c>
      <c r="J6" s="341">
        <v>15000</v>
      </c>
      <c r="K6" s="346">
        <v>1</v>
      </c>
      <c r="L6" s="347" t="s">
        <v>102</v>
      </c>
      <c r="M6" s="395"/>
      <c r="N6" s="347"/>
      <c r="O6" s="345">
        <f t="shared" si="0"/>
        <v>15000</v>
      </c>
      <c r="P6" s="339" t="s">
        <v>887</v>
      </c>
      <c r="Q6" s="339" t="s">
        <v>888</v>
      </c>
      <c r="R6" s="337" t="s">
        <v>1492</v>
      </c>
      <c r="S6" s="333" t="s">
        <v>1580</v>
      </c>
      <c r="T6" s="337" t="s">
        <v>1489</v>
      </c>
      <c r="U6" s="339" t="s">
        <v>1490</v>
      </c>
      <c r="V6" s="340" t="s">
        <v>1491</v>
      </c>
      <c r="W6" s="341">
        <v>20000</v>
      </c>
      <c r="X6" s="346">
        <v>1</v>
      </c>
      <c r="Y6" s="347" t="s">
        <v>102</v>
      </c>
      <c r="Z6" s="395"/>
      <c r="AA6" s="347"/>
      <c r="AB6" s="345">
        <f t="shared" ref="AB6:AB7" si="1">IF(Z6=0,X6*W6,Z6*X6*W6)</f>
        <v>20000</v>
      </c>
      <c r="AC6" s="339" t="s">
        <v>887</v>
      </c>
      <c r="AD6" s="339" t="s">
        <v>888</v>
      </c>
      <c r="AE6" s="337" t="s">
        <v>1597</v>
      </c>
    </row>
    <row r="7" spans="1:32" s="487" customFormat="1" ht="14.25" customHeight="1">
      <c r="A7" s="473"/>
      <c r="B7" s="473"/>
      <c r="C7" s="474"/>
      <c r="D7" s="476"/>
      <c r="E7" s="477"/>
      <c r="F7" s="477"/>
      <c r="G7" s="476"/>
      <c r="H7" s="478"/>
      <c r="I7" s="479"/>
      <c r="J7" s="480"/>
      <c r="K7" s="481"/>
      <c r="L7" s="482"/>
      <c r="M7" s="583"/>
      <c r="N7" s="482"/>
      <c r="O7" s="495">
        <f t="shared" si="0"/>
        <v>0</v>
      </c>
      <c r="P7" s="478"/>
      <c r="Q7" s="478"/>
      <c r="R7" s="476"/>
      <c r="S7" s="487" t="s">
        <v>1602</v>
      </c>
      <c r="T7" s="476" t="s">
        <v>1599</v>
      </c>
      <c r="U7" s="478" t="s">
        <v>1490</v>
      </c>
      <c r="V7" s="479" t="s">
        <v>1600</v>
      </c>
      <c r="W7" s="480">
        <v>10000</v>
      </c>
      <c r="X7" s="481">
        <v>1</v>
      </c>
      <c r="Y7" s="482" t="s">
        <v>102</v>
      </c>
      <c r="Z7" s="583"/>
      <c r="AA7" s="482"/>
      <c r="AB7" s="483">
        <f t="shared" si="1"/>
        <v>10000</v>
      </c>
      <c r="AC7" s="478" t="s">
        <v>887</v>
      </c>
      <c r="AD7" s="478" t="s">
        <v>888</v>
      </c>
      <c r="AE7" s="476" t="s">
        <v>1601</v>
      </c>
    </row>
    <row r="8" spans="1:32" s="487" customFormat="1" ht="14.25" customHeight="1">
      <c r="A8" s="473"/>
      <c r="B8" s="473"/>
      <c r="C8" s="474"/>
      <c r="D8" s="476"/>
      <c r="E8" s="477"/>
      <c r="F8" s="477"/>
      <c r="G8" s="476"/>
      <c r="H8" s="478"/>
      <c r="I8" s="479"/>
      <c r="J8" s="480"/>
      <c r="K8" s="481"/>
      <c r="L8" s="482"/>
      <c r="M8" s="583"/>
      <c r="N8" s="482"/>
      <c r="O8" s="495">
        <f t="shared" si="0"/>
        <v>0</v>
      </c>
      <c r="P8" s="478"/>
      <c r="Q8" s="478"/>
      <c r="R8" s="476"/>
      <c r="S8" s="487" t="s">
        <v>1602</v>
      </c>
      <c r="T8" s="476" t="s">
        <v>1603</v>
      </c>
      <c r="U8" s="478" t="s">
        <v>1490</v>
      </c>
      <c r="V8" s="479" t="s">
        <v>1604</v>
      </c>
      <c r="W8" s="480">
        <v>600</v>
      </c>
      <c r="X8" s="481">
        <v>1</v>
      </c>
      <c r="Y8" s="482" t="s">
        <v>102</v>
      </c>
      <c r="Z8" s="583"/>
      <c r="AA8" s="482"/>
      <c r="AB8" s="483">
        <f t="shared" ref="AB8" si="2">IF(Z8=0,X8*W8,Z8*X8*W8)</f>
        <v>600</v>
      </c>
      <c r="AC8" s="478" t="s">
        <v>887</v>
      </c>
      <c r="AD8" s="478" t="s">
        <v>888</v>
      </c>
      <c r="AE8" s="476" t="s">
        <v>1605</v>
      </c>
      <c r="AF8" s="487" t="s">
        <v>1606</v>
      </c>
    </row>
    <row r="9" spans="1:32" s="3" customFormat="1" ht="14.25" customHeight="1">
      <c r="A9" s="19"/>
      <c r="B9" s="19"/>
      <c r="C9" s="20" t="s">
        <v>37</v>
      </c>
      <c r="D9" s="21" t="s">
        <v>1485</v>
      </c>
      <c r="E9" s="22" t="s">
        <v>124</v>
      </c>
      <c r="F9" s="22"/>
      <c r="G9" s="21"/>
      <c r="H9" s="23"/>
      <c r="I9" s="49"/>
      <c r="J9" s="50"/>
      <c r="K9" s="51"/>
      <c r="L9" s="52" t="s">
        <v>102</v>
      </c>
      <c r="M9" s="53"/>
      <c r="N9" s="54"/>
      <c r="O9" s="55">
        <f t="shared" si="0"/>
        <v>0</v>
      </c>
      <c r="P9" s="23"/>
      <c r="Q9" s="23"/>
      <c r="R9" s="21"/>
    </row>
    <row r="10" spans="1:32" s="3" customFormat="1" ht="14.45" customHeight="1">
      <c r="A10" s="19"/>
      <c r="B10" s="19"/>
      <c r="C10" s="20" t="s">
        <v>37</v>
      </c>
      <c r="D10" s="21" t="s">
        <v>1485</v>
      </c>
      <c r="E10" s="21" t="s">
        <v>1493</v>
      </c>
      <c r="F10" s="22"/>
      <c r="G10" s="21"/>
      <c r="H10" s="23"/>
      <c r="I10" s="49"/>
      <c r="J10" s="50"/>
      <c r="K10" s="51"/>
      <c r="L10" s="52" t="s">
        <v>88</v>
      </c>
      <c r="M10" s="53"/>
      <c r="N10" s="54"/>
      <c r="O10" s="55">
        <f t="shared" si="0"/>
        <v>0</v>
      </c>
      <c r="P10" s="23"/>
      <c r="Q10" s="23"/>
      <c r="R10" s="21"/>
    </row>
    <row r="11" spans="1:32" s="3" customFormat="1" ht="14.45" customHeight="1">
      <c r="A11" s="19"/>
      <c r="B11" s="19"/>
      <c r="C11" s="20" t="s">
        <v>37</v>
      </c>
      <c r="D11" s="25" t="s">
        <v>1494</v>
      </c>
      <c r="E11" s="21" t="s">
        <v>1495</v>
      </c>
      <c r="F11" s="22" t="s">
        <v>1496</v>
      </c>
      <c r="G11" s="21"/>
      <c r="H11" s="23"/>
      <c r="I11" s="49"/>
      <c r="J11" s="50"/>
      <c r="K11" s="51"/>
      <c r="L11" s="52" t="s">
        <v>88</v>
      </c>
      <c r="M11" s="53"/>
      <c r="N11" s="54"/>
      <c r="O11" s="55">
        <f t="shared" si="0"/>
        <v>0</v>
      </c>
      <c r="P11" s="23"/>
      <c r="Q11" s="23"/>
      <c r="R11" s="21"/>
    </row>
    <row r="12" spans="1:32" s="3" customFormat="1" ht="14.45" customHeight="1">
      <c r="A12" s="19"/>
      <c r="B12" s="19"/>
      <c r="C12" s="20" t="s">
        <v>37</v>
      </c>
      <c r="D12" s="25" t="s">
        <v>1494</v>
      </c>
      <c r="E12" s="21" t="s">
        <v>1495</v>
      </c>
      <c r="F12" s="22" t="s">
        <v>1497</v>
      </c>
      <c r="G12" s="21"/>
      <c r="H12" s="23"/>
      <c r="I12" s="49"/>
      <c r="J12" s="50"/>
      <c r="K12" s="51"/>
      <c r="L12" s="52" t="s">
        <v>88</v>
      </c>
      <c r="M12" s="53"/>
      <c r="N12" s="54"/>
      <c r="O12" s="55">
        <f t="shared" si="0"/>
        <v>0</v>
      </c>
      <c r="P12" s="23"/>
      <c r="Q12" s="23"/>
      <c r="R12" s="21"/>
    </row>
    <row r="13" spans="1:32" s="4" customFormat="1">
      <c r="A13" s="26"/>
      <c r="B13" s="26"/>
      <c r="C13" s="27" t="s">
        <v>37</v>
      </c>
      <c r="D13" s="28" t="s">
        <v>1494</v>
      </c>
      <c r="E13" s="29" t="s">
        <v>1495</v>
      </c>
      <c r="F13" s="30" t="s">
        <v>1498</v>
      </c>
      <c r="G13" s="29"/>
      <c r="H13" s="29"/>
      <c r="I13" s="27"/>
      <c r="J13" s="57"/>
      <c r="K13" s="58"/>
      <c r="L13" s="59" t="s">
        <v>88</v>
      </c>
      <c r="M13" s="53"/>
      <c r="N13" s="54"/>
      <c r="O13" s="60">
        <f t="shared" si="0"/>
        <v>0</v>
      </c>
      <c r="P13" s="29"/>
      <c r="Q13" s="29"/>
      <c r="R13" s="29"/>
    </row>
    <row r="14" spans="1:32" s="4" customFormat="1">
      <c r="A14" s="26"/>
      <c r="B14" s="26"/>
      <c r="C14" s="27" t="s">
        <v>37</v>
      </c>
      <c r="D14" s="28" t="s">
        <v>1494</v>
      </c>
      <c r="E14" s="29" t="s">
        <v>1495</v>
      </c>
      <c r="F14" s="30" t="s">
        <v>1499</v>
      </c>
      <c r="G14" s="29"/>
      <c r="H14" s="29"/>
      <c r="I14" s="27"/>
      <c r="J14" s="57"/>
      <c r="K14" s="58"/>
      <c r="L14" s="59" t="s">
        <v>88</v>
      </c>
      <c r="M14" s="53"/>
      <c r="N14" s="54"/>
      <c r="O14" s="60">
        <f t="shared" si="0"/>
        <v>0</v>
      </c>
      <c r="P14" s="29"/>
      <c r="Q14" s="29"/>
      <c r="R14" s="29"/>
    </row>
    <row r="15" spans="1:32" s="3" customFormat="1" ht="14.45" customHeight="1">
      <c r="A15" s="19"/>
      <c r="B15" s="19"/>
      <c r="C15" s="31" t="s">
        <v>30</v>
      </c>
      <c r="D15" s="32" t="s">
        <v>1500</v>
      </c>
      <c r="E15" s="33" t="s">
        <v>1501</v>
      </c>
      <c r="F15" s="34" t="s">
        <v>1502</v>
      </c>
      <c r="G15" s="21"/>
      <c r="H15" s="23"/>
      <c r="I15" s="49"/>
      <c r="J15" s="50"/>
      <c r="K15" s="51"/>
      <c r="L15" s="52" t="s">
        <v>88</v>
      </c>
      <c r="M15" s="53"/>
      <c r="N15" s="54"/>
      <c r="O15" s="55">
        <f t="shared" si="0"/>
        <v>0</v>
      </c>
      <c r="P15" s="23"/>
      <c r="Q15" s="23"/>
      <c r="R15" s="21"/>
    </row>
    <row r="16" spans="1:32" s="3" customFormat="1" ht="14.45" customHeight="1">
      <c r="A16" s="19"/>
      <c r="B16" s="19"/>
      <c r="C16" s="31" t="s">
        <v>30</v>
      </c>
      <c r="D16" s="32" t="s">
        <v>1500</v>
      </c>
      <c r="E16" s="33" t="s">
        <v>1501</v>
      </c>
      <c r="F16" s="34" t="s">
        <v>1503</v>
      </c>
      <c r="G16" s="21"/>
      <c r="H16" s="23"/>
      <c r="I16" s="49"/>
      <c r="J16" s="50"/>
      <c r="K16" s="51"/>
      <c r="L16" s="52" t="s">
        <v>88</v>
      </c>
      <c r="M16" s="53"/>
      <c r="N16" s="54"/>
      <c r="O16" s="55">
        <f t="shared" si="0"/>
        <v>0</v>
      </c>
      <c r="P16" s="23"/>
      <c r="Q16" s="23"/>
      <c r="R16" s="21"/>
    </row>
    <row r="17" spans="1:19" s="3" customFormat="1" ht="14.45" customHeight="1">
      <c r="A17" s="19"/>
      <c r="B17" s="19"/>
      <c r="C17" s="31" t="s">
        <v>30</v>
      </c>
      <c r="D17" s="32" t="s">
        <v>1500</v>
      </c>
      <c r="E17" s="33" t="s">
        <v>1501</v>
      </c>
      <c r="F17" s="34" t="s">
        <v>1504</v>
      </c>
      <c r="G17" s="21"/>
      <c r="H17" s="23"/>
      <c r="I17" s="49"/>
      <c r="J17" s="50"/>
      <c r="K17" s="51"/>
      <c r="L17" s="52" t="s">
        <v>88</v>
      </c>
      <c r="M17" s="53"/>
      <c r="N17" s="54"/>
      <c r="O17" s="55">
        <f t="shared" si="0"/>
        <v>0</v>
      </c>
      <c r="P17" s="23"/>
      <c r="Q17" s="23"/>
      <c r="R17" s="21"/>
    </row>
    <row r="18" spans="1:19" s="3" customFormat="1" ht="14.45" customHeight="1">
      <c r="A18" s="19"/>
      <c r="B18" s="19"/>
      <c r="C18" s="20" t="s">
        <v>37</v>
      </c>
      <c r="D18" s="25" t="s">
        <v>1494</v>
      </c>
      <c r="E18" s="21" t="s">
        <v>1505</v>
      </c>
      <c r="F18" s="22" t="s">
        <v>1506</v>
      </c>
      <c r="G18" s="21"/>
      <c r="H18" s="23"/>
      <c r="I18" s="49"/>
      <c r="J18" s="50"/>
      <c r="K18" s="51"/>
      <c r="L18" s="52" t="s">
        <v>88</v>
      </c>
      <c r="M18" s="53"/>
      <c r="N18" s="54"/>
      <c r="O18" s="55">
        <f t="shared" si="0"/>
        <v>0</v>
      </c>
      <c r="P18" s="23"/>
      <c r="Q18" s="23"/>
      <c r="R18" s="21"/>
    </row>
    <row r="19" spans="1:19" s="3" customFormat="1" ht="14.45" customHeight="1">
      <c r="A19" s="19"/>
      <c r="B19" s="19"/>
      <c r="C19" s="20" t="s">
        <v>37</v>
      </c>
      <c r="D19" s="25" t="s">
        <v>1494</v>
      </c>
      <c r="E19" s="21" t="s">
        <v>1505</v>
      </c>
      <c r="F19" s="22" t="s">
        <v>1507</v>
      </c>
      <c r="G19" s="21"/>
      <c r="H19" s="23"/>
      <c r="I19" s="49"/>
      <c r="J19" s="50"/>
      <c r="K19" s="51"/>
      <c r="L19" s="52" t="s">
        <v>88</v>
      </c>
      <c r="M19" s="53"/>
      <c r="N19" s="54"/>
      <c r="O19" s="55">
        <f t="shared" si="0"/>
        <v>0</v>
      </c>
      <c r="P19" s="23"/>
      <c r="Q19" s="23"/>
      <c r="R19" s="21"/>
    </row>
    <row r="20" spans="1:19" s="3" customFormat="1" ht="14.45" customHeight="1">
      <c r="A20" s="19"/>
      <c r="B20" s="19"/>
      <c r="C20" s="20" t="s">
        <v>37</v>
      </c>
      <c r="D20" s="25" t="s">
        <v>1494</v>
      </c>
      <c r="E20" s="21" t="s">
        <v>1505</v>
      </c>
      <c r="F20" s="22" t="s">
        <v>1508</v>
      </c>
      <c r="G20" s="21"/>
      <c r="H20" s="23"/>
      <c r="I20" s="49"/>
      <c r="J20" s="50"/>
      <c r="K20" s="51"/>
      <c r="L20" s="52" t="s">
        <v>88</v>
      </c>
      <c r="M20" s="53"/>
      <c r="N20" s="54"/>
      <c r="O20" s="55">
        <f t="shared" si="0"/>
        <v>0</v>
      </c>
      <c r="P20" s="23"/>
      <c r="Q20" s="23"/>
      <c r="R20" s="21"/>
    </row>
    <row r="21" spans="1:19" s="3" customFormat="1" ht="14.45" customHeight="1">
      <c r="A21" s="19"/>
      <c r="B21" s="19"/>
      <c r="C21" s="20" t="s">
        <v>37</v>
      </c>
      <c r="D21" s="25" t="s">
        <v>1494</v>
      </c>
      <c r="E21" s="21" t="s">
        <v>1505</v>
      </c>
      <c r="F21" s="22" t="s">
        <v>1509</v>
      </c>
      <c r="G21" s="21"/>
      <c r="H21" s="23"/>
      <c r="I21" s="49"/>
      <c r="J21" s="50"/>
      <c r="K21" s="51"/>
      <c r="L21" s="52" t="s">
        <v>88</v>
      </c>
      <c r="M21" s="53"/>
      <c r="N21" s="54"/>
      <c r="O21" s="55">
        <f t="shared" si="0"/>
        <v>0</v>
      </c>
      <c r="P21" s="23"/>
      <c r="Q21" s="23"/>
      <c r="R21" s="21"/>
    </row>
    <row r="22" spans="1:19" s="3" customFormat="1" ht="14.45" customHeight="1">
      <c r="A22" s="19"/>
      <c r="B22" s="19"/>
      <c r="C22" s="20" t="s">
        <v>37</v>
      </c>
      <c r="D22" s="25" t="s">
        <v>1494</v>
      </c>
      <c r="E22" s="21" t="s">
        <v>1510</v>
      </c>
      <c r="F22" s="22" t="s">
        <v>1511</v>
      </c>
      <c r="G22" s="21"/>
      <c r="H22" s="23"/>
      <c r="I22" s="49"/>
      <c r="J22" s="50"/>
      <c r="K22" s="51"/>
      <c r="L22" s="52" t="s">
        <v>88</v>
      </c>
      <c r="M22" s="53"/>
      <c r="N22" s="54"/>
      <c r="O22" s="55">
        <f t="shared" si="0"/>
        <v>0</v>
      </c>
      <c r="P22" s="23"/>
      <c r="Q22" s="23"/>
      <c r="R22" s="21"/>
    </row>
    <row r="23" spans="1:19" s="3" customFormat="1" ht="14.45" customHeight="1">
      <c r="A23" s="19"/>
      <c r="B23" s="19"/>
      <c r="C23" s="20" t="s">
        <v>37</v>
      </c>
      <c r="D23" s="25" t="s">
        <v>1494</v>
      </c>
      <c r="E23" s="21" t="s">
        <v>1510</v>
      </c>
      <c r="F23" s="22" t="s">
        <v>1512</v>
      </c>
      <c r="G23" s="21"/>
      <c r="H23" s="23"/>
      <c r="I23" s="49"/>
      <c r="J23" s="50"/>
      <c r="K23" s="51"/>
      <c r="L23" s="52" t="s">
        <v>88</v>
      </c>
      <c r="M23" s="53"/>
      <c r="N23" s="54"/>
      <c r="O23" s="55">
        <f t="shared" si="0"/>
        <v>0</v>
      </c>
      <c r="P23" s="23"/>
      <c r="Q23" s="23"/>
      <c r="R23" s="21"/>
    </row>
    <row r="24" spans="1:19" s="3" customFormat="1" ht="14.45" customHeight="1">
      <c r="A24" s="19"/>
      <c r="B24" s="19"/>
      <c r="C24" s="20" t="s">
        <v>37</v>
      </c>
      <c r="D24" s="25" t="s">
        <v>1513</v>
      </c>
      <c r="E24" s="21" t="s">
        <v>1514</v>
      </c>
      <c r="F24" s="22" t="s">
        <v>1515</v>
      </c>
      <c r="G24" s="21"/>
      <c r="H24" s="23"/>
      <c r="I24" s="49"/>
      <c r="J24" s="50"/>
      <c r="K24" s="51"/>
      <c r="L24" s="52" t="s">
        <v>88</v>
      </c>
      <c r="M24" s="53"/>
      <c r="N24" s="54"/>
      <c r="O24" s="55">
        <f t="shared" si="0"/>
        <v>0</v>
      </c>
      <c r="P24" s="23"/>
      <c r="Q24" s="23"/>
      <c r="R24" s="21"/>
    </row>
    <row r="25" spans="1:19" s="3" customFormat="1" ht="14.45" customHeight="1">
      <c r="A25" s="19"/>
      <c r="B25" s="19"/>
      <c r="C25" s="20" t="s">
        <v>37</v>
      </c>
      <c r="D25" s="25" t="s">
        <v>1513</v>
      </c>
      <c r="E25" s="21" t="s">
        <v>1514</v>
      </c>
      <c r="F25" s="22" t="s">
        <v>1516</v>
      </c>
      <c r="G25" s="21"/>
      <c r="H25" s="23"/>
      <c r="I25" s="49"/>
      <c r="J25" s="50"/>
      <c r="K25" s="51"/>
      <c r="L25" s="52" t="s">
        <v>88</v>
      </c>
      <c r="M25" s="53"/>
      <c r="N25" s="54"/>
      <c r="O25" s="55">
        <f t="shared" si="0"/>
        <v>0</v>
      </c>
      <c r="P25" s="23"/>
      <c r="Q25" s="23"/>
      <c r="R25" s="21"/>
    </row>
    <row r="26" spans="1:19" s="3" customFormat="1" ht="14.45" customHeight="1">
      <c r="A26" s="19"/>
      <c r="B26" s="19"/>
      <c r="C26" s="20" t="s">
        <v>37</v>
      </c>
      <c r="D26" s="25" t="s">
        <v>1513</v>
      </c>
      <c r="E26" s="21" t="s">
        <v>1517</v>
      </c>
      <c r="F26" s="21" t="s">
        <v>1517</v>
      </c>
      <c r="G26" s="21"/>
      <c r="H26" s="23"/>
      <c r="I26" s="49"/>
      <c r="J26" s="50"/>
      <c r="K26" s="51"/>
      <c r="L26" s="52" t="s">
        <v>88</v>
      </c>
      <c r="M26" s="53"/>
      <c r="N26" s="54"/>
      <c r="O26" s="55">
        <f t="shared" si="0"/>
        <v>0</v>
      </c>
      <c r="P26" s="23"/>
      <c r="Q26" s="23"/>
      <c r="R26" s="21"/>
    </row>
    <row r="27" spans="1:19" s="3" customFormat="1" ht="14.25" customHeight="1">
      <c r="A27" s="19"/>
      <c r="B27" s="19"/>
      <c r="C27" s="20" t="s">
        <v>37</v>
      </c>
      <c r="D27" s="25" t="s">
        <v>1513</v>
      </c>
      <c r="E27" s="21" t="s">
        <v>1517</v>
      </c>
      <c r="F27" s="29" t="s">
        <v>124</v>
      </c>
      <c r="G27" s="21"/>
      <c r="H27" s="23"/>
      <c r="I27" s="49"/>
      <c r="J27" s="50"/>
      <c r="K27" s="51"/>
      <c r="L27" s="52" t="s">
        <v>88</v>
      </c>
      <c r="M27" s="53"/>
      <c r="N27" s="54"/>
      <c r="O27" s="55">
        <f t="shared" si="0"/>
        <v>0</v>
      </c>
      <c r="P27" s="23"/>
      <c r="Q27" s="23"/>
      <c r="R27" s="21"/>
    </row>
    <row r="28" spans="1:19" s="391" customFormat="1" ht="14.25" customHeight="1">
      <c r="A28" s="380" t="s">
        <v>21</v>
      </c>
      <c r="B28" s="380" t="s">
        <v>884</v>
      </c>
      <c r="C28" s="381" t="s">
        <v>37</v>
      </c>
      <c r="D28" s="382" t="s">
        <v>124</v>
      </c>
      <c r="E28" s="383" t="s">
        <v>124</v>
      </c>
      <c r="F28" s="384" t="s">
        <v>124</v>
      </c>
      <c r="G28" s="383" t="s">
        <v>1518</v>
      </c>
      <c r="H28" s="385" t="s">
        <v>1490</v>
      </c>
      <c r="I28" s="386" t="s">
        <v>1491</v>
      </c>
      <c r="J28" s="387">
        <v>20000</v>
      </c>
      <c r="K28" s="388">
        <v>1</v>
      </c>
      <c r="L28" s="389" t="s">
        <v>88</v>
      </c>
      <c r="M28" s="396"/>
      <c r="N28" s="389"/>
      <c r="O28" s="390">
        <f t="shared" si="0"/>
        <v>20000</v>
      </c>
      <c r="P28" s="385" t="s">
        <v>887</v>
      </c>
      <c r="Q28" s="385" t="s">
        <v>888</v>
      </c>
      <c r="R28" s="383" t="s">
        <v>1519</v>
      </c>
      <c r="S28" s="391" t="s">
        <v>1598</v>
      </c>
    </row>
    <row r="29" spans="1:19" s="3" customFormat="1" ht="14.45" customHeight="1">
      <c r="A29" s="19"/>
      <c r="B29" s="19"/>
      <c r="C29" s="20"/>
      <c r="D29" s="25"/>
      <c r="E29" s="21"/>
      <c r="F29" s="29"/>
      <c r="G29" s="21"/>
      <c r="H29" s="23"/>
      <c r="I29" s="49"/>
      <c r="J29" s="50"/>
      <c r="K29" s="51"/>
      <c r="L29" s="52"/>
      <c r="M29" s="56"/>
      <c r="N29" s="52"/>
      <c r="O29" s="55">
        <f t="shared" si="0"/>
        <v>0</v>
      </c>
      <c r="P29" s="23"/>
      <c r="Q29" s="23"/>
      <c r="R29" s="21"/>
    </row>
    <row r="30" spans="1:19" s="3" customFormat="1" ht="14.45" customHeight="1">
      <c r="A30" s="19"/>
      <c r="B30" s="19"/>
      <c r="C30" s="20"/>
      <c r="D30" s="25"/>
      <c r="E30" s="21"/>
      <c r="F30" s="29"/>
      <c r="G30" s="21"/>
      <c r="H30" s="23"/>
      <c r="I30" s="49"/>
      <c r="J30" s="50"/>
      <c r="K30" s="51"/>
      <c r="L30" s="52"/>
      <c r="M30" s="56"/>
      <c r="N30" s="52"/>
      <c r="O30" s="55">
        <f t="shared" si="0"/>
        <v>0</v>
      </c>
      <c r="P30" s="23"/>
      <c r="Q30" s="23"/>
      <c r="R30" s="21"/>
    </row>
    <row r="31" spans="1:19">
      <c r="A31" s="36"/>
      <c r="B31" s="36"/>
      <c r="C31" s="37"/>
      <c r="D31" s="38"/>
      <c r="E31" s="38"/>
      <c r="F31" s="37"/>
      <c r="G31" s="39"/>
      <c r="H31" s="39"/>
      <c r="I31" s="61"/>
      <c r="J31" s="62"/>
      <c r="K31" s="63"/>
      <c r="L31" s="64"/>
      <c r="M31" s="65"/>
      <c r="N31" s="66"/>
      <c r="O31" s="55">
        <f t="shared" si="0"/>
        <v>0</v>
      </c>
      <c r="P31" s="39"/>
      <c r="Q31" s="39"/>
      <c r="R31" s="39"/>
    </row>
    <row r="32" spans="1:19">
      <c r="A32" s="36"/>
      <c r="B32" s="36"/>
      <c r="C32" s="37"/>
      <c r="D32" s="38"/>
      <c r="E32" s="38"/>
      <c r="F32" s="37"/>
      <c r="G32" s="39"/>
      <c r="H32" s="39"/>
      <c r="I32" s="61"/>
      <c r="J32" s="62"/>
      <c r="K32" s="63"/>
      <c r="L32" s="64"/>
      <c r="M32" s="65"/>
      <c r="N32" s="66"/>
      <c r="O32" s="55">
        <f t="shared" si="0"/>
        <v>0</v>
      </c>
      <c r="P32" s="39"/>
      <c r="Q32" s="39"/>
      <c r="R32" s="39"/>
    </row>
    <row r="33" spans="1:18">
      <c r="A33" s="36"/>
      <c r="B33" s="36"/>
      <c r="C33" s="37"/>
      <c r="D33" s="38"/>
      <c r="E33" s="38"/>
      <c r="F33" s="37"/>
      <c r="G33" s="39"/>
      <c r="H33" s="39"/>
      <c r="I33" s="61"/>
      <c r="J33" s="62"/>
      <c r="K33" s="63"/>
      <c r="L33" s="64"/>
      <c r="M33" s="65"/>
      <c r="N33" s="66"/>
      <c r="O33" s="55">
        <f t="shared" si="0"/>
        <v>0</v>
      </c>
      <c r="P33" s="39"/>
      <c r="Q33" s="39"/>
      <c r="R33" s="39"/>
    </row>
    <row r="34" spans="1:18">
      <c r="A34" s="36"/>
      <c r="B34" s="36"/>
      <c r="C34" s="37"/>
      <c r="D34" s="38"/>
      <c r="E34" s="38"/>
      <c r="F34" s="37"/>
      <c r="G34" s="39"/>
      <c r="H34" s="39"/>
      <c r="I34" s="61"/>
      <c r="J34" s="62"/>
      <c r="K34" s="67"/>
      <c r="L34" s="68"/>
      <c r="M34" s="69"/>
      <c r="N34" s="70"/>
      <c r="O34" s="55">
        <f t="shared" si="0"/>
        <v>0</v>
      </c>
      <c r="P34" s="39"/>
      <c r="Q34" s="39"/>
      <c r="R34" s="39"/>
    </row>
  </sheetData>
  <sheetProtection algorithmName="SHA-512" hashValue="j07vVof4UhMmjHQRrAWrmdPO2wmFC6j6h4JcixH3lOZdUJKGfaHOped2vhIhMdWs/5+KzIOPlDfOOK9KVx1JFw==" saltValue="9GaxFksB4eqyFJqJw214ig==" spinCount="100000" sheet="1" formatCells="0" formatColumns="0" formatRows="0" insertRows="0" deleteRows="0" sort="0" autoFilter="0" pivotTables="0"/>
  <autoFilter ref="A3:R34" xr:uid="{00000000-0009-0000-0000-000008000000}"/>
  <mergeCells count="2">
    <mergeCell ref="A2:N2"/>
    <mergeCell ref="P2:Q2"/>
  </mergeCells>
  <phoneticPr fontId="27" type="noConversion"/>
  <dataValidations count="2">
    <dataValidation type="list" allowBlank="1" showInputMessage="1" showErrorMessage="1" sqref="H4:H34" xr:uid="{00000000-0002-0000-0800-000000000000}">
      <formula1>"购买,租赁"</formula1>
    </dataValidation>
    <dataValidation type="list" allowBlank="1" showInputMessage="1" showErrorMessage="1" sqref="P4:Q34" xr:uid="{00000000-0002-0000-0800-000001000000}">
      <formula1>"是,否"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报价汇总及使用说明</vt:lpstr>
      <vt:lpstr>策划服务</vt:lpstr>
      <vt:lpstr>场地搭建</vt:lpstr>
      <vt:lpstr>设备租赁</vt:lpstr>
      <vt:lpstr>直播导摄</vt:lpstr>
      <vt:lpstr>设计制作</vt:lpstr>
      <vt:lpstr>第三方人员及服务</vt:lpstr>
      <vt:lpstr>差旅及接待</vt:lpstr>
      <vt:lpstr>场地费用</vt:lpstr>
      <vt:lpstr>报价汇总及使用说明!Print_Area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dcterms:created xsi:type="dcterms:W3CDTF">2006-09-16T00:00:00Z</dcterms:created>
  <dcterms:modified xsi:type="dcterms:W3CDTF">2022-02-22T07:52:13Z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DD663132F50E4ABCBB366D8862E34713</vt:lpwstr>
  </property>
  <property fmtid="{D5CDD505-2E9C-101B-9397-08002B2CF9AE}" pid="3" name="KSOProductBuildVer">
    <vt:lpwstr>2052-11.1.0.11115</vt:lpwstr>
  </property>
</Properties>
</file>