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26" i="3" l="1"/>
  <c r="H27" i="3"/>
  <c r="H28" i="3"/>
  <c r="I36" i="2" l="1"/>
  <c r="I35" i="2"/>
  <c r="I34" i="2"/>
  <c r="I37" i="2" s="1"/>
  <c r="J31" i="2"/>
  <c r="J30" i="2"/>
  <c r="J29" i="2"/>
  <c r="J28" i="2"/>
  <c r="F30" i="2"/>
  <c r="F29" i="2"/>
  <c r="F28" i="2"/>
  <c r="H37" i="2"/>
  <c r="G54" i="3" l="1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5" i="3" l="1"/>
  <c r="G60" i="3" s="1"/>
  <c r="F55" i="3"/>
  <c r="E60" i="3" s="1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 s="1"/>
  <c r="E14" i="3"/>
  <c r="E16" i="3" s="1"/>
  <c r="E17" i="3"/>
  <c r="E21" i="3" s="1"/>
  <c r="E22" i="3"/>
  <c r="E24" i="3" s="1"/>
  <c r="E25" i="3"/>
  <c r="E29" i="3" s="1"/>
  <c r="E30" i="3"/>
  <c r="E34" i="3" s="1"/>
  <c r="E35" i="3"/>
  <c r="E39" i="3" s="1"/>
  <c r="E40" i="3"/>
  <c r="E42" i="3" s="1"/>
  <c r="E43" i="3"/>
  <c r="E46" i="3" s="1"/>
  <c r="E47" i="3"/>
  <c r="E54" i="3" s="1"/>
  <c r="H29" i="3" l="1"/>
  <c r="C55" i="3"/>
  <c r="H24" i="3"/>
  <c r="H13" i="3"/>
  <c r="D55" i="3"/>
  <c r="E55" i="3"/>
  <c r="A60" i="3" s="1"/>
  <c r="H46" i="3"/>
  <c r="H21" i="3"/>
  <c r="H42" i="3"/>
  <c r="H39" i="3"/>
  <c r="H34" i="3"/>
  <c r="I18" i="2"/>
  <c r="G21" i="2" s="1"/>
  <c r="G18" i="2"/>
  <c r="H18" i="2"/>
  <c r="B21" i="2" s="1"/>
  <c r="H55" i="3" l="1"/>
  <c r="C60" i="3" s="1"/>
  <c r="I60" i="3" s="1"/>
  <c r="K21" i="2"/>
</calcChain>
</file>

<file path=xl/sharedStrings.xml><?xml version="1.0" encoding="utf-8"?>
<sst xmlns="http://schemas.openxmlformats.org/spreadsheetml/2006/main" count="114" uniqueCount="100">
  <si>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</si>
  <si>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</si>
  <si>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</si>
  <si>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</si>
  <si>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</si>
  <si>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</si>
  <si>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</si>
  <si>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</si>
  <si>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</si>
  <si>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</si>
  <si>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</si>
  <si>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</si>
  <si>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</si>
  <si>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</si>
  <si>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</si>
  <si>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</si>
  <si>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</si>
  <si>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</si>
  <si>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</si>
  <si>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</si>
  <si>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</si>
  <si>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</si>
  <si>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</si>
  <si>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</si>
  <si>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</si>
  <si>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</si>
  <si>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</si>
  <si>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</si>
  <si>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</si>
  <si>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</si>
  <si>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</si>
  <si>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</si>
  <si>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</si>
  <si>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</si>
  <si>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</si>
  <si>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</si>
  <si>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</si>
  <si>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</si>
  <si>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</si>
  <si>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</si>
  <si>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</si>
  <si>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</si>
  <si>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</si>
  <si>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</si>
  <si>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</si>
  <si>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</si>
  <si>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</si>
  <si>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</si>
  <si>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</si>
  <si>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</si>
  <si>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</si>
  <si>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</si>
  <si>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</si>
  <si>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</si>
  <si>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</si>
  <si>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</si>
  <si>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</si>
  <si>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</si>
  <si>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</si>
  <si>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</si>
  <si>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</si>
  <si>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</si>
  <si>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</si>
  <si>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</si>
  <si>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</si>
  <si>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</si>
  <si>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</si>
  <si>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</si>
  <si>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</si>
  <si>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</si>
  <si>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</si>
  <si>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</si>
  <si>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</si>
  <si>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</si>
  <si>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</si>
  <si>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</si>
  <si>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</si>
  <si>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</si>
  <si>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</si>
  <si>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</si>
  <si>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</si>
  <si>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</si>
  <si>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</si>
  <si>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</si>
  <si>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</si>
  <si>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</si>
  <si>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</si>
  <si>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</si>
  <si>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</si>
  <si>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团号：HMEA-190715-SXY235</t>
    <phoneticPr fontId="1" type="noConversion"/>
  </si>
  <si>
    <t>会议日期：7.15日</t>
    <phoneticPr fontId="1" type="noConversion"/>
  </si>
  <si>
    <t>木质画架采买</t>
    <phoneticPr fontId="1" type="noConversion"/>
  </si>
  <si>
    <t>7.17日外出晚餐白酒采买</t>
    <phoneticPr fontId="1" type="noConversion"/>
  </si>
  <si>
    <t>7.17日外出晚餐</t>
    <phoneticPr fontId="1" type="noConversion"/>
  </si>
  <si>
    <t>7.16日晚宴饮料啤酒采买</t>
    <phoneticPr fontId="1" type="noConversion"/>
  </si>
  <si>
    <t>房间内摆放物品</t>
    <phoneticPr fontId="1" type="noConversion"/>
  </si>
  <si>
    <t>晚宴主桌啤酒</t>
    <phoneticPr fontId="1" type="noConversion"/>
  </si>
  <si>
    <t>晚宴表演人员</t>
    <phoneticPr fontId="1" type="noConversion"/>
  </si>
  <si>
    <t>KT板制作等</t>
    <phoneticPr fontId="1" type="noConversion"/>
  </si>
  <si>
    <t>设备租赁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</si>
</sst>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9" zoomScaleNormal="100" workbookViewId="0">
      <selection activeCell="G38" sqref="G38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29" customWidth="1"/>
    <col min="5" max="5" width="13" customWidth="1"/>
    <col min="6" max="6" width="14.25" customWidth="1"/>
    <col min="7" max="7" width="12.875" customWidth="1"/>
    <col min="8" max="8" width="13.875" customWidth="1"/>
    <col min="9" max="9" width="24.875" customWidth="1"/>
    <col min="10" max="10" width="39.5" customWidth="1"/>
  </cols>
  <sheetData>
    <row r="2" spans="1:12" ht="21" customHeight="1" x14ac:dyDescent="0.1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1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1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5" t="s">
        <v>75</v>
      </c>
    </row>
    <row r="9" spans="1:12" ht="21" customHeight="1" x14ac:dyDescent="0.1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1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1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1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15">
      <c r="A14" s="71">
        <v>2</v>
      </c>
      <c r="B14" s="60" t="s">
        <v>51</v>
      </c>
      <c r="C14" s="68">
        <v>0</v>
      </c>
      <c r="D14" s="71"/>
      <c r="E14" s="68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 x14ac:dyDescent="0.15">
      <c r="A15" s="73"/>
      <c r="B15" s="62"/>
      <c r="C15" s="70"/>
      <c r="D15" s="73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1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68</v>
      </c>
    </row>
    <row r="18" spans="1:10" ht="21" customHeight="1" x14ac:dyDescent="0.1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1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1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 x14ac:dyDescent="0.15">
      <c r="A22" s="57">
        <v>4</v>
      </c>
      <c r="B22" s="56" t="s">
        <v>4</v>
      </c>
      <c r="C22" s="58">
        <v>5000</v>
      </c>
      <c r="D22" s="59">
        <v>1</v>
      </c>
      <c r="E22" s="58">
        <f t="shared" si="2"/>
        <v>5000</v>
      </c>
      <c r="F22" s="36">
        <v>6884</v>
      </c>
      <c r="G22" s="36">
        <v>0</v>
      </c>
      <c r="H22" s="36">
        <f t="shared" si="0"/>
        <v>6884</v>
      </c>
      <c r="I22" s="2" t="s">
        <v>93</v>
      </c>
      <c r="J22" s="77" t="s">
        <v>69</v>
      </c>
    </row>
    <row r="23" spans="1:10" ht="21" customHeight="1" x14ac:dyDescent="0.1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15">
      <c r="A24" s="34"/>
      <c r="B24" s="30" t="s">
        <v>55</v>
      </c>
      <c r="C24" s="37">
        <f>SUM(C22)</f>
        <v>5000</v>
      </c>
      <c r="D24" s="37">
        <f t="shared" ref="D24:E24" si="6">SUM(D22)</f>
        <v>1</v>
      </c>
      <c r="E24" s="37">
        <f t="shared" si="6"/>
        <v>5000</v>
      </c>
      <c r="F24" s="37">
        <f>SUM(F22:F23)</f>
        <v>6884</v>
      </c>
      <c r="G24" s="37">
        <f t="shared" ref="G24" si="7">SUM(G22:G23)</f>
        <v>0</v>
      </c>
      <c r="H24" s="37">
        <f>SUM(H22:H23)</f>
        <v>6884</v>
      </c>
      <c r="I24" s="35"/>
      <c r="J24" s="79"/>
    </row>
    <row r="25" spans="1:10" ht="21" customHeight="1" x14ac:dyDescent="0.15">
      <c r="A25" s="71">
        <v>5</v>
      </c>
      <c r="B25" s="60" t="s">
        <v>56</v>
      </c>
      <c r="C25" s="68">
        <v>50</v>
      </c>
      <c r="D25" s="71">
        <v>40</v>
      </c>
      <c r="E25" s="68">
        <f t="shared" si="2"/>
        <v>2000</v>
      </c>
      <c r="F25" s="36">
        <v>2070</v>
      </c>
      <c r="G25" s="36">
        <v>0</v>
      </c>
      <c r="H25" s="36">
        <f t="shared" si="0"/>
        <v>2070</v>
      </c>
      <c r="I25" s="2" t="s">
        <v>92</v>
      </c>
      <c r="J25" s="74" t="s">
        <v>70</v>
      </c>
    </row>
    <row r="26" spans="1:10" ht="21" customHeight="1" x14ac:dyDescent="0.15">
      <c r="A26" s="72"/>
      <c r="B26" s="61"/>
      <c r="C26" s="69"/>
      <c r="D26" s="72"/>
      <c r="E26" s="69"/>
      <c r="F26" s="50">
        <v>1868</v>
      </c>
      <c r="G26" s="50">
        <v>0</v>
      </c>
      <c r="H26" s="50">
        <f t="shared" si="0"/>
        <v>1868</v>
      </c>
      <c r="I26" s="2" t="s">
        <v>94</v>
      </c>
      <c r="J26" s="75"/>
    </row>
    <row r="27" spans="1:10" ht="21" customHeight="1" x14ac:dyDescent="0.15">
      <c r="A27" s="72"/>
      <c r="B27" s="61"/>
      <c r="C27" s="69"/>
      <c r="D27" s="72"/>
      <c r="E27" s="69"/>
      <c r="F27" s="50">
        <v>840.37</v>
      </c>
      <c r="G27" s="50">
        <v>842</v>
      </c>
      <c r="H27" s="50">
        <f t="shared" si="0"/>
        <v>1682.37</v>
      </c>
      <c r="I27" s="2" t="s">
        <v>95</v>
      </c>
      <c r="J27" s="75"/>
    </row>
    <row r="28" spans="1:10" ht="21" customHeight="1" x14ac:dyDescent="0.15">
      <c r="A28" s="73"/>
      <c r="B28" s="62"/>
      <c r="C28" s="70"/>
      <c r="D28" s="73"/>
      <c r="E28" s="70"/>
      <c r="F28" s="36">
        <v>491.94</v>
      </c>
      <c r="G28" s="50">
        <v>0</v>
      </c>
      <c r="H28" s="50">
        <f t="shared" si="0"/>
        <v>491.94</v>
      </c>
      <c r="I28" s="2" t="s">
        <v>96</v>
      </c>
      <c r="J28" s="75"/>
    </row>
    <row r="29" spans="1:10" s="31" customFormat="1" ht="21" customHeight="1" x14ac:dyDescent="0.15">
      <c r="A29" s="34"/>
      <c r="B29" s="30" t="s">
        <v>61</v>
      </c>
      <c r="C29" s="37">
        <f>SUM(C25)</f>
        <v>50</v>
      </c>
      <c r="D29" s="37">
        <f t="shared" ref="D29:E29" si="8">SUM(D25)</f>
        <v>40</v>
      </c>
      <c r="E29" s="37">
        <f t="shared" si="8"/>
        <v>2000</v>
      </c>
      <c r="F29" s="37">
        <f>SUM(F25:F28)</f>
        <v>5270.3099999999995</v>
      </c>
      <c r="G29" s="37">
        <f>SUM(G25:G28)</f>
        <v>842</v>
      </c>
      <c r="H29" s="37">
        <f t="shared" ref="H29" si="9">SUM(H25:H28)</f>
        <v>6112.3099999999995</v>
      </c>
      <c r="I29" s="35"/>
      <c r="J29" s="76"/>
    </row>
    <row r="30" spans="1:10" ht="21" customHeight="1" x14ac:dyDescent="0.15">
      <c r="A30" s="57">
        <v>6</v>
      </c>
      <c r="B30" s="56" t="s">
        <v>57</v>
      </c>
      <c r="C30" s="58">
        <v>0</v>
      </c>
      <c r="D30" s="59"/>
      <c r="E30" s="58">
        <f t="shared" si="2"/>
        <v>0</v>
      </c>
      <c r="F30" s="36">
        <v>0</v>
      </c>
      <c r="G30" s="36">
        <v>2400</v>
      </c>
      <c r="H30" s="36">
        <f t="shared" si="0"/>
        <v>2400</v>
      </c>
      <c r="I30" s="2" t="s">
        <v>97</v>
      </c>
      <c r="J30" s="74" t="s">
        <v>71</v>
      </c>
    </row>
    <row r="31" spans="1:10" ht="21" customHeight="1" x14ac:dyDescent="0.1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 x14ac:dyDescent="0.1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 x14ac:dyDescent="0.1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s="31" customFormat="1" ht="21" customHeight="1" x14ac:dyDescent="0.1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2400</v>
      </c>
      <c r="H34" s="37">
        <f>SUM(H30:H33)</f>
        <v>2400</v>
      </c>
      <c r="I34" s="35"/>
      <c r="J34" s="79"/>
    </row>
    <row r="35" spans="1:10" ht="21" customHeight="1" x14ac:dyDescent="0.15">
      <c r="A35" s="57">
        <v>7</v>
      </c>
      <c r="B35" s="56" t="s">
        <v>58</v>
      </c>
      <c r="C35" s="58">
        <v>1000</v>
      </c>
      <c r="D35" s="59">
        <v>1</v>
      </c>
      <c r="E35" s="58">
        <f t="shared" si="2"/>
        <v>1000</v>
      </c>
      <c r="F35" s="36">
        <v>435</v>
      </c>
      <c r="G35" s="36">
        <v>0</v>
      </c>
      <c r="H35" s="36">
        <f t="shared" si="0"/>
        <v>435</v>
      </c>
      <c r="I35" s="2" t="s">
        <v>91</v>
      </c>
      <c r="J35" s="82"/>
    </row>
    <row r="36" spans="1:10" ht="21" customHeight="1" x14ac:dyDescent="0.15">
      <c r="A36" s="57"/>
      <c r="B36" s="56"/>
      <c r="C36" s="58"/>
      <c r="D36" s="59"/>
      <c r="E36" s="58"/>
      <c r="F36" s="36">
        <v>418</v>
      </c>
      <c r="G36" s="36">
        <v>35</v>
      </c>
      <c r="H36" s="36">
        <f t="shared" si="0"/>
        <v>453</v>
      </c>
      <c r="I36" s="2" t="s">
        <v>98</v>
      </c>
      <c r="J36" s="83"/>
    </row>
    <row r="37" spans="1:10" ht="21" customHeight="1" x14ac:dyDescent="0.15">
      <c r="A37" s="57"/>
      <c r="B37" s="56"/>
      <c r="C37" s="58"/>
      <c r="D37" s="59"/>
      <c r="E37" s="58"/>
      <c r="F37" s="36">
        <v>2195.6</v>
      </c>
      <c r="G37" s="36">
        <v>0</v>
      </c>
      <c r="H37" s="36">
        <f t="shared" si="0"/>
        <v>2195.6</v>
      </c>
      <c r="I37" s="2" t="s">
        <v>99</v>
      </c>
      <c r="J37" s="83"/>
    </row>
    <row r="38" spans="1:10" ht="21" customHeight="1" x14ac:dyDescent="0.1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3"/>
    </row>
    <row r="39" spans="1:10" s="31" customFormat="1" ht="21" customHeight="1" x14ac:dyDescent="0.15">
      <c r="A39" s="34"/>
      <c r="B39" s="30" t="s">
        <v>63</v>
      </c>
      <c r="C39" s="37">
        <f>SUM(C35)</f>
        <v>1000</v>
      </c>
      <c r="D39" s="37">
        <f t="shared" ref="D39:E39" si="12">SUM(D35)</f>
        <v>1</v>
      </c>
      <c r="E39" s="37">
        <f t="shared" si="12"/>
        <v>1000</v>
      </c>
      <c r="F39" s="37">
        <f>SUM(F35:F38)</f>
        <v>3048.6</v>
      </c>
      <c r="G39" s="37">
        <f t="shared" ref="G39:H39" si="13">SUM(G35:G38)</f>
        <v>35</v>
      </c>
      <c r="H39" s="37">
        <f t="shared" si="13"/>
        <v>3083.6</v>
      </c>
      <c r="I39" s="35"/>
      <c r="J39" s="84"/>
    </row>
    <row r="40" spans="1:10" ht="21" customHeight="1" x14ac:dyDescent="0.15">
      <c r="A40" s="57">
        <v>8</v>
      </c>
      <c r="B40" s="56" t="s">
        <v>3</v>
      </c>
      <c r="C40" s="58">
        <v>0</v>
      </c>
      <c r="D40" s="59"/>
      <c r="E40" s="58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7" t="s">
        <v>72</v>
      </c>
    </row>
    <row r="41" spans="1:10" ht="21" customHeight="1" x14ac:dyDescent="0.15">
      <c r="A41" s="57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78"/>
    </row>
    <row r="42" spans="1:10" s="31" customFormat="1" ht="21" customHeight="1" x14ac:dyDescent="0.1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79"/>
    </row>
    <row r="43" spans="1:10" ht="21" customHeight="1" x14ac:dyDescent="0.15">
      <c r="A43" s="57">
        <v>9</v>
      </c>
      <c r="B43" s="56" t="s">
        <v>60</v>
      </c>
      <c r="C43" s="58">
        <v>0</v>
      </c>
      <c r="D43" s="59"/>
      <c r="E43" s="58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4" t="s">
        <v>73</v>
      </c>
    </row>
    <row r="44" spans="1:10" ht="21" customHeight="1" x14ac:dyDescent="0.1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ht="21" customHeight="1" x14ac:dyDescent="0.1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s="31" customFormat="1" ht="21" customHeight="1" x14ac:dyDescent="0.1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6"/>
    </row>
    <row r="47" spans="1:10" ht="21" customHeight="1" x14ac:dyDescent="0.15">
      <c r="A47" s="71">
        <v>10</v>
      </c>
      <c r="B47" s="56" t="s">
        <v>5</v>
      </c>
      <c r="C47" s="58">
        <v>0</v>
      </c>
      <c r="D47" s="59"/>
      <c r="E47" s="5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2"/>
    </row>
    <row r="48" spans="1:10" ht="21" customHeight="1" x14ac:dyDescent="0.15">
      <c r="A48" s="72"/>
      <c r="B48" s="56"/>
      <c r="C48" s="58"/>
      <c r="D48" s="59"/>
      <c r="E48" s="58"/>
      <c r="F48" s="36">
        <v>0</v>
      </c>
      <c r="G48" s="36">
        <v>0</v>
      </c>
      <c r="H48" s="36">
        <f t="shared" ref="H48:H53" si="18">F48+G48</f>
        <v>0</v>
      </c>
      <c r="I48" s="2"/>
      <c r="J48" s="83"/>
    </row>
    <row r="49" spans="1:10" ht="21" customHeight="1" x14ac:dyDescent="0.15">
      <c r="A49" s="72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3"/>
    </row>
    <row r="50" spans="1:10" ht="21" customHeight="1" x14ac:dyDescent="0.15">
      <c r="A50" s="72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3"/>
    </row>
    <row r="51" spans="1:10" ht="21" customHeight="1" x14ac:dyDescent="0.15">
      <c r="A51" s="72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3"/>
    </row>
    <row r="52" spans="1:10" ht="21" customHeight="1" x14ac:dyDescent="0.15">
      <c r="A52" s="72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3"/>
    </row>
    <row r="53" spans="1:10" ht="21" customHeight="1" x14ac:dyDescent="0.15">
      <c r="A53" s="73"/>
      <c r="B53" s="56"/>
      <c r="C53" s="58"/>
      <c r="D53" s="59"/>
      <c r="E53" s="58"/>
      <c r="F53" s="36">
        <v>0</v>
      </c>
      <c r="G53" s="36">
        <v>0</v>
      </c>
      <c r="H53" s="36">
        <f t="shared" si="18"/>
        <v>0</v>
      </c>
      <c r="I53" s="2"/>
      <c r="J53" s="83"/>
    </row>
    <row r="54" spans="1:10" s="31" customFormat="1" ht="21" customHeight="1" x14ac:dyDescent="0.15">
      <c r="A54" s="34"/>
      <c r="B54" s="30" t="s">
        <v>65</v>
      </c>
      <c r="C54" s="37">
        <f>SUM(C47)</f>
        <v>0</v>
      </c>
      <c r="D54" s="37">
        <f t="shared" ref="D54:E54" si="19">SUM(D47)</f>
        <v>0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84"/>
    </row>
    <row r="55" spans="1:10" ht="21" customHeight="1" x14ac:dyDescent="0.15">
      <c r="A55" s="34"/>
      <c r="B55" s="30" t="s">
        <v>66</v>
      </c>
      <c r="C55" s="37">
        <f>SUM(C54,C46,C42,C39,C34,C29,C24,C21,C16,C13)</f>
        <v>6050</v>
      </c>
      <c r="D55" s="37">
        <f t="shared" ref="D55:H55" si="21">SUM(D54,D46,D42,D39,D34,D29,D24,D21,D16,D13)</f>
        <v>42</v>
      </c>
      <c r="E55" s="37">
        <f t="shared" si="21"/>
        <v>8000</v>
      </c>
      <c r="F55" s="37">
        <f t="shared" si="21"/>
        <v>15202.91</v>
      </c>
      <c r="G55" s="37">
        <f t="shared" si="21"/>
        <v>3277</v>
      </c>
      <c r="H55" s="37">
        <f t="shared" si="21"/>
        <v>18479.91</v>
      </c>
      <c r="I55" s="35"/>
      <c r="J55" s="39"/>
    </row>
    <row r="59" spans="1:10" ht="21" customHeight="1" x14ac:dyDescent="0.15">
      <c r="A59" s="65" t="s">
        <v>12</v>
      </c>
      <c r="B59" s="66"/>
      <c r="C59" s="63" t="s">
        <v>13</v>
      </c>
      <c r="D59" s="63"/>
      <c r="E59" s="63" t="s">
        <v>17</v>
      </c>
      <c r="F59" s="63"/>
      <c r="G59" s="63" t="s">
        <v>18</v>
      </c>
      <c r="H59" s="63"/>
      <c r="I59" s="32" t="s">
        <v>14</v>
      </c>
    </row>
    <row r="60" spans="1:10" ht="21" customHeight="1" x14ac:dyDescent="0.15">
      <c r="A60" s="67">
        <f>E55</f>
        <v>8000</v>
      </c>
      <c r="B60" s="64"/>
      <c r="C60" s="64">
        <f>H55</f>
        <v>18479.91</v>
      </c>
      <c r="D60" s="64"/>
      <c r="E60" s="64">
        <f>F55</f>
        <v>15202.91</v>
      </c>
      <c r="F60" s="64"/>
      <c r="G60" s="64">
        <f>G55</f>
        <v>3277</v>
      </c>
      <c r="H60" s="64"/>
      <c r="I60" s="33">
        <f>A60-C60</f>
        <v>-10479.91</v>
      </c>
    </row>
    <row r="62" spans="1:10" ht="21" customHeight="1" x14ac:dyDescent="0.15">
      <c r="A62" s="40" t="s">
        <v>77</v>
      </c>
      <c r="B62" s="41"/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6"/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1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15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 x14ac:dyDescent="0.15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15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 x14ac:dyDescent="0.15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 x14ac:dyDescent="0.15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 x14ac:dyDescent="0.15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 x14ac:dyDescent="0.15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 x14ac:dyDescent="0.15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 x14ac:dyDescent="0.15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6">
        <f>J8</f>
        <v>0</v>
      </c>
      <c r="K31" s="87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 x14ac:dyDescent="0.15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2019-07-25T06:47:13Z</dcterms:modified>
</cp:coreProperties>
</file>