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235" activeTab="2"/>
  </bookViews>
  <sheets>
    <sheet name="员工报销明细" sheetId="3" r:id="rId1"/>
    <sheet name="员工差旅明细" sheetId="2" r:id="rId2"/>
    <sheet name="to客户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<sst xmlns="http://schemas.openxmlformats.org/spreadsheetml/2006/main" count="123" uniqueCount="98">
  <si>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</si>
  <si>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</si>
  <si>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</si>
  <si>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</si>
  <si>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</si>
  <si>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</si>
  <si>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</si>
  <si>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</si>
  <si>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</si>
  <si>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</si>
  <si>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</si>
  <si>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</si>
  <si>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</si>
  <si>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</si>
  <si>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</si>
  <si>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</si>
  <si>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</si>
  <si>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</si>
  <si>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</si>
  <si>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</si>
  <si>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</si>
  <si>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</si>
  <si>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</si>
  <si>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</si>
  <si>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</si>
  <si>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</si>
  <si>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</si>
  <si>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</si>
  <si>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</si>
  <si>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</si>
  <si>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</si>
  <si>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</si>
  <si>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</si>
  <si>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</si>
  <si>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</si>
  <si>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</si>
  <si>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</si>
  <si>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</si>
  <si>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</si>
  <si>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</si>
  <si>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</si>
  <si>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</si>
  <si>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</si>
  <si>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</si>
  <si>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</si>
  <si>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</si>
  <si>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</si>
  <si>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</si>
  <si>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</si>
  <si>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</si>
  <si>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</si>
  <si>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</si>
  <si>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</si>
  <si>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</si>
  <si>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</si>
  <si>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</si>
  <si>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</si>
  <si>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</si>
  <si>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</si>
  <si>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</si>
  <si>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</si>
  <si>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</si>
  <si>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</si>
  <si>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</si>
  <si>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</si>
  <si>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23.01.29-02.12</t>
  </si>
  <si>
    <t>报销日期:</t>
  </si>
  <si>
    <t>23.03.02</t>
  </si>
  <si>
    <t>团号:</t>
  </si>
  <si>
    <t>HMOA-230221-HCB615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</si>
  <si>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</si>
  <si>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</si>
  <si>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</si>
  <si>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</si>
  <si>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</si>
  <si>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</si>
  <si>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</si>
  <si>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</si>
  <si>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</si>
  <si>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</si>
  <si>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</si>
  <si>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</si>
  <si>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</si>
  <si>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</si>
  <si>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</si>
  <si>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</si>
  <si>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</si>
  <si>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</si>
  <si>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</si>
  <si>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</si>
  <si>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</si>
  <si>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</si>
  <si>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</si>
  <si>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明细</t>
  </si>
  <si>
    <t>交通</t>
  </si>
  <si>
    <t>嘉定凯悦——宝马培训中心</t>
  </si>
  <si>
    <t>游船码头——家</t>
  </si>
  <si>
    <t>资料打印+名片157.5+35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</si>
</sst>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9" xfId="50" applyFont="1" applyBorder="1">
      <alignment vertical="center"/>
    </xf>
    <xf numFmtId="0" fontId="3" fillId="0" borderId="10" xfId="50" applyFont="1" applyBorder="1">
      <alignment vertical="center"/>
    </xf>
    <xf numFmtId="0" fontId="3" fillId="0" borderId="10" xfId="50" applyFont="1" applyBorder="1" applyAlignment="1">
      <alignment horizontal="right" vertical="center"/>
    </xf>
    <xf numFmtId="0" fontId="3" fillId="4" borderId="1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4" borderId="0" xfId="50" applyFont="1" applyFill="1" applyBorder="1" applyAlignment="1">
      <alignment horizontal="center" vertical="center"/>
    </xf>
    <xf numFmtId="0" fontId="3" fillId="0" borderId="6" xfId="50" applyFont="1" applyBorder="1">
      <alignment vertical="center"/>
    </xf>
    <xf numFmtId="0" fontId="3" fillId="0" borderId="7" xfId="50" applyFont="1" applyBorder="1">
      <alignment vertical="center"/>
    </xf>
    <xf numFmtId="0" fontId="3" fillId="0" borderId="7" xfId="50" applyFont="1" applyBorder="1" applyAlignment="1">
      <alignment horizontal="right" vertical="center"/>
    </xf>
    <xf numFmtId="0" fontId="3" fillId="4" borderId="7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5" borderId="1" xfId="50" applyFont="1" applyFill="1" applyBorder="1" applyAlignment="1">
      <alignment horizontal="center" vertical="center"/>
    </xf>
    <xf numFmtId="0" fontId="3" fillId="5" borderId="3" xfId="50" applyFont="1" applyFill="1" applyBorder="1" applyAlignment="1">
      <alignment horizontal="center" vertical="center"/>
    </xf>
    <xf numFmtId="0" fontId="3" fillId="5" borderId="12" xfId="50" applyFont="1" applyFill="1" applyBorder="1" applyAlignment="1">
      <alignment horizontal="center" vertical="center"/>
    </xf>
    <xf numFmtId="177" fontId="3" fillId="5" borderId="11" xfId="50" applyNumberFormat="1" applyFont="1" applyFill="1" applyBorder="1" applyAlignment="1">
      <alignment horizontal="center" vertical="center"/>
    </xf>
    <xf numFmtId="0" fontId="3" fillId="5" borderId="13" xfId="50" applyFont="1" applyFill="1" applyBorder="1" applyAlignment="1">
      <alignment horizontal="center" vertical="center"/>
    </xf>
    <xf numFmtId="0" fontId="3" fillId="5" borderId="11" xfId="50" applyFont="1" applyFill="1" applyBorder="1" applyAlignment="1">
      <alignment horizontal="center" vertical="center"/>
    </xf>
    <xf numFmtId="0" fontId="3" fillId="5" borderId="14" xfId="50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8" fontId="4" fillId="5" borderId="11" xfId="5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4" borderId="15" xfId="50" applyFont="1" applyFill="1" applyBorder="1" applyAlignment="1">
      <alignment horizontal="center" vertical="center"/>
    </xf>
    <xf numFmtId="0" fontId="3" fillId="4" borderId="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7" xfId="50" applyFont="1" applyFill="1" applyBorder="1">
      <alignment vertical="center"/>
    </xf>
    <xf numFmtId="0" fontId="3" fillId="4" borderId="7" xfId="50" applyFont="1" applyFill="1" applyBorder="1" applyAlignment="1">
      <alignment horizontal="center" vertical="center" wrapText="1"/>
    </xf>
    <xf numFmtId="0" fontId="3" fillId="4" borderId="8" xfId="50" applyFont="1" applyFill="1" applyBorder="1" applyAlignment="1">
      <alignment horizontal="center" vertical="center"/>
    </xf>
    <xf numFmtId="177" fontId="3" fillId="5" borderId="1" xfId="50" applyNumberFormat="1" applyFont="1" applyFill="1" applyBorder="1" applyAlignment="1">
      <alignment horizontal="center" vertical="center"/>
    </xf>
    <xf numFmtId="177" fontId="3" fillId="5" borderId="3" xfId="50" applyNumberFormat="1" applyFont="1" applyFill="1" applyBorder="1" applyAlignment="1">
      <alignment horizontal="center" vertical="center"/>
    </xf>
    <xf numFmtId="0" fontId="3" fillId="5" borderId="11" xfId="50" applyFont="1" applyFill="1" applyBorder="1" applyAlignment="1">
      <alignment vertical="center"/>
    </xf>
    <xf numFmtId="176" fontId="4" fillId="0" borderId="1" xfId="50" applyNumberFormat="1" applyFont="1" applyBorder="1" applyAlignment="1">
      <alignment horizontal="center" vertical="center"/>
    </xf>
    <xf numFmtId="176" fontId="4" fillId="0" borderId="3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1" xfId="50" applyNumberFormat="1" applyFont="1" applyBorder="1" applyAlignment="1">
      <alignment horizontal="center" vertical="center"/>
    </xf>
    <xf numFmtId="0" fontId="3" fillId="5" borderId="11" xfId="50" applyFont="1" applyFill="1" applyBorder="1" applyAlignment="1">
      <alignment horizontal="center" vertical="center" wrapText="1"/>
    </xf>
    <xf numFmtId="0" fontId="3" fillId="5" borderId="1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6" borderId="11" xfId="0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7" fillId="8" borderId="11" xfId="0" applyNumberFormat="1" applyFont="1" applyFill="1" applyBorder="1" applyAlignment="1">
      <alignment horizontal="center" vertical="center"/>
    </xf>
    <xf numFmtId="179" fontId="7" fillId="9" borderId="11" xfId="0" applyNumberFormat="1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6" fillId="10" borderId="11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80" fontId="6" fillId="10" borderId="11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178" fontId="8" fillId="5" borderId="1" xfId="0" applyNumberFormat="1" applyFont="1" applyFill="1" applyBorder="1" applyAlignment="1">
      <alignment horizontal="center" vertical="center"/>
    </xf>
    <xf numFmtId="178" fontId="8" fillId="5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6" fillId="10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7" fillId="11" borderId="11" xfId="0" applyFont="1" applyFill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33" sqref="H33"/>
    </sheetView>
  </sheetViews>
  <sheetFormatPr defaultColWidth="9" defaultRowHeight="21" customHeight="1"/>
  <cols>
    <col min="1" max="1" width="9" style="66"/>
    <col min="2" max="2" width="16.75" customWidth="1"/>
    <col min="3" max="3" width="9" style="67"/>
    <col min="6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16" t="s">
        <v>0</v>
      </c>
      <c r="D2" s="16"/>
      <c r="E2" s="16"/>
      <c r="F2" s="16"/>
      <c r="G2" s="16"/>
      <c r="H2" s="16"/>
      <c r="I2" s="98"/>
      <c r="J2" s="98"/>
      <c r="K2" s="98"/>
      <c r="L2" s="98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5" si="0">F8+G8</f>
        <v>0</v>
      </c>
      <c r="I8" s="99"/>
      <c r="J8" s="100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9"/>
      <c r="J9" s="101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9"/>
      <c r="J10" s="101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9"/>
      <c r="J11" s="101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9"/>
      <c r="J12" s="101"/>
    </row>
    <row r="13" s="65" customFormat="1" customHeight="1" spans="1:10">
      <c r="A13" s="80"/>
      <c r="B13" s="81" t="s">
        <v>17</v>
      </c>
      <c r="C13" s="82">
        <f>SUM(C8)</f>
        <v>0</v>
      </c>
      <c r="D13" s="82">
        <f>SUM(D8)</f>
        <v>0</v>
      </c>
      <c r="E13" s="82">
        <f>SUM(E8)</f>
        <v>0</v>
      </c>
      <c r="F13" s="82">
        <f>SUM(F8:F12)</f>
        <v>0</v>
      </c>
      <c r="G13" s="82">
        <f t="shared" ref="G13:H13" si="1">SUM(G8:G12)</f>
        <v>0</v>
      </c>
      <c r="H13" s="82">
        <f t="shared" si="1"/>
        <v>0</v>
      </c>
      <c r="I13" s="102"/>
      <c r="J13" s="103"/>
    </row>
    <row r="14" customHeight="1" spans="1:10">
      <c r="A14" s="83">
        <v>2</v>
      </c>
      <c r="B14" s="84" t="s">
        <v>18</v>
      </c>
      <c r="C14" s="85">
        <v>0</v>
      </c>
      <c r="D14" s="83"/>
      <c r="E14" s="85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9"/>
      <c r="J14" s="100" t="s">
        <v>19</v>
      </c>
    </row>
    <row r="15" customHeight="1" spans="1:10">
      <c r="A15" s="86"/>
      <c r="B15" s="87"/>
      <c r="C15" s="88"/>
      <c r="D15" s="86"/>
      <c r="E15" s="88"/>
      <c r="F15" s="78">
        <v>0</v>
      </c>
      <c r="G15" s="78">
        <v>0</v>
      </c>
      <c r="H15" s="78">
        <f t="shared" ref="H15" si="3">F15+G15</f>
        <v>0</v>
      </c>
      <c r="I15" s="99"/>
      <c r="J15" s="101"/>
    </row>
    <row r="16" s="65" customFormat="1" customHeight="1" spans="1:10">
      <c r="A16" s="80"/>
      <c r="B16" s="81" t="s">
        <v>20</v>
      </c>
      <c r="C16" s="82">
        <f>SUM(C14)</f>
        <v>0</v>
      </c>
      <c r="D16" s="82">
        <f>SUM(D14)</f>
        <v>0</v>
      </c>
      <c r="E16" s="82">
        <f>SUM(E14)</f>
        <v>0</v>
      </c>
      <c r="F16" s="82">
        <f>SUM(F14:F15)</f>
        <v>0</v>
      </c>
      <c r="G16" s="82">
        <f>SUM(G14:G15)</f>
        <v>0</v>
      </c>
      <c r="H16" s="82">
        <f>SUM(H14:H15)</f>
        <v>0</v>
      </c>
      <c r="I16" s="102"/>
      <c r="J16" s="103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>
        <v>0</v>
      </c>
      <c r="G17" s="78">
        <v>0</v>
      </c>
      <c r="H17" s="78">
        <f t="shared" si="0"/>
        <v>0</v>
      </c>
      <c r="I17" s="99"/>
      <c r="J17" s="104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9"/>
      <c r="J18" s="105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9"/>
      <c r="J19" s="105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9"/>
      <c r="J20" s="105"/>
    </row>
    <row r="21" s="65" customFormat="1" customHeight="1" spans="1:10">
      <c r="A21" s="80"/>
      <c r="B21" s="81" t="s">
        <v>23</v>
      </c>
      <c r="C21" s="82">
        <f>SUM(C17)</f>
        <v>0</v>
      </c>
      <c r="D21" s="82">
        <f t="shared" ref="D21:E21" si="4">SUM(D17)</f>
        <v>0</v>
      </c>
      <c r="E21" s="82">
        <f t="shared" si="4"/>
        <v>0</v>
      </c>
      <c r="F21" s="82">
        <f>SUM(F17:F20)</f>
        <v>0</v>
      </c>
      <c r="G21" s="82">
        <f t="shared" ref="G21:H21" si="5">SUM(G17:G20)</f>
        <v>0</v>
      </c>
      <c r="H21" s="82">
        <f t="shared" si="5"/>
        <v>0</v>
      </c>
      <c r="I21" s="102"/>
      <c r="J21" s="106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9"/>
      <c r="J22" s="104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9"/>
      <c r="J23" s="105"/>
    </row>
    <row r="24" s="65" customFormat="1" customHeight="1" spans="1:10">
      <c r="A24" s="80"/>
      <c r="B24" s="81" t="s">
        <v>26</v>
      </c>
      <c r="C24" s="82">
        <f>SUM(C22)</f>
        <v>0</v>
      </c>
      <c r="D24" s="82">
        <f t="shared" ref="D24:E24" si="6">SUM(D22)</f>
        <v>0</v>
      </c>
      <c r="E24" s="82">
        <f t="shared" si="6"/>
        <v>0</v>
      </c>
      <c r="F24" s="82">
        <f>SUM(F22:F23)</f>
        <v>0</v>
      </c>
      <c r="G24" s="82">
        <f t="shared" ref="G24:H24" si="7">SUM(G22:G23)</f>
        <v>0</v>
      </c>
      <c r="H24" s="82">
        <f t="shared" si="7"/>
        <v>0</v>
      </c>
      <c r="I24" s="102"/>
      <c r="J24" s="106"/>
    </row>
    <row r="25" customHeight="1" spans="1:10">
      <c r="A25" s="83">
        <v>5</v>
      </c>
      <c r="B25" s="84" t="s">
        <v>27</v>
      </c>
      <c r="C25" s="85">
        <v>0</v>
      </c>
      <c r="D25" s="83"/>
      <c r="E25" s="85">
        <f t="shared" si="2"/>
        <v>0</v>
      </c>
      <c r="F25" s="78">
        <v>0</v>
      </c>
      <c r="G25" s="78">
        <v>0</v>
      </c>
      <c r="H25" s="78">
        <f t="shared" si="0"/>
        <v>0</v>
      </c>
      <c r="I25" s="99"/>
      <c r="J25" s="100" t="s">
        <v>28</v>
      </c>
    </row>
    <row r="26" customHeight="1" spans="1:10">
      <c r="A26" s="86"/>
      <c r="B26" s="87"/>
      <c r="C26" s="88"/>
      <c r="D26" s="86"/>
      <c r="E26" s="88"/>
      <c r="F26" s="78">
        <v>0</v>
      </c>
      <c r="G26" s="78">
        <v>0</v>
      </c>
      <c r="H26" s="78">
        <f t="shared" ref="H26" si="8">F26+G26</f>
        <v>0</v>
      </c>
      <c r="I26" s="99"/>
      <c r="J26" s="101"/>
    </row>
    <row r="27" s="65" customFormat="1" customHeight="1" spans="1:10">
      <c r="A27" s="80"/>
      <c r="B27" s="81" t="s">
        <v>29</v>
      </c>
      <c r="C27" s="82">
        <f>SUM(C25)</f>
        <v>0</v>
      </c>
      <c r="D27" s="82">
        <f t="shared" ref="D27:E27" si="9">SUM(D25)</f>
        <v>0</v>
      </c>
      <c r="E27" s="82">
        <f t="shared" si="9"/>
        <v>0</v>
      </c>
      <c r="F27" s="82">
        <f>SUM(F25:F26)</f>
        <v>0</v>
      </c>
      <c r="G27" s="82">
        <f>SUM(G25:G26)</f>
        <v>0</v>
      </c>
      <c r="H27" s="82">
        <f t="shared" ref="H27" si="10">SUM(H25:H26)</f>
        <v>0</v>
      </c>
      <c r="I27" s="102"/>
      <c r="J27" s="103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9"/>
      <c r="J28" s="100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9"/>
      <c r="J29" s="105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9"/>
      <c r="J30" s="105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9"/>
      <c r="J31" s="105"/>
    </row>
    <row r="32" s="65" customFormat="1" customHeight="1" spans="1:10">
      <c r="A32" s="80"/>
      <c r="B32" s="81" t="s">
        <v>32</v>
      </c>
      <c r="C32" s="82">
        <f>SUM(C28)</f>
        <v>0</v>
      </c>
      <c r="D32" s="82">
        <f t="shared" ref="D32:E32" si="11">SUM(D28)</f>
        <v>0</v>
      </c>
      <c r="E32" s="82">
        <f t="shared" si="11"/>
        <v>0</v>
      </c>
      <c r="F32" s="82">
        <f>SUM(F28:F31)</f>
        <v>0</v>
      </c>
      <c r="G32" s="82">
        <f t="shared" ref="G32:H32" si="12">SUM(G28:G31)</f>
        <v>0</v>
      </c>
      <c r="H32" s="82">
        <f t="shared" si="12"/>
        <v>0</v>
      </c>
      <c r="I32" s="102"/>
      <c r="J32" s="106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157.5</v>
      </c>
      <c r="G33" s="78">
        <v>0</v>
      </c>
      <c r="H33" s="78">
        <f t="shared" si="0"/>
        <v>157.5</v>
      </c>
      <c r="I33" s="99" t="s">
        <v>34</v>
      </c>
      <c r="J33" s="107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9"/>
      <c r="J34" s="108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9"/>
      <c r="J35" s="108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9"/>
      <c r="J36" s="108"/>
    </row>
    <row r="37" s="65" customFormat="1" customHeight="1" spans="1:10">
      <c r="A37" s="80"/>
      <c r="B37" s="81" t="s">
        <v>35</v>
      </c>
      <c r="C37" s="82">
        <f>SUM(C33)</f>
        <v>0</v>
      </c>
      <c r="D37" s="82">
        <f t="shared" ref="D37:E37" si="13">SUM(D33)</f>
        <v>0</v>
      </c>
      <c r="E37" s="82">
        <f t="shared" si="13"/>
        <v>0</v>
      </c>
      <c r="F37" s="82">
        <f>SUM(F33:F36)</f>
        <v>157.5</v>
      </c>
      <c r="G37" s="82">
        <f t="shared" ref="G37:H37" si="14">SUM(G33:G36)</f>
        <v>0</v>
      </c>
      <c r="H37" s="82">
        <f t="shared" si="14"/>
        <v>157.5</v>
      </c>
      <c r="I37" s="102"/>
      <c r="J37" s="109"/>
    </row>
    <row r="38" customHeight="1" spans="1:10">
      <c r="A38" s="76">
        <v>8</v>
      </c>
      <c r="B38" s="77" t="s">
        <v>36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9"/>
      <c r="J38" s="104" t="s">
        <v>37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9"/>
      <c r="J39" s="105"/>
    </row>
    <row r="40" s="65" customFormat="1" customHeight="1" spans="1:10">
      <c r="A40" s="80"/>
      <c r="B40" s="81" t="s">
        <v>38</v>
      </c>
      <c r="C40" s="82">
        <f>SUM(C38)</f>
        <v>0</v>
      </c>
      <c r="D40" s="82">
        <f t="shared" ref="D40:E40" si="15">SUM(D38)</f>
        <v>0</v>
      </c>
      <c r="E40" s="82">
        <f t="shared" si="15"/>
        <v>0</v>
      </c>
      <c r="F40" s="82">
        <f>SUM(F38:F39)</f>
        <v>0</v>
      </c>
      <c r="G40" s="82">
        <f t="shared" ref="G40:H40" si="16">SUM(G38:G39)</f>
        <v>0</v>
      </c>
      <c r="H40" s="82">
        <f t="shared" si="16"/>
        <v>0</v>
      </c>
      <c r="I40" s="102"/>
      <c r="J40" s="106"/>
    </row>
    <row r="41" customHeight="1" spans="1:10">
      <c r="A41" s="76">
        <v>9</v>
      </c>
      <c r="B41" s="77" t="s">
        <v>39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9"/>
      <c r="J41" s="100" t="s">
        <v>40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9"/>
      <c r="J42" s="101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9"/>
      <c r="J43" s="101"/>
    </row>
    <row r="44" s="65" customFormat="1" customHeight="1" spans="1:10">
      <c r="A44" s="80"/>
      <c r="B44" s="81" t="s">
        <v>41</v>
      </c>
      <c r="C44" s="82">
        <f>SUM(C41)</f>
        <v>0</v>
      </c>
      <c r="D44" s="82">
        <f t="shared" ref="D44:E44" si="17">SUM(D41)</f>
        <v>0</v>
      </c>
      <c r="E44" s="82">
        <f t="shared" si="17"/>
        <v>0</v>
      </c>
      <c r="F44" s="82">
        <f>SUM(F41:F43)</f>
        <v>0</v>
      </c>
      <c r="G44" s="82">
        <f t="shared" ref="G44:H44" si="18">SUM(G41:G43)</f>
        <v>0</v>
      </c>
      <c r="H44" s="82">
        <f t="shared" si="18"/>
        <v>0</v>
      </c>
      <c r="I44" s="102"/>
      <c r="J44" s="103"/>
    </row>
    <row r="45" customHeight="1" spans="1:10">
      <c r="A45" s="83">
        <v>10</v>
      </c>
      <c r="B45" s="77" t="s">
        <v>42</v>
      </c>
      <c r="C45" s="78">
        <v>0</v>
      </c>
      <c r="D45" s="79"/>
      <c r="E45" s="78">
        <f t="shared" si="2"/>
        <v>0</v>
      </c>
      <c r="F45" s="78">
        <v>106</v>
      </c>
      <c r="G45" s="78">
        <v>0</v>
      </c>
      <c r="H45" s="78">
        <f t="shared" si="0"/>
        <v>106</v>
      </c>
      <c r="I45" s="99" t="s">
        <v>43</v>
      </c>
      <c r="J45" s="107"/>
    </row>
    <row r="46" customHeight="1" spans="1:10">
      <c r="A46" s="89"/>
      <c r="B46" s="77"/>
      <c r="C46" s="78"/>
      <c r="D46" s="79"/>
      <c r="E46" s="78"/>
      <c r="F46" s="78">
        <v>0</v>
      </c>
      <c r="G46" s="78">
        <v>0</v>
      </c>
      <c r="H46" s="78">
        <f t="shared" ref="H46:H51" si="19">F46+G46</f>
        <v>0</v>
      </c>
      <c r="I46" s="99"/>
      <c r="J46" s="108"/>
    </row>
    <row r="47" customHeight="1" spans="1:10">
      <c r="A47" s="89"/>
      <c r="B47" s="77"/>
      <c r="C47" s="78"/>
      <c r="D47" s="79"/>
      <c r="E47" s="78"/>
      <c r="F47" s="78">
        <v>0</v>
      </c>
      <c r="G47" s="78">
        <v>0</v>
      </c>
      <c r="H47" s="78">
        <f t="shared" si="19"/>
        <v>0</v>
      </c>
      <c r="I47" s="99"/>
      <c r="J47" s="108"/>
    </row>
    <row r="48" customHeight="1" spans="1:10">
      <c r="A48" s="89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99"/>
      <c r="J48" s="108"/>
    </row>
    <row r="49" customHeight="1" spans="1:10">
      <c r="A49" s="89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99"/>
      <c r="J49" s="108"/>
    </row>
    <row r="50" customHeight="1" spans="1:10">
      <c r="A50" s="89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99"/>
      <c r="J50" s="108"/>
    </row>
    <row r="51" customHeight="1" spans="1:10">
      <c r="A51" s="86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99"/>
      <c r="J51" s="108"/>
    </row>
    <row r="52" s="65" customFormat="1" customHeight="1" spans="1:10">
      <c r="A52" s="80"/>
      <c r="B52" s="81" t="s">
        <v>44</v>
      </c>
      <c r="C52" s="82">
        <f>SUM(C45)</f>
        <v>0</v>
      </c>
      <c r="D52" s="82">
        <f t="shared" ref="D52:E52" si="20">SUM(D45)</f>
        <v>0</v>
      </c>
      <c r="E52" s="82">
        <f t="shared" si="20"/>
        <v>0</v>
      </c>
      <c r="F52" s="82">
        <f>SUM(F45:F51)</f>
        <v>106</v>
      </c>
      <c r="G52" s="82">
        <f t="shared" ref="G52:H52" si="21">SUM(G45:G51)</f>
        <v>0</v>
      </c>
      <c r="H52" s="82">
        <f t="shared" si="21"/>
        <v>106</v>
      </c>
      <c r="I52" s="102"/>
      <c r="J52" s="109"/>
    </row>
    <row r="53" customHeight="1" spans="1:10">
      <c r="A53" s="80"/>
      <c r="B53" s="81" t="s">
        <v>45</v>
      </c>
      <c r="C53" s="82">
        <f>SUM(C52,C44,C40,C37,C32,C27,C24,C21,C16,C13)</f>
        <v>0</v>
      </c>
      <c r="D53" s="82">
        <f t="shared" ref="D53:H53" si="22">SUM(D52,D44,D40,D37,D32,D27,D24,D21,D16,D13)</f>
        <v>0</v>
      </c>
      <c r="E53" s="82">
        <f t="shared" si="22"/>
        <v>0</v>
      </c>
      <c r="F53" s="82">
        <f t="shared" si="22"/>
        <v>263.5</v>
      </c>
      <c r="G53" s="82">
        <f t="shared" si="22"/>
        <v>0</v>
      </c>
      <c r="H53" s="82">
        <f t="shared" si="22"/>
        <v>263.5</v>
      </c>
      <c r="I53" s="102"/>
      <c r="J53" s="110"/>
    </row>
    <row r="57" customHeight="1" spans="1:9">
      <c r="A57" s="90" t="s">
        <v>46</v>
      </c>
      <c r="B57" s="91"/>
      <c r="C57" s="92" t="s">
        <v>47</v>
      </c>
      <c r="D57" s="92"/>
      <c r="E57" s="92" t="s">
        <v>48</v>
      </c>
      <c r="F57" s="92"/>
      <c r="G57" s="92" t="s">
        <v>49</v>
      </c>
      <c r="H57" s="92"/>
      <c r="I57" s="111" t="s">
        <v>50</v>
      </c>
    </row>
    <row r="58" customHeight="1" spans="1:9">
      <c r="A58" s="93">
        <f>E53</f>
        <v>0</v>
      </c>
      <c r="B58" s="94"/>
      <c r="C58" s="94">
        <f>H53</f>
        <v>263.5</v>
      </c>
      <c r="D58" s="94"/>
      <c r="E58" s="94">
        <f>F53</f>
        <v>263.5</v>
      </c>
      <c r="F58" s="94"/>
      <c r="G58" s="94">
        <f>G53</f>
        <v>0</v>
      </c>
      <c r="H58" s="94"/>
      <c r="I58" s="112">
        <f>A58-C58</f>
        <v>-263.5</v>
      </c>
    </row>
    <row r="60" customHeight="1" spans="1:9">
      <c r="A60" s="95" t="s">
        <v>51</v>
      </c>
      <c r="B60" s="96"/>
      <c r="C60" s="97" t="s">
        <v>52</v>
      </c>
      <c r="D60" s="95"/>
      <c r="E60" s="95" t="s">
        <v>53</v>
      </c>
      <c r="F60" s="95"/>
      <c r="G60" s="95" t="s">
        <v>54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8" workbookViewId="0">
      <selection activeCell="H12" sqref="H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5"/>
      <c r="C1" s="15"/>
      <c r="D1" s="15"/>
      <c r="E1" s="15"/>
      <c r="F1" s="15"/>
      <c r="G1" s="15"/>
      <c r="H1" s="15"/>
      <c r="I1" s="15"/>
      <c r="J1" s="15"/>
      <c r="K1" s="15"/>
    </row>
    <row r="3" ht="18.75" spans="2:11">
      <c r="B3" s="16" t="s">
        <v>55</v>
      </c>
      <c r="C3" s="16"/>
      <c r="D3" s="16"/>
      <c r="E3" s="16"/>
      <c r="F3" s="16"/>
      <c r="G3" s="16"/>
      <c r="H3" s="16"/>
      <c r="I3" s="16"/>
      <c r="J3" s="16"/>
      <c r="K3" s="16"/>
    </row>
    <row r="4" ht="20.1" customHeight="1" spans="2:11">
      <c r="B4" s="17"/>
      <c r="C4" s="17"/>
      <c r="D4" s="17"/>
      <c r="E4" s="17"/>
      <c r="F4" s="17"/>
      <c r="G4" s="17"/>
      <c r="H4" s="17"/>
      <c r="I4" s="17"/>
      <c r="J4" s="17"/>
      <c r="K4" s="48"/>
    </row>
    <row r="5" ht="20.1" customHeight="1" spans="2:11">
      <c r="B5" s="18"/>
      <c r="C5" s="19"/>
      <c r="D5" s="20" t="s">
        <v>56</v>
      </c>
      <c r="E5" s="20"/>
      <c r="F5" s="21" t="s">
        <v>57</v>
      </c>
      <c r="G5" s="21"/>
      <c r="H5" s="20" t="s">
        <v>58</v>
      </c>
      <c r="I5" s="19"/>
      <c r="J5" s="21" t="s">
        <v>59</v>
      </c>
      <c r="K5" s="49"/>
    </row>
    <row r="6" ht="20.1" customHeight="1" spans="2:11">
      <c r="B6" s="22"/>
      <c r="C6" s="23"/>
      <c r="D6" s="24" t="s">
        <v>60</v>
      </c>
      <c r="E6" s="24"/>
      <c r="F6" s="25" t="s">
        <v>61</v>
      </c>
      <c r="G6" s="25"/>
      <c r="H6" s="24" t="s">
        <v>62</v>
      </c>
      <c r="I6" s="23"/>
      <c r="J6" s="25" t="s">
        <v>63</v>
      </c>
      <c r="K6" s="50"/>
    </row>
    <row r="7" ht="20.1" customHeight="1" spans="2:11">
      <c r="B7" s="22"/>
      <c r="C7" s="23"/>
      <c r="D7" s="24" t="s">
        <v>64</v>
      </c>
      <c r="E7" s="24"/>
      <c r="F7" s="25" t="s">
        <v>65</v>
      </c>
      <c r="G7" s="25"/>
      <c r="H7" s="24" t="s">
        <v>66</v>
      </c>
      <c r="I7" s="51"/>
      <c r="J7" s="25" t="s">
        <v>67</v>
      </c>
      <c r="K7" s="50"/>
    </row>
    <row r="8" ht="20.1" customHeight="1" spans="2:11">
      <c r="B8" s="26"/>
      <c r="C8" s="27"/>
      <c r="D8" s="28"/>
      <c r="E8" s="28"/>
      <c r="F8" s="29"/>
      <c r="G8" s="29"/>
      <c r="H8" s="28" t="s">
        <v>68</v>
      </c>
      <c r="I8" s="52"/>
      <c r="J8" s="53" t="s">
        <v>69</v>
      </c>
      <c r="K8" s="54"/>
    </row>
    <row r="9" ht="20.1" customHeight="1" spans="2:1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20.1" customHeight="1" spans="2:11">
      <c r="B10" s="31" t="s">
        <v>3</v>
      </c>
      <c r="C10" s="32"/>
      <c r="D10" s="33" t="s">
        <v>70</v>
      </c>
      <c r="E10" s="33" t="s">
        <v>71</v>
      </c>
      <c r="F10" s="34"/>
      <c r="G10" s="35" t="s">
        <v>72</v>
      </c>
      <c r="H10" s="34" t="s">
        <v>73</v>
      </c>
      <c r="I10" s="33" t="s">
        <v>74</v>
      </c>
      <c r="J10" s="34"/>
      <c r="K10" s="35" t="s">
        <v>75</v>
      </c>
    </row>
    <row r="11" ht="20.1" customHeight="1" spans="2:11">
      <c r="B11" s="36">
        <v>1</v>
      </c>
      <c r="C11" s="37"/>
      <c r="D11" s="38" t="s">
        <v>76</v>
      </c>
      <c r="E11" s="36" t="s">
        <v>77</v>
      </c>
      <c r="F11" s="37"/>
      <c r="G11" s="39">
        <v>0</v>
      </c>
      <c r="H11" s="39"/>
      <c r="I11" s="55"/>
      <c r="J11" s="56"/>
      <c r="K11" s="57" t="s">
        <v>78</v>
      </c>
    </row>
    <row r="12" ht="20.1" customHeight="1" spans="2:11">
      <c r="B12" s="36">
        <v>2</v>
      </c>
      <c r="C12" s="37"/>
      <c r="D12" s="40"/>
      <c r="E12" s="41" t="s">
        <v>79</v>
      </c>
      <c r="F12" s="41"/>
      <c r="G12" s="39">
        <f>H12+I12</f>
        <v>529.74</v>
      </c>
      <c r="H12" s="39">
        <v>529.74</v>
      </c>
      <c r="I12" s="55"/>
      <c r="J12" s="56"/>
      <c r="K12" s="57" t="s">
        <v>80</v>
      </c>
    </row>
    <row r="13" ht="20.1" customHeight="1" spans="2:11">
      <c r="B13" s="36">
        <v>3</v>
      </c>
      <c r="C13" s="37"/>
      <c r="D13" s="40"/>
      <c r="E13" s="36" t="s">
        <v>81</v>
      </c>
      <c r="F13" s="37"/>
      <c r="G13" s="39">
        <f>H13+I13</f>
        <v>0</v>
      </c>
      <c r="H13" s="39"/>
      <c r="I13" s="55"/>
      <c r="J13" s="56"/>
      <c r="K13" s="57" t="s">
        <v>78</v>
      </c>
    </row>
    <row r="14" ht="20.1" customHeight="1" spans="2:11">
      <c r="B14" s="36">
        <v>4</v>
      </c>
      <c r="C14" s="37"/>
      <c r="D14" s="40"/>
      <c r="E14" s="36" t="s">
        <v>82</v>
      </c>
      <c r="F14" s="37"/>
      <c r="G14" s="39">
        <f>H14+I14</f>
        <v>283</v>
      </c>
      <c r="H14" s="39">
        <v>283</v>
      </c>
      <c r="I14" s="55"/>
      <c r="J14" s="56"/>
      <c r="K14" s="57" t="s">
        <v>83</v>
      </c>
    </row>
    <row r="15" ht="20.1" customHeight="1" spans="2:11">
      <c r="B15" s="36">
        <v>5</v>
      </c>
      <c r="C15" s="37"/>
      <c r="D15" s="38" t="s">
        <v>42</v>
      </c>
      <c r="E15" s="41"/>
      <c r="F15" s="41"/>
      <c r="G15" s="39">
        <v>0</v>
      </c>
      <c r="H15" s="39"/>
      <c r="I15" s="55"/>
      <c r="J15" s="56"/>
      <c r="K15" s="57"/>
    </row>
    <row r="16" ht="20.1" customHeight="1" spans="2:11">
      <c r="B16" s="36">
        <v>6</v>
      </c>
      <c r="C16" s="37"/>
      <c r="D16" s="40"/>
      <c r="E16" s="41"/>
      <c r="F16" s="41"/>
      <c r="G16" s="39">
        <v>0</v>
      </c>
      <c r="H16" s="39"/>
      <c r="I16" s="55"/>
      <c r="J16" s="56"/>
      <c r="K16" s="57"/>
    </row>
    <row r="17" ht="20.1" customHeight="1" spans="2:11">
      <c r="B17" s="36">
        <v>7</v>
      </c>
      <c r="C17" s="37"/>
      <c r="D17" s="42"/>
      <c r="E17" s="41"/>
      <c r="F17" s="41"/>
      <c r="G17" s="39">
        <v>0</v>
      </c>
      <c r="H17" s="39"/>
      <c r="I17" s="55"/>
      <c r="J17" s="56"/>
      <c r="K17" s="57"/>
    </row>
    <row r="18" ht="20.1" customHeight="1" spans="2:11">
      <c r="B18" s="33" t="s">
        <v>45</v>
      </c>
      <c r="C18" s="43"/>
      <c r="D18" s="43"/>
      <c r="E18" s="43"/>
      <c r="F18" s="34"/>
      <c r="G18" s="44">
        <f>SUM(G11:G17)</f>
        <v>812.74</v>
      </c>
      <c r="H18" s="44">
        <f>SUM(H11:H17)</f>
        <v>812.74</v>
      </c>
      <c r="I18" s="58">
        <f>SUM(I11:J17)</f>
        <v>0</v>
      </c>
      <c r="J18" s="59"/>
      <c r="K18" s="60"/>
    </row>
    <row r="19" ht="20.1" customHeight="1" spans="2:11">
      <c r="B19" s="30"/>
      <c r="C19" s="30"/>
      <c r="D19" s="30"/>
      <c r="E19" s="30"/>
      <c r="F19" s="30"/>
      <c r="G19" s="30"/>
      <c r="H19" s="30"/>
      <c r="I19" s="30"/>
      <c r="J19" s="61"/>
      <c r="K19" s="30"/>
    </row>
    <row r="20" ht="20.1" customHeight="1" spans="2:11">
      <c r="B20" s="35" t="s">
        <v>73</v>
      </c>
      <c r="C20" s="35"/>
      <c r="D20" s="35"/>
      <c r="E20" s="35"/>
      <c r="F20" s="35"/>
      <c r="G20" s="35" t="s">
        <v>84</v>
      </c>
      <c r="H20" s="35"/>
      <c r="I20" s="35"/>
      <c r="J20" s="35"/>
      <c r="K20" s="35" t="s">
        <v>85</v>
      </c>
    </row>
    <row r="21" ht="20.1" customHeight="1" spans="2:11">
      <c r="B21" s="45">
        <f>H18</f>
        <v>812.74</v>
      </c>
      <c r="C21" s="45"/>
      <c r="D21" s="45"/>
      <c r="E21" s="45"/>
      <c r="F21" s="45"/>
      <c r="G21" s="45">
        <f>I18</f>
        <v>0</v>
      </c>
      <c r="H21" s="45"/>
      <c r="I21" s="45"/>
      <c r="J21" s="45"/>
      <c r="K21" s="62">
        <f>SUM(B21:J21)</f>
        <v>812.74</v>
      </c>
    </row>
    <row r="22" ht="20.1" customHeight="1" spans="2:11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ht="20.1" customHeight="1" spans="2:11">
      <c r="B23" s="30" t="s">
        <v>86</v>
      </c>
      <c r="C23" s="30"/>
      <c r="D23" s="30"/>
      <c r="E23" s="30"/>
      <c r="F23" s="30" t="s">
        <v>52</v>
      </c>
      <c r="G23" s="30" t="s">
        <v>87</v>
      </c>
      <c r="H23" s="30"/>
      <c r="I23" s="30"/>
      <c r="J23" s="30" t="s">
        <v>54</v>
      </c>
      <c r="K23" s="30"/>
    </row>
    <row r="26" ht="18.75" spans="1:11">
      <c r="A26" s="16" t="s">
        <v>88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8" ht="20.1" customHeight="1" spans="2:11">
      <c r="B28" s="18"/>
      <c r="C28" s="19"/>
      <c r="D28" s="20" t="s">
        <v>56</v>
      </c>
      <c r="E28" s="20"/>
      <c r="F28" s="21"/>
      <c r="G28" s="21"/>
      <c r="H28" s="20" t="s">
        <v>58</v>
      </c>
      <c r="I28" s="19"/>
      <c r="J28" s="21"/>
      <c r="K28" s="49"/>
    </row>
    <row r="29" ht="20.1" customHeight="1" spans="2:11">
      <c r="B29" s="22"/>
      <c r="C29" s="23"/>
      <c r="D29" s="24" t="s">
        <v>60</v>
      </c>
      <c r="E29" s="24"/>
      <c r="F29" s="25"/>
      <c r="G29" s="25"/>
      <c r="H29" s="24" t="s">
        <v>62</v>
      </c>
      <c r="I29" s="23"/>
      <c r="J29" s="25"/>
      <c r="K29" s="50"/>
    </row>
    <row r="30" ht="20.1" customHeight="1" spans="2:11">
      <c r="B30" s="22"/>
      <c r="C30" s="23"/>
      <c r="D30" s="24" t="s">
        <v>64</v>
      </c>
      <c r="E30" s="24"/>
      <c r="F30" s="25"/>
      <c r="G30" s="25"/>
      <c r="H30" s="24" t="s">
        <v>66</v>
      </c>
      <c r="I30" s="51"/>
      <c r="J30" s="25"/>
      <c r="K30" s="50"/>
    </row>
    <row r="31" ht="20.1" customHeight="1" spans="2:11">
      <c r="B31" s="26"/>
      <c r="C31" s="27"/>
      <c r="D31" s="28"/>
      <c r="E31" s="28"/>
      <c r="F31" s="29"/>
      <c r="G31" s="29"/>
      <c r="H31" s="28" t="s">
        <v>68</v>
      </c>
      <c r="I31" s="52"/>
      <c r="J31" s="29"/>
      <c r="K31" s="54"/>
    </row>
    <row r="32" ht="20.1" customHeight="1"/>
    <row r="33" ht="20.1" customHeight="1" spans="2:11">
      <c r="B33" s="41"/>
      <c r="C33" s="41"/>
      <c r="D33" s="46" t="s">
        <v>89</v>
      </c>
      <c r="E33" s="41" t="s">
        <v>90</v>
      </c>
      <c r="F33" s="41"/>
      <c r="G33" s="39" t="s">
        <v>91</v>
      </c>
      <c r="H33" s="39" t="s">
        <v>92</v>
      </c>
      <c r="I33" s="39" t="s">
        <v>45</v>
      </c>
      <c r="J33" s="39"/>
      <c r="K33" s="63" t="s">
        <v>75</v>
      </c>
    </row>
    <row r="34" ht="20.1" customHeight="1" spans="2:11">
      <c r="B34" s="41">
        <v>1</v>
      </c>
      <c r="C34" s="41"/>
      <c r="D34" s="47"/>
      <c r="E34" s="41"/>
      <c r="F34" s="41"/>
      <c r="G34" s="39"/>
      <c r="H34" s="39"/>
      <c r="I34" s="55"/>
      <c r="J34" s="56"/>
      <c r="K34" s="64"/>
    </row>
    <row r="35" ht="20.1" customHeight="1" spans="2:11">
      <c r="B35" s="41">
        <v>2</v>
      </c>
      <c r="C35" s="41"/>
      <c r="D35" s="47"/>
      <c r="E35" s="41"/>
      <c r="F35" s="41"/>
      <c r="G35" s="39"/>
      <c r="H35" s="39"/>
      <c r="I35" s="55"/>
      <c r="J35" s="56"/>
      <c r="K35" s="64"/>
    </row>
    <row r="36" ht="20.1" customHeight="1" spans="2:11">
      <c r="B36" s="41">
        <v>3</v>
      </c>
      <c r="C36" s="41"/>
      <c r="D36" s="47"/>
      <c r="E36" s="41"/>
      <c r="F36" s="41"/>
      <c r="G36" s="39"/>
      <c r="H36" s="39"/>
      <c r="I36" s="55"/>
      <c r="J36" s="56"/>
      <c r="K36" s="64"/>
    </row>
    <row r="37" ht="20.1" customHeight="1" spans="2:11">
      <c r="B37" s="33" t="s">
        <v>45</v>
      </c>
      <c r="C37" s="43"/>
      <c r="D37" s="43"/>
      <c r="E37" s="43"/>
      <c r="F37" s="34"/>
      <c r="G37" s="44"/>
      <c r="H37" s="44"/>
      <c r="I37" s="58"/>
      <c r="J37" s="59"/>
      <c r="K37" s="60"/>
    </row>
    <row r="38" ht="20.1" customHeight="1" spans="2:11">
      <c r="B38" s="30" t="s">
        <v>86</v>
      </c>
      <c r="C38" s="30"/>
      <c r="D38" s="30"/>
      <c r="E38" s="30"/>
      <c r="F38" s="30" t="s">
        <v>52</v>
      </c>
      <c r="G38" s="30" t="s">
        <v>87</v>
      </c>
      <c r="H38" s="30"/>
      <c r="I38" s="30"/>
      <c r="J38" s="30" t="s">
        <v>54</v>
      </c>
      <c r="K38" s="3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H5" sqref="H5:I5"/>
    </sheetView>
  </sheetViews>
  <sheetFormatPr defaultColWidth="9" defaultRowHeight="13.5" outlineLevelRow="4" outlineLevelCol="3"/>
  <cols>
    <col min="1" max="2" width="9" style="1"/>
    <col min="3" max="3" width="15" style="1" customWidth="1"/>
    <col min="4" max="4" width="9" style="1"/>
  </cols>
  <sheetData>
    <row r="1" spans="1:4">
      <c r="A1" s="2" t="s">
        <v>4</v>
      </c>
      <c r="B1" s="3" t="s">
        <v>93</v>
      </c>
      <c r="C1" s="3"/>
      <c r="D1" s="4" t="s">
        <v>8</v>
      </c>
    </row>
    <row r="2" ht="27" spans="1:4">
      <c r="A2" s="5" t="s">
        <v>94</v>
      </c>
      <c r="B2" s="6">
        <v>2.23</v>
      </c>
      <c r="C2" s="7" t="s">
        <v>95</v>
      </c>
      <c r="D2" s="8">
        <v>28.48</v>
      </c>
    </row>
    <row r="3" spans="1:4">
      <c r="A3" s="5"/>
      <c r="B3" s="6">
        <v>2.23</v>
      </c>
      <c r="C3" s="6" t="s">
        <v>96</v>
      </c>
      <c r="D3" s="8">
        <v>189</v>
      </c>
    </row>
    <row r="4" spans="1:4">
      <c r="A4" s="9" t="s">
        <v>43</v>
      </c>
      <c r="B4" s="10"/>
      <c r="C4" s="10"/>
      <c r="D4" s="11">
        <v>106</v>
      </c>
    </row>
    <row r="5" spans="1:4">
      <c r="A5" s="12" t="s">
        <v>34</v>
      </c>
      <c r="B5" s="13" t="s">
        <v>97</v>
      </c>
      <c r="C5" s="13"/>
      <c r="D5" s="14">
        <f>157.5+35</f>
        <v>192.5</v>
      </c>
    </row>
  </sheetData>
  <mergeCells count="3">
    <mergeCell ref="B1:C1"/>
    <mergeCell ref="B5:C5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to客户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2023-03-08T04:38:17Z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CDE0EA9E2B81478F9D4F5348E1C5F0DC</vt:lpwstr>
  </property>
</Properties>
</file>