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<sst xmlns="http://schemas.openxmlformats.org/spreadsheetml/2006/main" count="121" uniqueCount="94">
  <si>
    <t>【借款报销单】</t>
  </si>
  <si>
    <t>团号：HMOA-230130-KRD600</t>
  </si>
  <si>
    <t>会议日期：2023.02.01-12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</si>
  <si>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</si>
  <si>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</si>
  <si>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</si>
  <si>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</si>
  <si>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</si>
  <si>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</si>
  <si>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</si>
  <si>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</si>
  <si>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</si>
  <si>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</si>
  <si>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</si>
  <si>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</si>
  <si>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</si>
  <si>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</si>
  <si>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</si>
  <si>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</si>
  <si>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</si>
  <si>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</si>
  <si>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</si>
  <si>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</si>
  <si>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</si>
  <si>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</si>
  <si>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</si>
  <si>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</si>
  <si>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兼职餐费</t>
  </si>
  <si>
    <t>活动餐费合计</t>
  </si>
  <si>
    <t>现地采买费用</t>
  </si>
  <si>
    <t>物资</t>
  </si>
  <si>
    <t>尽量提供可用的原始发票，发票项目不可用的，且开票需要加收税点的可以不提供原始发票。网上交易均需提供交易截图。</t>
  </si>
  <si>
    <t>奖牌</t>
  </si>
  <si>
    <t>激光笔</t>
  </si>
  <si>
    <t>啤酒</t>
  </si>
  <si>
    <t>雪碧可乐等订金</t>
  </si>
  <si>
    <t>雪碧可乐等尾款</t>
  </si>
  <si>
    <t>雪碧可乐等货拉拉费用</t>
  </si>
  <si>
    <t>快印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</si>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</sst>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8" borderId="20" applyNumberFormat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0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7" fontId="4" fillId="0" borderId="8" xfId="51" applyNumberFormat="1" applyFont="1" applyBorder="1" applyAlignment="1">
      <alignment horizontal="center" vertical="center"/>
    </xf>
    <xf numFmtId="178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2" borderId="15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vertical="center"/>
    </xf>
    <xf numFmtId="177" fontId="4" fillId="0" borderId="6" xfId="51" applyNumberFormat="1" applyFont="1" applyBorder="1" applyAlignment="1">
      <alignment horizontal="center" vertical="center"/>
    </xf>
    <xf numFmtId="177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 applyAlignment="1">
      <alignment vertical="center"/>
    </xf>
    <xf numFmtId="178" fontId="3" fillId="0" borderId="0" xfId="51" applyNumberFormat="1" applyFont="1" applyBorder="1" applyAlignment="1">
      <alignment horizontal="left" vertical="center"/>
    </xf>
    <xf numFmtId="0" fontId="3" fillId="0" borderId="8" xfId="51" applyFont="1" applyBorder="1">
      <alignment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40" fontId="0" fillId="0" borderId="8" xfId="52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8" xfId="38" applyFont="1" applyBorder="1" applyAlignment="1">
      <alignment horizontal="left" vertical="center"/>
    </xf>
    <xf numFmtId="0" fontId="3" fillId="3" borderId="6" xfId="51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view="pageBreakPreview" zoomScaleNormal="100" topLeftCell="D1" workbookViewId="0">
      <selection activeCell="M23" sqref="M23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6296296296296" customWidth="1"/>
    <col min="7" max="7" width="11.5555555555556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1024.77</v>
      </c>
      <c r="G8" s="64">
        <v>0</v>
      </c>
      <c r="H8" s="64">
        <f>F8+G8</f>
        <v>1024.77</v>
      </c>
      <c r="I8" s="80" t="s">
        <v>16</v>
      </c>
      <c r="J8" s="81" t="s">
        <v>17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0"/>
      <c r="J9" s="82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0"/>
      <c r="J10" s="82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0"/>
      <c r="J11" s="82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0"/>
      <c r="J12" s="82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1024.77</v>
      </c>
      <c r="G13" s="68">
        <f t="shared" ref="G13:H13" si="0">SUM(G8:G12)</f>
        <v>0</v>
      </c>
      <c r="H13" s="68">
        <f t="shared" si="0"/>
        <v>1024.77</v>
      </c>
      <c r="I13" s="83"/>
      <c r="J13" s="84"/>
    </row>
    <row r="14" customHeight="1" spans="1:10">
      <c r="A14" s="69">
        <v>2</v>
      </c>
      <c r="B14" s="70" t="s">
        <v>19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0"/>
      <c r="J14" s="81" t="s">
        <v>20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0"/>
      <c r="J15" s="82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3"/>
      <c r="J16" s="84"/>
    </row>
    <row r="17" customHeight="1" spans="1:10">
      <c r="A17" s="62">
        <v>3</v>
      </c>
      <c r="B17" s="63" t="s">
        <v>22</v>
      </c>
      <c r="C17" s="64">
        <v>0</v>
      </c>
      <c r="D17" s="65"/>
      <c r="E17" s="64">
        <f>C17*D17</f>
        <v>0</v>
      </c>
      <c r="F17" s="64">
        <v>45031.44</v>
      </c>
      <c r="G17" s="64">
        <v>0</v>
      </c>
      <c r="H17" s="64">
        <f>F17+G17</f>
        <v>45031.44</v>
      </c>
      <c r="I17" s="80"/>
      <c r="J17" s="85" t="s">
        <v>23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0"/>
      <c r="J18" s="86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0"/>
      <c r="J19" s="86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0"/>
      <c r="J20" s="86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45031.44</v>
      </c>
      <c r="G21" s="68">
        <f t="shared" ref="G21:H21" si="3">SUM(G17:G20)</f>
        <v>0</v>
      </c>
      <c r="H21" s="68">
        <f t="shared" si="3"/>
        <v>45031.44</v>
      </c>
      <c r="I21" s="83"/>
      <c r="J21" s="87"/>
    </row>
    <row r="22" customHeight="1" spans="1:10">
      <c r="A22" s="62">
        <v>4</v>
      </c>
      <c r="B22" s="63" t="s">
        <v>25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 t="shared" ref="H22:H40" si="4">F22+G22</f>
        <v>0</v>
      </c>
      <c r="I22" s="80"/>
      <c r="J22" s="85" t="s">
        <v>26</v>
      </c>
    </row>
    <row r="23" customHeight="1" spans="1:10">
      <c r="A23" s="62"/>
      <c r="B23" s="63"/>
      <c r="C23" s="64"/>
      <c r="D23" s="65"/>
      <c r="E23" s="64"/>
      <c r="F23" s="64">
        <v>89.8</v>
      </c>
      <c r="G23" s="64">
        <v>175.68</v>
      </c>
      <c r="H23" s="64">
        <f t="shared" si="4"/>
        <v>265.48</v>
      </c>
      <c r="I23" s="80" t="s">
        <v>27</v>
      </c>
      <c r="J23" s="86"/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 t="shared" si="4"/>
        <v>0</v>
      </c>
      <c r="I24" s="80"/>
      <c r="J24" s="86"/>
    </row>
    <row r="25" s="51" customFormat="1" customHeight="1" spans="1:10">
      <c r="A25" s="66"/>
      <c r="B25" s="67" t="s">
        <v>28</v>
      </c>
      <c r="C25" s="68">
        <f>SUM(C22)</f>
        <v>0</v>
      </c>
      <c r="D25" s="68">
        <f t="shared" ref="D25:E25" si="5">SUM(D22)</f>
        <v>0</v>
      </c>
      <c r="E25" s="68">
        <f t="shared" si="5"/>
        <v>0</v>
      </c>
      <c r="F25" s="68">
        <f>SUM(F22:F24)</f>
        <v>89.8</v>
      </c>
      <c r="G25" s="68">
        <f>SUM(G22:G24)</f>
        <v>175.68</v>
      </c>
      <c r="H25" s="68">
        <f>SUM(H22:H24)</f>
        <v>265.48</v>
      </c>
      <c r="I25" s="83"/>
      <c r="J25" s="87"/>
    </row>
    <row r="26" customHeight="1" spans="1:10">
      <c r="A26" s="69">
        <v>5</v>
      </c>
      <c r="B26" s="70" t="s">
        <v>29</v>
      </c>
      <c r="C26" s="71">
        <v>0</v>
      </c>
      <c r="D26" s="69"/>
      <c r="E26" s="71">
        <f>C26*D26</f>
        <v>0</v>
      </c>
      <c r="F26" s="75">
        <v>0</v>
      </c>
      <c r="G26" s="75">
        <v>56.61</v>
      </c>
      <c r="H26" s="75">
        <f t="shared" si="4"/>
        <v>56.61</v>
      </c>
      <c r="I26" s="88" t="s">
        <v>30</v>
      </c>
      <c r="J26" s="81" t="s">
        <v>31</v>
      </c>
    </row>
    <row r="27" customHeight="1" spans="1:10">
      <c r="A27" s="76"/>
      <c r="B27" s="77"/>
      <c r="C27" s="78"/>
      <c r="D27" s="76"/>
      <c r="E27" s="78"/>
      <c r="F27" s="75">
        <v>368.78</v>
      </c>
      <c r="G27" s="75">
        <v>0</v>
      </c>
      <c r="H27" s="75">
        <f t="shared" si="4"/>
        <v>368.78</v>
      </c>
      <c r="I27" s="88" t="s">
        <v>32</v>
      </c>
      <c r="J27" s="82"/>
    </row>
    <row r="28" customHeight="1" spans="1:10">
      <c r="A28" s="76"/>
      <c r="B28" s="77"/>
      <c r="C28" s="78"/>
      <c r="D28" s="76"/>
      <c r="E28" s="78"/>
      <c r="F28" s="75">
        <v>0</v>
      </c>
      <c r="G28" s="75">
        <v>33</v>
      </c>
      <c r="H28" s="75">
        <f t="shared" si="4"/>
        <v>33</v>
      </c>
      <c r="I28" s="88" t="s">
        <v>30</v>
      </c>
      <c r="J28" s="82"/>
    </row>
    <row r="29" customHeight="1" spans="1:10">
      <c r="A29" s="76"/>
      <c r="B29" s="77"/>
      <c r="C29" s="78"/>
      <c r="D29" s="76"/>
      <c r="E29" s="78"/>
      <c r="F29" s="75">
        <v>62.9</v>
      </c>
      <c r="G29" s="75">
        <v>0</v>
      </c>
      <c r="H29" s="75">
        <f t="shared" si="4"/>
        <v>62.9</v>
      </c>
      <c r="I29" s="88" t="s">
        <v>30</v>
      </c>
      <c r="J29" s="82"/>
    </row>
    <row r="30" customHeight="1" spans="1:10">
      <c r="A30" s="76"/>
      <c r="B30" s="77"/>
      <c r="C30" s="78"/>
      <c r="D30" s="76"/>
      <c r="E30" s="78"/>
      <c r="F30" s="75">
        <v>0</v>
      </c>
      <c r="G30" s="75">
        <v>110.7</v>
      </c>
      <c r="H30" s="75">
        <f t="shared" si="4"/>
        <v>110.7</v>
      </c>
      <c r="I30" s="88" t="s">
        <v>30</v>
      </c>
      <c r="J30" s="82"/>
    </row>
    <row r="31" customHeight="1" spans="1:10">
      <c r="A31" s="76"/>
      <c r="B31" s="77"/>
      <c r="C31" s="78"/>
      <c r="D31" s="76"/>
      <c r="E31" s="78"/>
      <c r="F31" s="75">
        <v>0</v>
      </c>
      <c r="G31" s="75">
        <v>97.1</v>
      </c>
      <c r="H31" s="75">
        <f t="shared" si="4"/>
        <v>97.1</v>
      </c>
      <c r="I31" s="88" t="s">
        <v>33</v>
      </c>
      <c r="J31" s="82"/>
    </row>
    <row r="32" customHeight="1" spans="1:10">
      <c r="A32" s="76"/>
      <c r="B32" s="77"/>
      <c r="C32" s="78"/>
      <c r="D32" s="76"/>
      <c r="E32" s="78"/>
      <c r="F32" s="75">
        <v>223.18</v>
      </c>
      <c r="G32" s="75">
        <v>0</v>
      </c>
      <c r="H32" s="75">
        <f t="shared" si="4"/>
        <v>223.18</v>
      </c>
      <c r="I32" s="88" t="s">
        <v>33</v>
      </c>
      <c r="J32" s="82"/>
    </row>
    <row r="33" customHeight="1" spans="1:10">
      <c r="A33" s="76"/>
      <c r="B33" s="77"/>
      <c r="C33" s="78"/>
      <c r="D33" s="76"/>
      <c r="E33" s="78"/>
      <c r="F33" s="75">
        <f>447.34+503.17</f>
        <v>950.51</v>
      </c>
      <c r="G33" s="75">
        <v>0</v>
      </c>
      <c r="H33" s="75">
        <f t="shared" si="4"/>
        <v>950.51</v>
      </c>
      <c r="I33" s="88" t="s">
        <v>34</v>
      </c>
      <c r="J33" s="82"/>
    </row>
    <row r="34" customHeight="1" spans="1:10">
      <c r="A34" s="76"/>
      <c r="B34" s="77"/>
      <c r="C34" s="78"/>
      <c r="D34" s="76"/>
      <c r="E34" s="78"/>
      <c r="F34" s="75">
        <v>0</v>
      </c>
      <c r="G34" s="75">
        <v>100</v>
      </c>
      <c r="H34" s="75">
        <f t="shared" si="4"/>
        <v>100</v>
      </c>
      <c r="I34" s="42" t="s">
        <v>35</v>
      </c>
      <c r="J34" s="82"/>
    </row>
    <row r="35" customHeight="1" spans="1:10">
      <c r="A35" s="76"/>
      <c r="B35" s="77"/>
      <c r="C35" s="78"/>
      <c r="D35" s="76"/>
      <c r="E35" s="78"/>
      <c r="F35" s="75">
        <v>0</v>
      </c>
      <c r="G35" s="75">
        <v>350</v>
      </c>
      <c r="H35" s="75">
        <f t="shared" si="4"/>
        <v>350</v>
      </c>
      <c r="I35" s="42" t="s">
        <v>36</v>
      </c>
      <c r="J35" s="82"/>
    </row>
    <row r="36" customHeight="1" spans="1:10">
      <c r="A36" s="76"/>
      <c r="B36" s="77"/>
      <c r="C36" s="78"/>
      <c r="D36" s="76"/>
      <c r="E36" s="78"/>
      <c r="F36" s="75">
        <v>24</v>
      </c>
      <c r="G36" s="75">
        <v>0</v>
      </c>
      <c r="H36" s="75">
        <f t="shared" si="4"/>
        <v>24</v>
      </c>
      <c r="I36" s="89" t="s">
        <v>37</v>
      </c>
      <c r="J36" s="82"/>
    </row>
    <row r="37" customHeight="1" spans="1:10">
      <c r="A37" s="76"/>
      <c r="B37" s="77"/>
      <c r="C37" s="78"/>
      <c r="D37" s="76"/>
      <c r="E37" s="78"/>
      <c r="F37" s="75">
        <v>0</v>
      </c>
      <c r="G37" s="75">
        <v>50</v>
      </c>
      <c r="H37" s="75">
        <f t="shared" si="4"/>
        <v>50</v>
      </c>
      <c r="I37" s="42" t="s">
        <v>38</v>
      </c>
      <c r="J37" s="82"/>
    </row>
    <row r="38" customHeight="1" spans="1:10">
      <c r="A38" s="76"/>
      <c r="B38" s="77"/>
      <c r="C38" s="78"/>
      <c r="D38" s="76"/>
      <c r="E38" s="78"/>
      <c r="F38" s="75">
        <v>0</v>
      </c>
      <c r="G38" s="75">
        <v>71</v>
      </c>
      <c r="H38" s="75">
        <f t="shared" si="4"/>
        <v>71</v>
      </c>
      <c r="I38" s="42" t="s">
        <v>38</v>
      </c>
      <c r="J38" s="82"/>
    </row>
    <row r="39" customHeight="1" spans="1:10">
      <c r="A39" s="76"/>
      <c r="B39" s="77"/>
      <c r="C39" s="78"/>
      <c r="D39" s="76"/>
      <c r="E39" s="78"/>
      <c r="F39" s="75">
        <v>0</v>
      </c>
      <c r="G39" s="75">
        <v>4</v>
      </c>
      <c r="H39" s="75">
        <f t="shared" si="4"/>
        <v>4</v>
      </c>
      <c r="I39" s="42" t="s">
        <v>38</v>
      </c>
      <c r="J39" s="82"/>
    </row>
    <row r="40" customHeight="1" spans="1:10">
      <c r="A40" s="76"/>
      <c r="B40" s="77"/>
      <c r="C40" s="78"/>
      <c r="D40" s="76"/>
      <c r="E40" s="78"/>
      <c r="F40" s="75">
        <v>0</v>
      </c>
      <c r="G40" s="75">
        <v>15</v>
      </c>
      <c r="H40" s="75">
        <f t="shared" si="4"/>
        <v>15</v>
      </c>
      <c r="I40" s="42" t="s">
        <v>38</v>
      </c>
      <c r="J40" s="82"/>
    </row>
    <row r="41" s="51" customFormat="1" customHeight="1" spans="1:10">
      <c r="A41" s="66"/>
      <c r="B41" s="67" t="s">
        <v>39</v>
      </c>
      <c r="C41" s="68">
        <f>SUM(C26)</f>
        <v>0</v>
      </c>
      <c r="D41" s="68">
        <f t="shared" ref="D41:E41" si="6">SUM(D26)</f>
        <v>0</v>
      </c>
      <c r="E41" s="68">
        <f t="shared" si="6"/>
        <v>0</v>
      </c>
      <c r="F41" s="68">
        <f>SUM(F26:F40)</f>
        <v>1629.37</v>
      </c>
      <c r="G41" s="68">
        <f>SUM(G26:G40)</f>
        <v>887.41</v>
      </c>
      <c r="H41" s="68">
        <f>SUM(H26:H40)</f>
        <v>2516.78</v>
      </c>
      <c r="I41" s="83"/>
      <c r="J41" s="84"/>
    </row>
    <row r="42" customHeight="1" spans="1:10">
      <c r="A42" s="62">
        <v>6</v>
      </c>
      <c r="B42" s="63" t="s">
        <v>40</v>
      </c>
      <c r="C42" s="64">
        <v>0</v>
      </c>
      <c r="D42" s="65"/>
      <c r="E42" s="64">
        <f t="shared" ref="E41:E59" si="7">C42*D42</f>
        <v>0</v>
      </c>
      <c r="F42" s="64">
        <v>0</v>
      </c>
      <c r="G42" s="64">
        <v>0</v>
      </c>
      <c r="H42" s="64">
        <f t="shared" ref="H41:H59" si="8">F42+G42</f>
        <v>0</v>
      </c>
      <c r="I42" s="80"/>
      <c r="J42" s="81" t="s">
        <v>41</v>
      </c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8"/>
        <v>0</v>
      </c>
      <c r="I43" s="80"/>
      <c r="J43" s="86"/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8"/>
        <v>0</v>
      </c>
      <c r="I44" s="80"/>
      <c r="J44" s="86"/>
    </row>
    <row r="45" customHeight="1" spans="1:10">
      <c r="A45" s="62"/>
      <c r="B45" s="63"/>
      <c r="C45" s="64"/>
      <c r="D45" s="65"/>
      <c r="E45" s="64"/>
      <c r="F45" s="64">
        <v>0</v>
      </c>
      <c r="G45" s="64">
        <v>0</v>
      </c>
      <c r="H45" s="64">
        <f t="shared" si="8"/>
        <v>0</v>
      </c>
      <c r="I45" s="80"/>
      <c r="J45" s="86"/>
    </row>
    <row r="46" s="51" customFormat="1" customHeight="1" spans="1:10">
      <c r="A46" s="66"/>
      <c r="B46" s="67" t="s">
        <v>42</v>
      </c>
      <c r="C46" s="68">
        <f>SUM(C42)</f>
        <v>0</v>
      </c>
      <c r="D46" s="68">
        <f t="shared" ref="D46:E46" si="9">SUM(D42)</f>
        <v>0</v>
      </c>
      <c r="E46" s="68">
        <f t="shared" si="9"/>
        <v>0</v>
      </c>
      <c r="F46" s="68">
        <f>SUM(F42:F45)</f>
        <v>0</v>
      </c>
      <c r="G46" s="68">
        <f t="shared" ref="G46:H46" si="10">SUM(G42:G45)</f>
        <v>0</v>
      </c>
      <c r="H46" s="68">
        <f t="shared" si="10"/>
        <v>0</v>
      </c>
      <c r="I46" s="83"/>
      <c r="J46" s="87"/>
    </row>
    <row r="47" customHeight="1" spans="1:10">
      <c r="A47" s="62">
        <v>7</v>
      </c>
      <c r="B47" s="63" t="s">
        <v>43</v>
      </c>
      <c r="C47" s="64">
        <v>0</v>
      </c>
      <c r="D47" s="65"/>
      <c r="E47" s="64">
        <f t="shared" si="7"/>
        <v>0</v>
      </c>
      <c r="F47" s="64">
        <v>0</v>
      </c>
      <c r="G47" s="64">
        <v>0</v>
      </c>
      <c r="H47" s="64">
        <f t="shared" si="8"/>
        <v>0</v>
      </c>
      <c r="I47" s="80"/>
      <c r="J47" s="90"/>
    </row>
    <row r="48" customHeight="1" spans="1:10">
      <c r="A48" s="62"/>
      <c r="B48" s="63"/>
      <c r="C48" s="64"/>
      <c r="D48" s="65"/>
      <c r="E48" s="64"/>
      <c r="F48" s="64">
        <v>0</v>
      </c>
      <c r="G48" s="64">
        <v>0</v>
      </c>
      <c r="H48" s="64">
        <f t="shared" si="8"/>
        <v>0</v>
      </c>
      <c r="I48" s="80"/>
      <c r="J48" s="91"/>
    </row>
    <row r="49" customHeight="1" spans="1:10">
      <c r="A49" s="62"/>
      <c r="B49" s="63"/>
      <c r="C49" s="64"/>
      <c r="D49" s="65"/>
      <c r="E49" s="64"/>
      <c r="F49" s="64">
        <v>0</v>
      </c>
      <c r="G49" s="64">
        <v>0</v>
      </c>
      <c r="H49" s="64">
        <f t="shared" si="8"/>
        <v>0</v>
      </c>
      <c r="I49" s="80"/>
      <c r="J49" s="91"/>
    </row>
    <row r="50" customHeight="1" spans="1:10">
      <c r="A50" s="62"/>
      <c r="B50" s="63"/>
      <c r="C50" s="64"/>
      <c r="D50" s="65"/>
      <c r="E50" s="64"/>
      <c r="F50" s="64">
        <v>0</v>
      </c>
      <c r="G50" s="64">
        <v>0</v>
      </c>
      <c r="H50" s="64">
        <f t="shared" si="8"/>
        <v>0</v>
      </c>
      <c r="I50" s="80"/>
      <c r="J50" s="91"/>
    </row>
    <row r="51" s="51" customFormat="1" customHeight="1" spans="1:10">
      <c r="A51" s="66"/>
      <c r="B51" s="67" t="s">
        <v>44</v>
      </c>
      <c r="C51" s="68">
        <f>SUM(C47)</f>
        <v>0</v>
      </c>
      <c r="D51" s="68">
        <f t="shared" ref="D51:E51" si="11">SUM(D47)</f>
        <v>0</v>
      </c>
      <c r="E51" s="68">
        <f t="shared" si="11"/>
        <v>0</v>
      </c>
      <c r="F51" s="68">
        <f>SUM(F47:F50)</f>
        <v>0</v>
      </c>
      <c r="G51" s="68">
        <f t="shared" ref="G51:H51" si="12">SUM(G47:G50)</f>
        <v>0</v>
      </c>
      <c r="H51" s="68">
        <f t="shared" si="12"/>
        <v>0</v>
      </c>
      <c r="I51" s="83"/>
      <c r="J51" s="92"/>
    </row>
    <row r="52" customHeight="1" spans="1:10">
      <c r="A52" s="62">
        <v>8</v>
      </c>
      <c r="B52" s="63" t="s">
        <v>45</v>
      </c>
      <c r="C52" s="64">
        <v>0</v>
      </c>
      <c r="D52" s="65"/>
      <c r="E52" s="64">
        <f t="shared" si="7"/>
        <v>0</v>
      </c>
      <c r="F52" s="64">
        <v>0</v>
      </c>
      <c r="G52" s="64">
        <v>0</v>
      </c>
      <c r="H52" s="64">
        <f t="shared" si="8"/>
        <v>0</v>
      </c>
      <c r="I52" s="80"/>
      <c r="J52" s="85" t="s">
        <v>46</v>
      </c>
    </row>
    <row r="53" customHeight="1" spans="1:10">
      <c r="A53" s="62"/>
      <c r="B53" s="63"/>
      <c r="C53" s="64"/>
      <c r="D53" s="65"/>
      <c r="E53" s="64"/>
      <c r="F53" s="64">
        <v>0</v>
      </c>
      <c r="G53" s="64">
        <v>0</v>
      </c>
      <c r="H53" s="64">
        <f t="shared" si="8"/>
        <v>0</v>
      </c>
      <c r="I53" s="80"/>
      <c r="J53" s="86"/>
    </row>
    <row r="54" s="51" customFormat="1" customHeight="1" spans="1:10">
      <c r="A54" s="66"/>
      <c r="B54" s="67" t="s">
        <v>47</v>
      </c>
      <c r="C54" s="68">
        <f>SUM(C52)</f>
        <v>0</v>
      </c>
      <c r="D54" s="68">
        <f t="shared" ref="D54:E54" si="13">SUM(D52)</f>
        <v>0</v>
      </c>
      <c r="E54" s="68">
        <f t="shared" si="13"/>
        <v>0</v>
      </c>
      <c r="F54" s="68">
        <f>SUM(F52:F53)</f>
        <v>0</v>
      </c>
      <c r="G54" s="68">
        <f t="shared" ref="G54:H54" si="14">SUM(G52:G53)</f>
        <v>0</v>
      </c>
      <c r="H54" s="68">
        <f t="shared" si="14"/>
        <v>0</v>
      </c>
      <c r="I54" s="83"/>
      <c r="J54" s="87"/>
    </row>
    <row r="55" customHeight="1" spans="1:10">
      <c r="A55" s="62">
        <v>9</v>
      </c>
      <c r="B55" s="63" t="s">
        <v>48</v>
      </c>
      <c r="C55" s="64">
        <v>0</v>
      </c>
      <c r="D55" s="65"/>
      <c r="E55" s="64">
        <f t="shared" si="7"/>
        <v>0</v>
      </c>
      <c r="F55" s="64">
        <v>0</v>
      </c>
      <c r="G55" s="64">
        <v>0</v>
      </c>
      <c r="H55" s="64">
        <f t="shared" si="8"/>
        <v>0</v>
      </c>
      <c r="I55" s="80"/>
      <c r="J55" s="81" t="s">
        <v>49</v>
      </c>
    </row>
    <row r="56" customHeight="1" spans="1:10">
      <c r="A56" s="62"/>
      <c r="B56" s="63"/>
      <c r="C56" s="64"/>
      <c r="D56" s="65"/>
      <c r="E56" s="64"/>
      <c r="F56" s="64">
        <v>0</v>
      </c>
      <c r="G56" s="64">
        <v>0</v>
      </c>
      <c r="H56" s="64">
        <f t="shared" si="8"/>
        <v>0</v>
      </c>
      <c r="I56" s="80"/>
      <c r="J56" s="82"/>
    </row>
    <row r="57" customHeight="1" spans="1:10">
      <c r="A57" s="62"/>
      <c r="B57" s="63"/>
      <c r="C57" s="64"/>
      <c r="D57" s="65"/>
      <c r="E57" s="64"/>
      <c r="F57" s="64">
        <v>0</v>
      </c>
      <c r="G57" s="64">
        <v>0</v>
      </c>
      <c r="H57" s="64">
        <f t="shared" si="8"/>
        <v>0</v>
      </c>
      <c r="I57" s="80"/>
      <c r="J57" s="82"/>
    </row>
    <row r="58" s="51" customFormat="1" customHeight="1" spans="1:10">
      <c r="A58" s="66"/>
      <c r="B58" s="67" t="s">
        <v>50</v>
      </c>
      <c r="C58" s="68">
        <f>SUM(C55)</f>
        <v>0</v>
      </c>
      <c r="D58" s="68">
        <f t="shared" ref="D58:E58" si="15">SUM(D55)</f>
        <v>0</v>
      </c>
      <c r="E58" s="68">
        <f t="shared" si="15"/>
        <v>0</v>
      </c>
      <c r="F58" s="68">
        <f>SUM(F55:F57)</f>
        <v>0</v>
      </c>
      <c r="G58" s="68">
        <f t="shared" ref="G58:H58" si="16">SUM(G55:G57)</f>
        <v>0</v>
      </c>
      <c r="H58" s="68">
        <f t="shared" si="16"/>
        <v>0</v>
      </c>
      <c r="I58" s="83"/>
      <c r="J58" s="84"/>
    </row>
    <row r="59" customHeight="1" spans="1:10">
      <c r="A59" s="69">
        <v>10</v>
      </c>
      <c r="B59" s="63" t="s">
        <v>51</v>
      </c>
      <c r="C59" s="64">
        <v>0</v>
      </c>
      <c r="D59" s="65"/>
      <c r="E59" s="64">
        <f t="shared" si="7"/>
        <v>0</v>
      </c>
      <c r="F59" s="64">
        <v>27</v>
      </c>
      <c r="G59" s="64">
        <v>0</v>
      </c>
      <c r="H59" s="64">
        <f t="shared" si="8"/>
        <v>27</v>
      </c>
      <c r="I59" s="80" t="s">
        <v>52</v>
      </c>
      <c r="J59" s="90"/>
    </row>
    <row r="60" customHeight="1" spans="1:10">
      <c r="A60" s="76"/>
      <c r="B60" s="63"/>
      <c r="C60" s="64"/>
      <c r="D60" s="65"/>
      <c r="E60" s="64"/>
      <c r="F60" s="64">
        <v>0</v>
      </c>
      <c r="G60" s="64">
        <v>0</v>
      </c>
      <c r="H60" s="64">
        <f t="shared" ref="H60:H65" si="17">F60+G60</f>
        <v>0</v>
      </c>
      <c r="I60" s="80"/>
      <c r="J60" s="91"/>
    </row>
    <row r="61" customHeight="1" spans="1:10">
      <c r="A61" s="76"/>
      <c r="B61" s="63"/>
      <c r="C61" s="64"/>
      <c r="D61" s="65"/>
      <c r="E61" s="64"/>
      <c r="F61" s="64">
        <v>0</v>
      </c>
      <c r="G61" s="64">
        <v>0</v>
      </c>
      <c r="H61" s="64">
        <f t="shared" si="17"/>
        <v>0</v>
      </c>
      <c r="I61" s="80"/>
      <c r="J61" s="91"/>
    </row>
    <row r="62" customHeight="1" spans="1:10">
      <c r="A62" s="76"/>
      <c r="B62" s="63"/>
      <c r="C62" s="64"/>
      <c r="D62" s="65"/>
      <c r="E62" s="64"/>
      <c r="F62" s="64">
        <v>0</v>
      </c>
      <c r="G62" s="64">
        <v>0</v>
      </c>
      <c r="H62" s="64">
        <f t="shared" si="17"/>
        <v>0</v>
      </c>
      <c r="I62" s="80"/>
      <c r="J62" s="91"/>
    </row>
    <row r="63" customHeight="1" spans="1:10">
      <c r="A63" s="76"/>
      <c r="B63" s="63"/>
      <c r="C63" s="64"/>
      <c r="D63" s="65"/>
      <c r="E63" s="64"/>
      <c r="F63" s="64">
        <v>0</v>
      </c>
      <c r="G63" s="64">
        <v>0</v>
      </c>
      <c r="H63" s="64">
        <f t="shared" si="17"/>
        <v>0</v>
      </c>
      <c r="I63" s="80"/>
      <c r="J63" s="91"/>
    </row>
    <row r="64" customHeight="1" spans="1:10">
      <c r="A64" s="76"/>
      <c r="B64" s="63"/>
      <c r="C64" s="64"/>
      <c r="D64" s="65"/>
      <c r="E64" s="64"/>
      <c r="F64" s="64">
        <v>0</v>
      </c>
      <c r="G64" s="64">
        <v>0</v>
      </c>
      <c r="H64" s="64">
        <f t="shared" si="17"/>
        <v>0</v>
      </c>
      <c r="I64" s="80"/>
      <c r="J64" s="91"/>
    </row>
    <row r="65" customHeight="1" spans="1:10">
      <c r="A65" s="72"/>
      <c r="B65" s="63"/>
      <c r="C65" s="64"/>
      <c r="D65" s="65"/>
      <c r="E65" s="64"/>
      <c r="F65" s="64">
        <v>0</v>
      </c>
      <c r="G65" s="64">
        <v>0</v>
      </c>
      <c r="H65" s="64">
        <f t="shared" si="17"/>
        <v>0</v>
      </c>
      <c r="I65" s="80"/>
      <c r="J65" s="91"/>
    </row>
    <row r="66" s="51" customFormat="1" customHeight="1" spans="1:10">
      <c r="A66" s="66"/>
      <c r="B66" s="67" t="s">
        <v>53</v>
      </c>
      <c r="C66" s="68">
        <f>SUM(C59)</f>
        <v>0</v>
      </c>
      <c r="D66" s="68">
        <f t="shared" ref="D66:E66" si="18">SUM(D59)</f>
        <v>0</v>
      </c>
      <c r="E66" s="68">
        <f t="shared" si="18"/>
        <v>0</v>
      </c>
      <c r="F66" s="68">
        <f>SUM(F59:F65)</f>
        <v>27</v>
      </c>
      <c r="G66" s="68">
        <f t="shared" ref="G66:H66" si="19">SUM(G59:G65)</f>
        <v>0</v>
      </c>
      <c r="H66" s="68">
        <f t="shared" si="19"/>
        <v>27</v>
      </c>
      <c r="I66" s="83"/>
      <c r="J66" s="92"/>
    </row>
    <row r="67" customHeight="1" spans="1:10">
      <c r="A67" s="66"/>
      <c r="B67" s="67" t="s">
        <v>54</v>
      </c>
      <c r="C67" s="68">
        <f>SUM(C66,C58,C54,C51,C46,C41,C25,C21,C16,C13)</f>
        <v>0</v>
      </c>
      <c r="D67" s="68">
        <f t="shared" ref="D67:H67" si="20">SUM(D66,D58,D54,D51,D46,D41,D25,D21,D16,D13)</f>
        <v>0</v>
      </c>
      <c r="E67" s="68">
        <f t="shared" si="20"/>
        <v>0</v>
      </c>
      <c r="F67" s="68">
        <f t="shared" si="20"/>
        <v>47802.38</v>
      </c>
      <c r="G67" s="68">
        <f t="shared" si="20"/>
        <v>1063.09</v>
      </c>
      <c r="H67" s="68">
        <f t="shared" si="20"/>
        <v>48865.47</v>
      </c>
      <c r="I67" s="83"/>
      <c r="J67" s="101"/>
    </row>
    <row r="71" customHeight="1" spans="1:9">
      <c r="A71" s="93" t="s">
        <v>55</v>
      </c>
      <c r="B71" s="94"/>
      <c r="C71" s="95" t="s">
        <v>56</v>
      </c>
      <c r="D71" s="95"/>
      <c r="E71" s="95" t="s">
        <v>57</v>
      </c>
      <c r="F71" s="95"/>
      <c r="G71" s="95" t="s">
        <v>58</v>
      </c>
      <c r="H71" s="95"/>
      <c r="I71" s="102" t="s">
        <v>59</v>
      </c>
    </row>
    <row r="72" customHeight="1" spans="1:9">
      <c r="A72" s="96">
        <v>0</v>
      </c>
      <c r="B72" s="97"/>
      <c r="C72" s="97">
        <f>H67</f>
        <v>48865.47</v>
      </c>
      <c r="D72" s="97"/>
      <c r="E72" s="97">
        <f>F67</f>
        <v>47802.38</v>
      </c>
      <c r="F72" s="97"/>
      <c r="G72" s="97">
        <f>G67</f>
        <v>1063.09</v>
      </c>
      <c r="H72" s="97"/>
      <c r="I72" s="103">
        <f>A72-C72</f>
        <v>-48865.47</v>
      </c>
    </row>
    <row r="74" customHeight="1" spans="1:9">
      <c r="A74" s="98" t="s">
        <v>60</v>
      </c>
      <c r="B74" s="99"/>
      <c r="C74" s="100" t="s">
        <v>61</v>
      </c>
      <c r="D74" s="98"/>
      <c r="E74" s="98" t="s">
        <v>62</v>
      </c>
      <c r="F74" s="98"/>
      <c r="G74" s="98" t="s">
        <v>63</v>
      </c>
      <c r="H74" s="98"/>
      <c r="I74" s="99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2"/>
    <mergeCell ref="A14:A15"/>
    <mergeCell ref="A17:A20"/>
    <mergeCell ref="A22:A24"/>
    <mergeCell ref="A26:A40"/>
    <mergeCell ref="A42:A45"/>
    <mergeCell ref="A47:A50"/>
    <mergeCell ref="A52:A53"/>
    <mergeCell ref="A55:A57"/>
    <mergeCell ref="A59:A65"/>
    <mergeCell ref="B6:B7"/>
    <mergeCell ref="B8:B12"/>
    <mergeCell ref="B14:B15"/>
    <mergeCell ref="B17:B20"/>
    <mergeCell ref="B22:B24"/>
    <mergeCell ref="B26:B40"/>
    <mergeCell ref="B42:B45"/>
    <mergeCell ref="B47:B50"/>
    <mergeCell ref="B52:B53"/>
    <mergeCell ref="B55:B57"/>
    <mergeCell ref="B59:B65"/>
    <mergeCell ref="C8:C12"/>
    <mergeCell ref="C14:C15"/>
    <mergeCell ref="C17:C20"/>
    <mergeCell ref="C22:C24"/>
    <mergeCell ref="C26:C40"/>
    <mergeCell ref="C42:C45"/>
    <mergeCell ref="C47:C50"/>
    <mergeCell ref="C52:C53"/>
    <mergeCell ref="C55:C57"/>
    <mergeCell ref="C59:C65"/>
    <mergeCell ref="D8:D12"/>
    <mergeCell ref="D14:D15"/>
    <mergeCell ref="D17:D20"/>
    <mergeCell ref="D22:D24"/>
    <mergeCell ref="D26:D40"/>
    <mergeCell ref="D42:D45"/>
    <mergeCell ref="D47:D50"/>
    <mergeCell ref="D52:D53"/>
    <mergeCell ref="D55:D57"/>
    <mergeCell ref="D59:D65"/>
    <mergeCell ref="E8:E12"/>
    <mergeCell ref="E14:E15"/>
    <mergeCell ref="E17:E20"/>
    <mergeCell ref="E22:E24"/>
    <mergeCell ref="E26:E40"/>
    <mergeCell ref="E42:E45"/>
    <mergeCell ref="E47:E50"/>
    <mergeCell ref="E52:E53"/>
    <mergeCell ref="E55:E57"/>
    <mergeCell ref="E59:E65"/>
    <mergeCell ref="J4:J5"/>
    <mergeCell ref="J6:J7"/>
    <mergeCell ref="J8:J13"/>
    <mergeCell ref="J14:J16"/>
    <mergeCell ref="J17:J21"/>
    <mergeCell ref="J22:J25"/>
    <mergeCell ref="J26:J41"/>
    <mergeCell ref="J42:J46"/>
    <mergeCell ref="J47:J51"/>
    <mergeCell ref="J52:J54"/>
    <mergeCell ref="J55:J58"/>
    <mergeCell ref="J59:J66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workbookViewId="0">
      <selection activeCell="K13" sqref="K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65</v>
      </c>
      <c r="E5" s="6"/>
      <c r="F5" s="7"/>
      <c r="G5" s="7"/>
      <c r="H5" s="6" t="s">
        <v>66</v>
      </c>
      <c r="I5" s="5"/>
      <c r="J5" s="7"/>
      <c r="K5" s="35"/>
    </row>
    <row r="6" ht="20.1" customHeight="1" spans="2:11">
      <c r="B6" s="8"/>
      <c r="C6" s="9"/>
      <c r="D6" s="10" t="s">
        <v>67</v>
      </c>
      <c r="E6" s="10"/>
      <c r="F6" s="11"/>
      <c r="G6" s="11"/>
      <c r="H6" s="10" t="s">
        <v>68</v>
      </c>
      <c r="I6" s="9"/>
      <c r="J6" s="11"/>
      <c r="K6" s="36"/>
    </row>
    <row r="7" ht="20.1" customHeight="1" spans="2:11">
      <c r="B7" s="8"/>
      <c r="C7" s="9"/>
      <c r="D7" s="10" t="s">
        <v>69</v>
      </c>
      <c r="E7" s="10"/>
      <c r="F7" s="11"/>
      <c r="G7" s="11"/>
      <c r="H7" s="10" t="s">
        <v>70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154</v>
      </c>
      <c r="H11" s="25">
        <v>154</v>
      </c>
      <c r="I11" s="40">
        <v>0</v>
      </c>
      <c r="J11" s="41"/>
      <c r="K11" s="42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598.41</v>
      </c>
      <c r="H12" s="25">
        <v>598.41</v>
      </c>
      <c r="I12" s="40">
        <v>0</v>
      </c>
      <c r="J12" s="41"/>
      <c r="K12" s="42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>
        <v>0</v>
      </c>
      <c r="I13" s="40">
        <v>0</v>
      </c>
      <c r="J13" s="41"/>
      <c r="K13" s="42"/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>
        <v>0</v>
      </c>
      <c r="I14" s="40">
        <v>0</v>
      </c>
      <c r="J14" s="41"/>
      <c r="K14" s="42"/>
    </row>
    <row r="15" ht="20.1" customHeight="1" spans="2:11">
      <c r="B15" s="22">
        <v>5</v>
      </c>
      <c r="C15" s="23"/>
      <c r="D15" s="24" t="s">
        <v>51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54</v>
      </c>
      <c r="C18" s="29"/>
      <c r="D18" s="29"/>
      <c r="E18" s="29"/>
      <c r="F18" s="20"/>
      <c r="G18" s="30">
        <f>SUM(G11:G17)</f>
        <v>752.41</v>
      </c>
      <c r="H18" s="30">
        <f>SUM(H11:H17)</f>
        <v>752.41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47"/>
    </row>
    <row r="20" ht="20.1" customHeight="1" spans="2:11">
      <c r="B20" s="21" t="s">
        <v>75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752.41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752.41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61</v>
      </c>
      <c r="G23" s="16" t="s">
        <v>88</v>
      </c>
      <c r="H23" s="16"/>
      <c r="I23" s="16"/>
      <c r="J23" s="16" t="s">
        <v>63</v>
      </c>
      <c r="K23" s="16"/>
    </row>
    <row r="26" ht="17.4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65</v>
      </c>
      <c r="E28" s="6"/>
      <c r="F28" s="7"/>
      <c r="G28" s="7"/>
      <c r="H28" s="6" t="s">
        <v>66</v>
      </c>
      <c r="I28" s="5"/>
      <c r="J28" s="7"/>
      <c r="K28" s="35"/>
    </row>
    <row r="29" ht="20.1" customHeight="1" spans="2:11">
      <c r="B29" s="8"/>
      <c r="C29" s="9"/>
      <c r="D29" s="10" t="s">
        <v>67</v>
      </c>
      <c r="E29" s="10"/>
      <c r="F29" s="11"/>
      <c r="G29" s="11"/>
      <c r="H29" s="10" t="s">
        <v>68</v>
      </c>
      <c r="I29" s="9"/>
      <c r="J29" s="11"/>
      <c r="K29" s="36"/>
    </row>
    <row r="30" ht="20.1" customHeight="1" spans="2:11">
      <c r="B30" s="8"/>
      <c r="C30" s="9"/>
      <c r="D30" s="10" t="s">
        <v>69</v>
      </c>
      <c r="E30" s="10"/>
      <c r="F30" s="11"/>
      <c r="G30" s="11"/>
      <c r="H30" s="10" t="s">
        <v>70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54</v>
      </c>
      <c r="J33" s="25"/>
      <c r="K33" s="49" t="s">
        <v>77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50"/>
    </row>
    <row r="37" ht="20.1" customHeight="1" spans="2:11">
      <c r="B37" s="19" t="s">
        <v>54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87</v>
      </c>
      <c r="C38" s="16"/>
      <c r="D38" s="16"/>
      <c r="E38" s="16"/>
      <c r="F38" s="16" t="s">
        <v>61</v>
      </c>
      <c r="G38" s="16" t="s">
        <v>88</v>
      </c>
      <c r="H38" s="16"/>
      <c r="I38" s="16"/>
      <c r="J38" s="16" t="s">
        <v>63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马可</cp:lastModifiedBy>
  <dcterms:created xsi:type="dcterms:W3CDTF">2014-04-15T08:52:00Z</dcterms:created>
  <cp:lastPrinted>2017-09-06T05:53:00Z</cp:lastPrinted>
  <dcterms:modified xsi:type="dcterms:W3CDTF">2023-02-28T02:48:01Z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2FD1A49E34184100BF24F6DCC7CBA7C1</vt:lpwstr>
  </property>
</Properties>
</file>