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0802结算文件/结算报价/"/>
    </mc:Choice>
  </mc:AlternateContent>
  <bookViews>
    <workbookView xWindow="0" yWindow="0" windowWidth="28800" windowHeight="18000"/>
  </bookViews>
  <sheets>
    <sheet name="结算报价" sheetId="1" r:id="rId1"/>
    <sheet name="嘉宾机票明细" sheetId="5" r:id="rId2"/>
    <sheet name="嘉宾交通报销明细" sheetId="6" r:id="rId3"/>
    <sheet name="康辉工作人员费用明细" sheetId="7" r:id="rId4"/>
    <sheet name="报销明细" sheetId="8" r:id="rId5"/>
    <sheet name="晚宴酒水明细" sheetId="9" r:id="rId6"/>
    <sheet name="摄影摄像差旅明细" sheetId="10" r:id="rId7"/>
    <sheet name="VIP名单" sheetId="11" r:id="rId8"/>
  </sheets>
  <externalReferences>
    <externalReference r:id="rId9"/>
    <externalReference r:id="rId10"/>
    <externalReference r:id="rId11"/>
  </externalReferences>
  <definedNames>
    <definedName name="_xlnm._FilterDatabase" localSheetId="1" hidden="1">嘉宾机票明细!$A$1:$S$1</definedName>
    <definedName name="_xlnm._FilterDatabase" localSheetId="0" hidden="1">结算报价!$A$5:$WVV$5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6" l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27" i="1"/>
  <c r="J28" i="1"/>
  <c r="J29" i="1"/>
  <c r="J30" i="1"/>
  <c r="J31" i="1"/>
  <c r="J32" i="1"/>
  <c r="J33" i="1"/>
  <c r="J34" i="1"/>
  <c r="J35" i="1"/>
  <c r="J3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6" i="1"/>
  <c r="N575" i="5"/>
  <c r="O575" i="5"/>
  <c r="P575" i="5"/>
  <c r="Q575" i="5"/>
  <c r="R575" i="5"/>
  <c r="N576" i="5"/>
  <c r="I6" i="1"/>
  <c r="J6" i="1"/>
  <c r="H57" i="6"/>
  <c r="I7" i="1"/>
  <c r="J7" i="1"/>
  <c r="J8" i="1"/>
  <c r="I24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F3" i="9"/>
  <c r="F4" i="9"/>
  <c r="F5" i="9"/>
  <c r="F6" i="9"/>
  <c r="F7" i="9"/>
  <c r="F8" i="9"/>
  <c r="I186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I17" i="7"/>
  <c r="I230" i="1"/>
  <c r="J230" i="1"/>
  <c r="H22" i="7"/>
  <c r="H23" i="7"/>
  <c r="H25" i="7"/>
  <c r="H27" i="7"/>
  <c r="H28" i="7"/>
  <c r="H29" i="7"/>
  <c r="I231" i="1"/>
  <c r="J231" i="1"/>
  <c r="J232" i="1"/>
  <c r="J233" i="1"/>
  <c r="J234" i="1"/>
  <c r="J235" i="1"/>
  <c r="J237" i="1"/>
  <c r="J238" i="1"/>
  <c r="J239" i="1"/>
  <c r="J240" i="1"/>
  <c r="J241" i="1"/>
  <c r="J242" i="1"/>
  <c r="D9" i="8"/>
  <c r="J243" i="1"/>
  <c r="J244" i="1"/>
  <c r="J248" i="1"/>
  <c r="J128" i="1"/>
  <c r="J129" i="1"/>
  <c r="J130" i="1"/>
  <c r="J132" i="1"/>
  <c r="J133" i="1"/>
  <c r="J134" i="1"/>
  <c r="J135" i="1"/>
  <c r="J136" i="1"/>
  <c r="J137" i="1"/>
  <c r="J138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249" i="1"/>
  <c r="J252" i="1"/>
  <c r="J251" i="1"/>
  <c r="J250" i="1"/>
  <c r="D11" i="10"/>
  <c r="J253" i="1"/>
  <c r="J254" i="1"/>
</calcChain>
</file>

<file path=xl/sharedStrings.xml><?xml version="1.0" encoding="utf-8"?>
<sst xmlns="http://schemas.openxmlformats.org/spreadsheetml/2006/main" count="10121" uniqueCount="2036">
  <si>
    <t>360推广2019年中合作伙伴大会项目报价</t>
    <phoneticPr fontId="1" type="noConversion"/>
  </si>
  <si>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</si>
  <si>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</si>
  <si>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</si>
  <si>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</si>
  <si>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</si>
  <si>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</si>
  <si>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</si>
  <si>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</si>
  <si>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数量1</t>
    <phoneticPr fontId="1" type="noConversion"/>
  </si>
  <si>
    <t>单价</t>
  </si>
  <si>
    <t>合计</t>
  </si>
  <si>
    <t>备注</t>
  </si>
  <si>
    <t>酒店服务</t>
    <phoneticPr fontId="1" type="noConversion"/>
  </si>
  <si>
    <t>茶歇</t>
    <phoneticPr fontId="1" type="noConversion"/>
  </si>
  <si>
    <t>AV费用合计</t>
    <phoneticPr fontId="1" type="noConversion"/>
  </si>
  <si>
    <t>会议承办服务-搭建</t>
    <phoneticPr fontId="1" type="noConversion"/>
  </si>
  <si>
    <t>物料</t>
    <phoneticPr fontId="1" type="noConversion"/>
  </si>
  <si>
    <t>摄影摄像</t>
  </si>
  <si>
    <t>礼品</t>
    <phoneticPr fontId="1" type="noConversion"/>
  </si>
  <si>
    <t>特等奖</t>
    <rPh sb="0" eb="1">
      <t>te deng jiang</t>
    </rPh>
    <phoneticPr fontId="1" type="noConversion"/>
  </si>
  <si>
    <t>人</t>
    <rPh sb="0" eb="1">
      <t>ren</t>
    </rPh>
    <phoneticPr fontId="1" type="noConversion"/>
  </si>
  <si>
    <t>个</t>
    <rPh sb="0" eb="1">
      <t>ci</t>
    </rPh>
    <phoneticPr fontId="1" type="noConversion"/>
  </si>
  <si>
    <t xml:space="preserve">一等奖 </t>
    <rPh sb="0" eb="1">
      <t>yi deng jiangdai senchui feng ji</t>
    </rPh>
    <phoneticPr fontId="1" type="noConversion"/>
  </si>
  <si>
    <t xml:space="preserve">二等奖 </t>
    <rPh sb="0" eb="1">
      <t>er deng jiangsao dji qi ren</t>
    </rPh>
    <phoneticPr fontId="1" type="noConversion"/>
  </si>
  <si>
    <t xml:space="preserve">三等奖 </t>
    <rPh sb="0" eb="1">
      <t>san deng jai g</t>
    </rPh>
    <rPh sb="2" eb="3">
      <t>jiangzhi nengmen ling</t>
    </rPh>
    <phoneticPr fontId="1" type="noConversion"/>
  </si>
  <si>
    <t>伴手礼</t>
    <phoneticPr fontId="1" type="noConversion"/>
  </si>
  <si>
    <t>人</t>
    <phoneticPr fontId="1" type="noConversion"/>
  </si>
  <si>
    <t>礼品费用合计</t>
    <phoneticPr fontId="1" type="noConversion"/>
  </si>
  <si>
    <t>大会开场视频</t>
    <rPh sb="0" eb="1">
      <t>da hui</t>
    </rPh>
    <rPh sb="2" eb="3">
      <t>kai chang</t>
    </rPh>
    <rPh sb="4" eb="5">
      <t>shi pin</t>
    </rPh>
    <phoneticPr fontId="1" type="noConversion"/>
  </si>
  <si>
    <t>大会开场；视频特效包装，加字幕，配乐，60S左右</t>
    <rPh sb="0" eb="1">
      <t>da hui</t>
    </rPh>
    <rPh sb="2" eb="3">
      <t>kai chang</t>
    </rPh>
    <rPh sb="5" eb="6">
      <t>shi pin</t>
    </rPh>
    <rPh sb="7" eb="8">
      <t>te xiao</t>
    </rPh>
    <rPh sb="9" eb="10">
      <t>bao zhuang</t>
    </rPh>
    <rPh sb="12" eb="13">
      <t>jia</t>
    </rPh>
    <rPh sb="13" eb="14">
      <t>zi mu</t>
    </rPh>
    <rPh sb="16" eb="17">
      <t>pei</t>
    </rPh>
    <rPh sb="17" eb="18">
      <t>yue</t>
    </rPh>
    <rPh sb="22" eb="23">
      <t>zuo youshi jianyishi jizhi zuowie zhuncna kaotui guangnian zhonghe zuoda huixi ningkai changshi pin</t>
    </rPh>
    <phoneticPr fontId="1" type="noConversion"/>
  </si>
  <si>
    <t>支</t>
    <rPh sb="0" eb="1">
      <t>zhi</t>
    </rPh>
    <phoneticPr fontId="1" type="noConversion"/>
  </si>
  <si>
    <t>次</t>
    <rPh sb="0" eb="1">
      <t>ci</t>
    </rPh>
    <phoneticPr fontId="1" type="noConversion"/>
  </si>
  <si>
    <t>晚宴开场视频</t>
    <rPh sb="0" eb="1">
      <t>wan yan</t>
    </rPh>
    <rPh sb="2" eb="3">
      <t>kai chang</t>
    </rPh>
    <rPh sb="4" eb="5">
      <t>shi pin</t>
    </rPh>
    <phoneticPr fontId="1" type="noConversion"/>
  </si>
  <si>
    <t>视频素材混剪，配字幕、音乐</t>
    <rPh sb="0" eb="1">
      <t>shi pin</t>
    </rPh>
    <rPh sb="2" eb="3">
      <t>su cai</t>
    </rPh>
    <rPh sb="4" eb="5">
      <t>hun jian</t>
    </rPh>
    <rPh sb="7" eb="8">
      <t>pei zi mu</t>
    </rPh>
    <rPh sb="11" eb="12">
      <t>yin yue</t>
    </rPh>
    <phoneticPr fontId="1" type="noConversion"/>
  </si>
  <si>
    <t>晚宴颁奖视频</t>
    <rPh sb="0" eb="1">
      <t>wan yan</t>
    </rPh>
    <rPh sb="2" eb="3">
      <t>ban jiang</t>
    </rPh>
    <rPh sb="4" eb="5">
      <t>shi pin</t>
    </rPh>
    <phoneticPr fontId="1" type="noConversion"/>
  </si>
  <si>
    <t>个人、团队、公司；视频特效包装，加获奖信息字幕，配乐，配音；</t>
    <rPh sb="0" eb="1">
      <t>ge ren</t>
    </rPh>
    <rPh sb="3" eb="4">
      <t>tuan dui</t>
    </rPh>
    <rPh sb="6" eb="7">
      <t>gogn si</t>
    </rPh>
    <rPh sb="11" eb="12">
      <t>te xiao</t>
    </rPh>
    <rPh sb="13" eb="14">
      <t>bao zhaung</t>
    </rPh>
    <rPh sb="16" eb="17">
      <t>jia</t>
    </rPh>
    <rPh sb="17" eb="18">
      <t>huo jiang</t>
    </rPh>
    <rPh sb="19" eb="20">
      <t>xin xi</t>
    </rPh>
    <rPh sb="21" eb="22">
      <t>zi mu</t>
    </rPh>
    <rPh sb="24" eb="25">
      <t>pei</t>
    </rPh>
    <rPh sb="25" eb="26">
      <t>yue</t>
    </rPh>
    <rPh sb="27" eb="28">
      <t>pei yinxi ningban jiangshi pinci ci jiatianj aipei yin</t>
    </rPh>
    <phoneticPr fontId="1" type="noConversion"/>
  </si>
  <si>
    <t>团队建设费用合计</t>
    <phoneticPr fontId="1" type="noConversion"/>
  </si>
  <si>
    <t>工作人员</t>
    <phoneticPr fontId="1" type="noConversion"/>
  </si>
  <si>
    <t>供应商工作人员差旅（大交通）</t>
    <phoneticPr fontId="1" type="noConversion"/>
  </si>
  <si>
    <t>天</t>
    <phoneticPr fontId="1" type="noConversion"/>
  </si>
  <si>
    <t>外请工作人员</t>
    <phoneticPr fontId="1" type="noConversion"/>
  </si>
  <si>
    <t>人员费用合计</t>
    <phoneticPr fontId="1" type="noConversion"/>
  </si>
  <si>
    <t>其他项</t>
    <phoneticPr fontId="1" type="noConversion"/>
  </si>
  <si>
    <t>踩点费用</t>
    <phoneticPr fontId="1" type="noConversion"/>
  </si>
  <si>
    <t>其他项费用合计</t>
    <phoneticPr fontId="1" type="noConversion"/>
  </si>
  <si>
    <t>机票服务费</t>
    <phoneticPr fontId="1" type="noConversion"/>
  </si>
  <si>
    <t>酒店服务费</t>
    <phoneticPr fontId="1" type="noConversion"/>
  </si>
  <si>
    <t>其他服务费</t>
    <phoneticPr fontId="1" type="noConversion"/>
  </si>
  <si>
    <t>税率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</si>
  <si>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</si>
  <si>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</si>
  <si>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</si>
  <si>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</si>
  <si>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</si>
  <si>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</si>
  <si>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</si>
  <si>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1" type="noConversion"/>
  </si>
  <si>
    <t>郭燕雷</t>
    <rPh sb="0" eb="1">
      <t>guo yan lei</t>
    </rPh>
    <phoneticPr fontId="1" type="noConversion"/>
  </si>
  <si>
    <t>guoyanlei@cct.cn</t>
    <phoneticPr fontId="1" type="noConversion"/>
  </si>
  <si>
    <t>30天</t>
    <rPh sb="2" eb="3">
      <t>tian</t>
    </rPh>
    <phoneticPr fontId="1" type="noConversion"/>
  </si>
  <si>
    <t>标间含双早</t>
    <rPh sb="0" eb="1">
      <t>biao jian</t>
    </rPh>
    <rPh sb="2" eb="3">
      <t>han</t>
    </rPh>
    <rPh sb="3" eb="4">
      <t>shuang zao</t>
    </rPh>
    <phoneticPr fontId="1" type="noConversion"/>
  </si>
  <si>
    <t>大床含单早</t>
    <rPh sb="0" eb="1">
      <t>da chuang</t>
    </rPh>
    <rPh sb="2" eb="3">
      <t>han</t>
    </rPh>
    <rPh sb="3" eb="4">
      <t>dan zao</t>
    </rPh>
    <phoneticPr fontId="1" type="noConversion"/>
  </si>
  <si>
    <t>VIP休息室</t>
    <rPh sb="3" eb="4">
      <t>xiu xi shi</t>
    </rPh>
    <phoneticPr fontId="1" type="noConversion"/>
  </si>
  <si>
    <t>自助午餐</t>
    <rPh sb="0" eb="1">
      <t>zi zhu</t>
    </rPh>
    <rPh sb="2" eb="3">
      <t>wu can</t>
    </rPh>
    <phoneticPr fontId="1" type="noConversion"/>
  </si>
  <si>
    <t>欢迎晚宴</t>
    <rPh sb="0" eb="1">
      <t>huan yign</t>
    </rPh>
    <rPh sb="2" eb="3">
      <t>wan yan</t>
    </rPh>
    <phoneticPr fontId="1" type="noConversion"/>
  </si>
  <si>
    <t>桌</t>
    <rPh sb="0" eb="1">
      <t>zhuo</t>
    </rPh>
    <phoneticPr fontId="1" type="noConversion"/>
  </si>
  <si>
    <t>深圳</t>
  </si>
  <si>
    <t>广州</t>
  </si>
  <si>
    <t>郑州</t>
  </si>
  <si>
    <t>成都</t>
  </si>
  <si>
    <t>武汉</t>
  </si>
  <si>
    <t>重庆</t>
  </si>
  <si>
    <t>南京</t>
  </si>
  <si>
    <t>杭州</t>
  </si>
  <si>
    <t>青岛</t>
  </si>
  <si>
    <t>大连</t>
  </si>
  <si>
    <t>沈阳</t>
  </si>
  <si>
    <t>昆明</t>
  </si>
  <si>
    <t>无锡</t>
  </si>
  <si>
    <t>厦门</t>
  </si>
  <si>
    <t>宁波</t>
  </si>
  <si>
    <t>合肥</t>
  </si>
  <si>
    <t>长沙</t>
  </si>
  <si>
    <t>哈尔滨</t>
  </si>
  <si>
    <t>长春</t>
  </si>
  <si>
    <t>太原</t>
  </si>
  <si>
    <t>乌鲁木齐</t>
  </si>
  <si>
    <t>南宁</t>
  </si>
  <si>
    <t>海口</t>
  </si>
  <si>
    <t>贵阳</t>
  </si>
  <si>
    <t>常州</t>
  </si>
  <si>
    <t>福州</t>
  </si>
  <si>
    <t>南昌</t>
  </si>
  <si>
    <t>戴森吹风机</t>
    <rPh sb="0" eb="1">
      <t>dai sen</t>
    </rPh>
    <rPh sb="2" eb="3">
      <t>chui fe ji</t>
    </rPh>
    <phoneticPr fontId="1" type="noConversion"/>
  </si>
  <si>
    <t>360扫地机器人</t>
    <rPh sb="3" eb="4">
      <t>sao di</t>
    </rPh>
    <rPh sb="5" eb="6">
      <t>ji qi ren</t>
    </rPh>
    <phoneticPr fontId="1" type="noConversion"/>
  </si>
  <si>
    <t>360行车记录仪</t>
    <rPh sb="3" eb="4">
      <t>xing che</t>
    </rPh>
    <rPh sb="5" eb="6">
      <t>ji lu yi</t>
    </rPh>
    <phoneticPr fontId="1" type="noConversion"/>
  </si>
  <si>
    <t>序厅视频</t>
    <rPh sb="0" eb="1">
      <t>xu ting</t>
    </rPh>
    <rPh sb="2" eb="3">
      <t>shi pin</t>
    </rPh>
    <phoneticPr fontId="1" type="noConversion"/>
  </si>
  <si>
    <t>视频剪辑制作</t>
    <rPh sb="0" eb="1">
      <t>shi pin</t>
    </rPh>
    <rPh sb="2" eb="3">
      <t>jian ji</t>
    </rPh>
    <rPh sb="4" eb="5">
      <t>zhi zuo</t>
    </rPh>
    <phoneticPr fontId="1" type="noConversion"/>
  </si>
  <si>
    <t>项</t>
    <rPh sb="0" eb="1">
      <t>xiang</t>
    </rPh>
    <phoneticPr fontId="1" type="noConversion"/>
  </si>
  <si>
    <t>以实际发生为准</t>
    <rPh sb="0" eb="1">
      <t>yi</t>
    </rPh>
    <rPh sb="1" eb="2">
      <t>shi ji</t>
    </rPh>
    <rPh sb="3" eb="4">
      <t>fa sheng</t>
    </rPh>
    <rPh sb="5" eb="6">
      <t>wei zhun</t>
    </rPh>
    <phoneticPr fontId="1" type="noConversion"/>
  </si>
  <si>
    <t>机场/签到/指引</t>
    <rPh sb="0" eb="1">
      <t>ji chang</t>
    </rPh>
    <rPh sb="3" eb="4">
      <t>qain dao</t>
    </rPh>
    <rPh sb="6" eb="7">
      <t>zhi yin</t>
    </rPh>
    <phoneticPr fontId="1" type="noConversion"/>
  </si>
  <si>
    <t>踩点费用</t>
    <rPh sb="0" eb="1">
      <t>cai dian</t>
    </rPh>
    <rPh sb="2" eb="3">
      <t>fei yong</t>
    </rPh>
    <phoneticPr fontId="1" type="noConversion"/>
  </si>
  <si>
    <t>天</t>
    <rPh sb="0" eb="1">
      <t>tian</t>
    </rPh>
    <phoneticPr fontId="1" type="noConversion"/>
  </si>
  <si>
    <t>费用小计</t>
    <rPh sb="0" eb="1">
      <t>fei yong</t>
    </rPh>
    <rPh sb="2" eb="3">
      <t>xiao ji suan</t>
    </rPh>
    <phoneticPr fontId="1" type="noConversion"/>
  </si>
  <si>
    <t>不含税</t>
    <rPh sb="0" eb="1">
      <t>bu han shui</t>
    </rPh>
    <phoneticPr fontId="1" type="noConversion"/>
  </si>
  <si>
    <t>会议承办服务-音视频设备</t>
    <phoneticPr fontId="1" type="noConversion"/>
  </si>
  <si>
    <t>团建大巴车</t>
    <rPh sb="0" eb="1">
      <t>tuan jian</t>
    </rPh>
    <rPh sb="2" eb="3">
      <t>da ba che</t>
    </rPh>
    <phoneticPr fontId="1" type="noConversion"/>
  </si>
  <si>
    <t>团建导游</t>
    <rPh sb="0" eb="1">
      <t>tuan jian</t>
    </rPh>
    <rPh sb="2" eb="3">
      <t>dao you</t>
    </rPh>
    <phoneticPr fontId="1" type="noConversion"/>
  </si>
  <si>
    <t>管理层团建大巴车</t>
    <rPh sb="0" eb="1">
      <t>guan li ce g</t>
    </rPh>
    <rPh sb="2" eb="3">
      <t>ceng</t>
    </rPh>
    <rPh sb="3" eb="4">
      <t>tuan jian</t>
    </rPh>
    <rPh sb="5" eb="6">
      <t>da ba che</t>
    </rPh>
    <phoneticPr fontId="1" type="noConversion"/>
  </si>
  <si>
    <t>SC4838</t>
  </si>
  <si>
    <t>制作</t>
    <phoneticPr fontId="1" type="noConversion"/>
  </si>
  <si>
    <t>个</t>
    <phoneticPr fontId="1" type="noConversion"/>
  </si>
  <si>
    <t>合影相片盒</t>
    <rPh sb="0" eb="1">
      <t>he ying</t>
    </rPh>
    <phoneticPr fontId="1" type="noConversion"/>
  </si>
  <si>
    <t>采购</t>
    <phoneticPr fontId="1" type="noConversion"/>
  </si>
  <si>
    <t>礼仪服装</t>
    <phoneticPr fontId="1" type="noConversion"/>
  </si>
  <si>
    <t>套</t>
    <phoneticPr fontId="1" type="noConversion"/>
  </si>
  <si>
    <t>次</t>
    <phoneticPr fontId="1" type="noConversion"/>
  </si>
  <si>
    <t>采购</t>
    <rPh sb="0" eb="1">
      <t>cai gou</t>
    </rPh>
    <phoneticPr fontId="1" type="noConversion"/>
  </si>
  <si>
    <t>现场用药</t>
    <rPh sb="0" eb="1">
      <t>xian chang</t>
    </rPh>
    <rPh sb="2" eb="3">
      <t>yogn yao</t>
    </rPh>
    <phoneticPr fontId="1" type="noConversion"/>
  </si>
  <si>
    <t>租赁</t>
    <phoneticPr fontId="1" type="noConversion"/>
  </si>
  <si>
    <t>打印机、办公用品</t>
    <rPh sb="0" eb="1">
      <t>da yin ji</t>
    </rPh>
    <rPh sb="4" eb="5">
      <t>ban gogn</t>
    </rPh>
    <rPh sb="6" eb="7">
      <t>yogn pin</t>
    </rPh>
    <phoneticPr fontId="1" type="noConversion"/>
  </si>
  <si>
    <t>礼仪；彩排1天活动1天</t>
    <rPh sb="0" eb="1">
      <t>li yi</t>
    </rPh>
    <rPh sb="3" eb="4">
      <t>cai pai</t>
    </rPh>
    <rPh sb="6" eb="7">
      <t>tian</t>
    </rPh>
    <rPh sb="7" eb="8">
      <t>hud oong</t>
    </rPh>
    <rPh sb="10" eb="11">
      <t>tian</t>
    </rPh>
    <phoneticPr fontId="1" type="noConversion"/>
  </si>
  <si>
    <t>活动现场工作人员用对讲机</t>
    <rPh sb="0" eb="1">
      <t>hud oong</t>
    </rPh>
    <rPh sb="2" eb="3">
      <t>xian chang</t>
    </rPh>
    <rPh sb="4" eb="5">
      <t>gogn zuo</t>
    </rPh>
    <rPh sb="6" eb="7">
      <t>ren yuan</t>
    </rPh>
    <rPh sb="8" eb="9">
      <t>yong</t>
    </rPh>
    <phoneticPr fontId="1" type="noConversion"/>
  </si>
  <si>
    <t>Day1 接机签到</t>
    <rPh sb="5" eb="6">
      <t>jie ji</t>
    </rPh>
    <rPh sb="7" eb="8">
      <t>qian dao</t>
    </rPh>
    <phoneticPr fontId="1" type="noConversion"/>
  </si>
  <si>
    <t>图片直播</t>
    <rPh sb="0" eb="1">
      <t>tu pian</t>
    </rPh>
    <rPh sb="2" eb="3">
      <t>zhi bo</t>
    </rPh>
    <phoneticPr fontId="1" type="noConversion"/>
  </si>
  <si>
    <t>云直播相册</t>
    <rPh sb="0" eb="1">
      <t>yun zhi bo</t>
    </rPh>
    <rPh sb="3" eb="4">
      <t>xinag ce</t>
    </rPh>
    <phoneticPr fontId="1" type="noConversion"/>
  </si>
  <si>
    <t>条</t>
    <rPh sb="0" eb="1">
      <t>tiao</t>
    </rPh>
    <phoneticPr fontId="1" type="noConversion"/>
  </si>
  <si>
    <t>差旅费用</t>
    <rPh sb="0" eb="1">
      <t>cha lü</t>
    </rPh>
    <rPh sb="2" eb="3">
      <t>fei yong</t>
    </rPh>
    <phoneticPr fontId="1" type="noConversion"/>
  </si>
  <si>
    <t>制作</t>
    <rPh sb="0" eb="1">
      <t>zhi zuo</t>
    </rPh>
    <phoneticPr fontId="1" type="noConversion"/>
  </si>
  <si>
    <t>张</t>
    <rPh sb="0" eb="1">
      <t>zhang</t>
    </rPh>
    <phoneticPr fontId="1" type="noConversion"/>
  </si>
  <si>
    <t>个</t>
    <rPh sb="0" eb="1">
      <t>ge</t>
    </rPh>
    <phoneticPr fontId="1" type="noConversion"/>
  </si>
  <si>
    <t>合影照片</t>
    <rPh sb="0" eb="1">
      <t>he ying</t>
    </rPh>
    <rPh sb="2" eb="3">
      <t>zhao pian</t>
    </rPh>
    <phoneticPr fontId="1" type="noConversion"/>
  </si>
  <si>
    <t>预留费用</t>
    <rPh sb="0" eb="1">
      <t>yu liu</t>
    </rPh>
    <rPh sb="2" eb="3">
      <t>fei yong</t>
    </rPh>
    <phoneticPr fontId="1" type="noConversion"/>
  </si>
  <si>
    <t>摄影师</t>
    <rPh sb="0" eb="1">
      <t>she ying shi</t>
    </rPh>
    <phoneticPr fontId="1" type="noConversion"/>
  </si>
  <si>
    <t>摄像师</t>
    <rPh sb="0" eb="1">
      <t>she xinag shi</t>
    </rPh>
    <phoneticPr fontId="1" type="noConversion"/>
  </si>
  <si>
    <t>活动10秒花絮视频</t>
    <rPh sb="0" eb="1">
      <t>hud oong</t>
    </rPh>
    <rPh sb="4" eb="5">
      <t>miao</t>
    </rPh>
    <rPh sb="5" eb="6">
      <t>hua xu</t>
    </rPh>
    <rPh sb="7" eb="8">
      <t>shi pin</t>
    </rPh>
    <phoneticPr fontId="1" type="noConversion"/>
  </si>
  <si>
    <t>Day2 会议晚宴；12小时内</t>
    <rPh sb="5" eb="6">
      <t>hui yi</t>
    </rPh>
    <rPh sb="7" eb="8">
      <t>wan yan</t>
    </rPh>
    <rPh sb="12" eb="13">
      <t>xiao shi</t>
    </rPh>
    <rPh sb="14" eb="15">
      <t>nei</t>
    </rPh>
    <phoneticPr fontId="1" type="noConversion"/>
  </si>
  <si>
    <t>Day2 会议晚宴；12小时内</t>
    <rPh sb="5" eb="6">
      <t>hui yi</t>
    </rPh>
    <rPh sb="7" eb="8">
      <t>wan yan</t>
    </rPh>
    <phoneticPr fontId="1" type="noConversion"/>
  </si>
  <si>
    <t>Day3 团建；大团队+管理层</t>
    <rPh sb="5" eb="6">
      <t>tuan jian</t>
    </rPh>
    <rPh sb="8" eb="9">
      <t>da tuan dui</t>
    </rPh>
    <rPh sb="12" eb="13">
      <t>guan li cegn</t>
    </rPh>
    <phoneticPr fontId="1" type="noConversion"/>
  </si>
  <si>
    <t>辆</t>
    <rPh sb="0" eb="1">
      <t>laing</t>
    </rPh>
    <phoneticPr fontId="1" type="noConversion"/>
  </si>
  <si>
    <t>团建午餐</t>
    <rPh sb="0" eb="1">
      <t>tuan jian</t>
    </rPh>
    <rPh sb="2" eb="3">
      <t>wu can</t>
    </rPh>
    <phoneticPr fontId="1" type="noConversion"/>
  </si>
  <si>
    <t>旅游保险</t>
    <rPh sb="0" eb="1">
      <t>lü you</t>
    </rPh>
    <rPh sb="2" eb="3">
      <t>bao xian</t>
    </rPh>
    <phoneticPr fontId="1" type="noConversion"/>
  </si>
  <si>
    <t>旅游意外险</t>
    <rPh sb="0" eb="1">
      <t>lü you</t>
    </rPh>
    <rPh sb="2" eb="3">
      <t>yi wai</t>
    </rPh>
    <rPh sb="4" eb="5">
      <t>xian qing</t>
    </rPh>
    <phoneticPr fontId="1" type="noConversion"/>
  </si>
  <si>
    <t>360公众号运营</t>
    <rPh sb="3" eb="4">
      <t>gogn zhong hao</t>
    </rPh>
    <rPh sb="6" eb="7">
      <t>yun ying</t>
    </rPh>
    <phoneticPr fontId="1" type="noConversion"/>
  </si>
  <si>
    <t>接送机用车</t>
    <rPh sb="0" eb="1">
      <t>jie song ji</t>
    </rPh>
    <rPh sb="3" eb="4">
      <t>yogn che</t>
    </rPh>
    <phoneticPr fontId="1" type="noConversion"/>
  </si>
  <si>
    <t>7座别克商务</t>
    <rPh sb="1" eb="2">
      <t>zuo</t>
    </rPh>
    <rPh sb="2" eb="3">
      <t>bie ke</t>
    </rPh>
    <rPh sb="4" eb="5">
      <t>shang wu</t>
    </rPh>
    <phoneticPr fontId="1" type="noConversion"/>
  </si>
  <si>
    <t>小轿车</t>
    <rPh sb="0" eb="1">
      <t>xiao jiao che</t>
    </rPh>
    <phoneticPr fontId="1" type="noConversion"/>
  </si>
  <si>
    <t>别克商务</t>
    <rPh sb="0" eb="1">
      <t>bie k shang wu</t>
    </rPh>
    <phoneticPr fontId="1" type="noConversion"/>
  </si>
  <si>
    <t>趟</t>
    <rPh sb="0" eb="1">
      <t>tang</t>
    </rPh>
    <phoneticPr fontId="1" type="noConversion"/>
  </si>
  <si>
    <t>33座或55座大巴车</t>
    <rPh sb="2" eb="3">
      <t>zuo</t>
    </rPh>
    <rPh sb="3" eb="4">
      <t>huo</t>
    </rPh>
    <rPh sb="6" eb="7">
      <t>zuo</t>
    </rPh>
    <rPh sb="7" eb="8">
      <t>da ba che</t>
    </rPh>
    <phoneticPr fontId="1" type="noConversion"/>
  </si>
  <si>
    <t>门票</t>
    <rPh sb="0" eb="1">
      <t>men piao</t>
    </rPh>
    <phoneticPr fontId="1" type="noConversion"/>
  </si>
  <si>
    <t>组</t>
    <rPh sb="0" eb="1">
      <t>zu</t>
    </rPh>
    <phoneticPr fontId="1" type="noConversion"/>
  </si>
  <si>
    <t>大型控制台</t>
    <phoneticPr fontId="1" type="noConversion"/>
  </si>
  <si>
    <t>视频播放处理器</t>
    <phoneticPr fontId="1" type="noConversion"/>
  </si>
  <si>
    <t>处理器</t>
    <phoneticPr fontId="1" type="noConversion"/>
  </si>
  <si>
    <t xml:space="preserve">LED Controller </t>
    <phoneticPr fontId="1" type="noConversion"/>
  </si>
  <si>
    <t>LED大屏幕</t>
    <phoneticPr fontId="1" type="noConversion"/>
  </si>
  <si>
    <t>解密狗</t>
    <phoneticPr fontId="1" type="noConversion"/>
  </si>
  <si>
    <t xml:space="preserve">License Key </t>
    <phoneticPr fontId="1" type="noConversion"/>
  </si>
  <si>
    <t xml:space="preserve"> 网络交换机（千兆,24路）</t>
    <phoneticPr fontId="1" type="noConversion"/>
  </si>
  <si>
    <t>Extender 光纤延长器</t>
    <phoneticPr fontId="1" type="noConversion"/>
  </si>
  <si>
    <t xml:space="preserve">EXTRON DVI104 Tx/Rx DVI Fiber Optic </t>
    <phoneticPr fontId="1" type="noConversion"/>
  </si>
  <si>
    <t>光缆(多模，双工，100m)</t>
    <phoneticPr fontId="1" type="noConversion"/>
  </si>
  <si>
    <t>LC-LC Fiber Cable</t>
    <phoneticPr fontId="1" type="noConversion"/>
  </si>
  <si>
    <t xml:space="preserve"> 分配器</t>
    <phoneticPr fontId="1" type="noConversion"/>
  </si>
  <si>
    <t>Extron DVI DA</t>
    <phoneticPr fontId="1" type="noConversion"/>
  </si>
  <si>
    <t>55寸LED电视</t>
    <phoneticPr fontId="1" type="noConversion"/>
  </si>
  <si>
    <t>高清宽屏监视器</t>
    <phoneticPr fontId="1" type="noConversion"/>
  </si>
  <si>
    <t xml:space="preserve">Dell E2211H 24" Full HD Monitor </t>
    <phoneticPr fontId="1" type="noConversion"/>
  </si>
  <si>
    <t>MAC笔记本电脑</t>
    <phoneticPr fontId="1" type="noConversion"/>
  </si>
  <si>
    <t>(APPLE , MACBOOK)</t>
    <phoneticPr fontId="1" type="noConversion"/>
  </si>
  <si>
    <t xml:space="preserve"> 翻页提示器</t>
    <phoneticPr fontId="1" type="noConversion"/>
  </si>
  <si>
    <t>DSA’N Perfect Cue Light</t>
    <phoneticPr fontId="1" type="noConversion"/>
  </si>
  <si>
    <t xml:space="preserve"> 配电箱(三相,100A)</t>
    <phoneticPr fontId="1" type="noConversion"/>
  </si>
  <si>
    <t xml:space="preserve">Power  Distributor  Cabinet </t>
    <phoneticPr fontId="1" type="noConversion"/>
  </si>
  <si>
    <t>线阵音箱</t>
    <phoneticPr fontId="1" type="noConversion"/>
  </si>
  <si>
    <t>低音音箱</t>
    <phoneticPr fontId="1" type="noConversion"/>
  </si>
  <si>
    <t>全频音箱</t>
    <phoneticPr fontId="1" type="noConversion"/>
  </si>
  <si>
    <t>Loudspeaker</t>
    <phoneticPr fontId="1" type="noConversion"/>
  </si>
  <si>
    <t>全频返送音箱</t>
    <phoneticPr fontId="1" type="noConversion"/>
  </si>
  <si>
    <t xml:space="preserve"> 功放</t>
    <phoneticPr fontId="1" type="noConversion"/>
  </si>
  <si>
    <t xml:space="preserve">Digital Power Amplifier </t>
    <phoneticPr fontId="1" type="noConversion"/>
  </si>
  <si>
    <t>数字调音台（32路）</t>
    <phoneticPr fontId="1" type="noConversion"/>
  </si>
  <si>
    <t>舒尔UR4D+接收机</t>
    <phoneticPr fontId="1" type="noConversion"/>
  </si>
  <si>
    <t xml:space="preserve">SHURE UR4D+ Dual channel diversity receiver </t>
    <phoneticPr fontId="1" type="noConversion"/>
  </si>
  <si>
    <t xml:space="preserve"> 无线手持式话筒 </t>
    <phoneticPr fontId="1" type="noConversion"/>
  </si>
  <si>
    <t xml:space="preserve">SHURE UR2/Beta 58A  Wireless Hand-hold Mic </t>
    <phoneticPr fontId="1" type="noConversion"/>
  </si>
  <si>
    <t>头戴式话筒</t>
    <phoneticPr fontId="1" type="noConversion"/>
  </si>
  <si>
    <t xml:space="preserve">SHURE UR1/WBH53 Headworn Microphone </t>
    <phoneticPr fontId="1" type="noConversion"/>
  </si>
  <si>
    <t xml:space="preserve">SHURE  UA845E  UHF  Antenna  Distribution  System </t>
    <phoneticPr fontId="1" type="noConversion"/>
  </si>
  <si>
    <t>有线对讲系统主机</t>
    <phoneticPr fontId="1" type="noConversion"/>
  </si>
  <si>
    <t xml:space="preserve">INTERCOM  Master  Station  </t>
    <phoneticPr fontId="1" type="noConversion"/>
  </si>
  <si>
    <t xml:space="preserve">  有线对讲系统接收点</t>
    <phoneticPr fontId="1" type="noConversion"/>
  </si>
  <si>
    <t>PRDUCTION INTERCOM  Receiver</t>
    <phoneticPr fontId="1" type="noConversion"/>
  </si>
  <si>
    <t>无线对讲系统主机</t>
    <phoneticPr fontId="1" type="noConversion"/>
  </si>
  <si>
    <t xml:space="preserve">  无线对讲系统接收点</t>
    <phoneticPr fontId="1" type="noConversion"/>
  </si>
  <si>
    <t>INTERCOM  Receiver</t>
    <phoneticPr fontId="1" type="noConversion"/>
  </si>
  <si>
    <t>图案电脑灯（切片）</t>
    <phoneticPr fontId="1" type="noConversion"/>
  </si>
  <si>
    <t>光束电脑灯</t>
    <phoneticPr fontId="1" type="noConversion"/>
  </si>
  <si>
    <t>LED Moving Heads Light</t>
    <phoneticPr fontId="1" type="noConversion"/>
  </si>
  <si>
    <t xml:space="preserve">  LED变色灯</t>
    <phoneticPr fontId="1" type="noConversion"/>
  </si>
  <si>
    <t>调光台</t>
    <phoneticPr fontId="1" type="noConversion"/>
  </si>
  <si>
    <t>信号放大器</t>
    <phoneticPr fontId="1" type="noConversion"/>
  </si>
  <si>
    <t xml:space="preserve"> Lighting DA </t>
    <phoneticPr fontId="1" type="noConversion"/>
  </si>
  <si>
    <t>灯光架  (300mmx400mm)</t>
    <phoneticPr fontId="1" type="noConversion"/>
  </si>
  <si>
    <t xml:space="preserve">Truss  </t>
    <phoneticPr fontId="1" type="noConversion"/>
  </si>
  <si>
    <t xml:space="preserve"> 追光灯 </t>
    <phoneticPr fontId="1" type="noConversion"/>
  </si>
  <si>
    <t xml:space="preserve">HMI-2500  Follow Spot </t>
    <phoneticPr fontId="1" type="noConversion"/>
  </si>
  <si>
    <t>手动葫芦(1吨，20米)</t>
    <phoneticPr fontId="1" type="noConversion"/>
  </si>
  <si>
    <t xml:space="preserve">COLUMBUS  MCKINNON  Chain  Hoist  </t>
    <phoneticPr fontId="1" type="noConversion"/>
  </si>
  <si>
    <t>雾化机(带轴流风机)</t>
    <phoneticPr fontId="1" type="noConversion"/>
  </si>
  <si>
    <t xml:space="preserve">Haze Machine </t>
    <phoneticPr fontId="1" type="noConversion"/>
  </si>
  <si>
    <t>配电箱(三相,100A)</t>
    <phoneticPr fontId="1" type="noConversion"/>
  </si>
  <si>
    <t xml:space="preserve">Power  Distributor  Cabinet  </t>
    <phoneticPr fontId="1" type="noConversion"/>
  </si>
  <si>
    <t>序厅</t>
    <rPh sb="0" eb="1">
      <t>xu ting</t>
    </rPh>
    <phoneticPr fontId="1" type="noConversion"/>
  </si>
  <si>
    <t>人员运输</t>
    <rPh sb="0" eb="1">
      <t>ren yuan</t>
    </rPh>
    <rPh sb="2" eb="3">
      <t>yun shu</t>
    </rPh>
    <phoneticPr fontId="1" type="noConversion"/>
  </si>
  <si>
    <t>项目经理</t>
    <phoneticPr fontId="1" type="noConversion"/>
  </si>
  <si>
    <t>Project Manager</t>
    <phoneticPr fontId="1" type="noConversion"/>
  </si>
  <si>
    <t>视频师</t>
    <phoneticPr fontId="1" type="noConversion"/>
  </si>
  <si>
    <t>Video Engineer</t>
    <phoneticPr fontId="1" type="noConversion"/>
  </si>
  <si>
    <t>音响师</t>
    <phoneticPr fontId="1" type="noConversion"/>
  </si>
  <si>
    <t>Audio Engineer</t>
    <phoneticPr fontId="1" type="noConversion"/>
  </si>
  <si>
    <t>灯光师</t>
    <phoneticPr fontId="1" type="noConversion"/>
  </si>
  <si>
    <t>Lighting Engineer</t>
    <phoneticPr fontId="1" type="noConversion"/>
  </si>
  <si>
    <t>技术人员</t>
    <phoneticPr fontId="1" type="noConversion"/>
  </si>
  <si>
    <t>运输费</t>
    <rPh sb="0" eb="1">
      <t>yun shu fei</t>
    </rPh>
    <phoneticPr fontId="1" type="noConversion"/>
  </si>
  <si>
    <t>货车运输</t>
    <rPh sb="0" eb="1">
      <t>huo che</t>
    </rPh>
    <rPh sb="2" eb="3">
      <t>yun shu</t>
    </rPh>
    <phoneticPr fontId="1" type="noConversion"/>
  </si>
  <si>
    <t>Other Technician</t>
    <phoneticPr fontId="1" type="noConversion"/>
  </si>
  <si>
    <t xml:space="preserve">  视频切换处理器(HD/SDI)</t>
    <rPh sb="4" eb="5">
      <t>qie huan</t>
    </rPh>
    <phoneticPr fontId="1" type="noConversion"/>
  </si>
  <si>
    <t>米</t>
    <rPh sb="0" eb="1">
      <t>mi</t>
    </rPh>
    <phoneticPr fontId="1" type="noConversion"/>
  </si>
  <si>
    <t>观众四头灯</t>
    <phoneticPr fontId="1" type="noConversion"/>
  </si>
  <si>
    <t>电脑灯logo片</t>
    <phoneticPr fontId="1" type="noConversion"/>
  </si>
  <si>
    <t>灯光设备</t>
    <rPh sb="0" eb="1">
      <t>deng guang</t>
    </rPh>
    <rPh sb="2" eb="3">
      <t>she bei</t>
    </rPh>
    <phoneticPr fontId="1" type="noConversion"/>
  </si>
  <si>
    <t>音频设备</t>
    <rPh sb="0" eb="1">
      <t>yyin pin</t>
    </rPh>
    <rPh sb="2" eb="3">
      <t>she bei</t>
    </rPh>
    <phoneticPr fontId="1" type="noConversion"/>
  </si>
  <si>
    <t>主会场
视频设备</t>
    <rPh sb="0" eb="1">
      <t>zhu hui chang</t>
    </rPh>
    <rPh sb="4" eb="5">
      <t>shi pin</t>
    </rPh>
    <rPh sb="6" eb="7">
      <t>she bei</t>
    </rPh>
    <phoneticPr fontId="1" type="noConversion"/>
  </si>
  <si>
    <t>平米</t>
    <rPh sb="0" eb="1">
      <t>ping mi</t>
    </rPh>
    <phoneticPr fontId="1" type="noConversion"/>
  </si>
  <si>
    <t>天</t>
    <rPh sb="0" eb="1">
      <t>tian n</t>
    </rPh>
    <phoneticPr fontId="1" type="noConversion"/>
  </si>
  <si>
    <t>台</t>
    <rPh sb="0" eb="1">
      <t>tai</t>
    </rPh>
    <phoneticPr fontId="1" type="noConversion"/>
  </si>
  <si>
    <t>只</t>
    <rPh sb="0" eb="1">
      <t>zhi</t>
    </rPh>
    <phoneticPr fontId="1" type="noConversion"/>
  </si>
  <si>
    <t>CA1575</t>
  </si>
  <si>
    <t>MU5228</t>
  </si>
  <si>
    <t>CA1570</t>
  </si>
  <si>
    <t>CA1576</t>
  </si>
  <si>
    <t>SC8744</t>
  </si>
  <si>
    <t>SC8743</t>
  </si>
  <si>
    <t>MU5518</t>
  </si>
  <si>
    <t>ZH9913</t>
  </si>
  <si>
    <t>ZH9912</t>
  </si>
  <si>
    <t>MU5258</t>
  </si>
  <si>
    <t>CZ8535</t>
  </si>
  <si>
    <t>CZ8536</t>
  </si>
  <si>
    <t>MU5222</t>
  </si>
  <si>
    <t>MU2060</t>
  </si>
  <si>
    <t>GS7815</t>
  </si>
  <si>
    <t>JD5109</t>
  </si>
  <si>
    <t>HU7659</t>
  </si>
  <si>
    <t>CA8237</t>
  </si>
  <si>
    <t>SC4715</t>
  </si>
  <si>
    <t>MU2835</t>
  </si>
  <si>
    <t>SC4931</t>
  </si>
  <si>
    <t>MU2836</t>
  </si>
  <si>
    <t>SC4774</t>
  </si>
  <si>
    <t>MF8533</t>
  </si>
  <si>
    <t>JD5710</t>
  </si>
  <si>
    <t>SC4645</t>
  </si>
  <si>
    <t>MU5482</t>
  </si>
  <si>
    <t>CZ3984</t>
  </si>
  <si>
    <t>MU5481</t>
  </si>
  <si>
    <t>CZ3983</t>
  </si>
  <si>
    <t>CZ6139</t>
  </si>
  <si>
    <t>MU2701</t>
  </si>
  <si>
    <t>MF8527</t>
  </si>
  <si>
    <t>MU5366</t>
  </si>
  <si>
    <t>SC8738</t>
  </si>
  <si>
    <t>CZ3937</t>
  </si>
  <si>
    <t>MF8395</t>
  </si>
  <si>
    <t>MU2702</t>
  </si>
  <si>
    <t>CZ3631</t>
  </si>
  <si>
    <t>CZ6165</t>
  </si>
  <si>
    <t>HU7843</t>
  </si>
  <si>
    <t>HU7844</t>
  </si>
  <si>
    <t>GS6607</t>
  </si>
  <si>
    <t>DR6528</t>
  </si>
  <si>
    <t>SC8825</t>
  </si>
  <si>
    <t>SC4890</t>
  </si>
  <si>
    <t>GX8828</t>
  </si>
  <si>
    <t>JD5511</t>
  </si>
  <si>
    <t>HU7660</t>
  </si>
  <si>
    <t>CZ8295</t>
  </si>
  <si>
    <t>CZ6166</t>
  </si>
  <si>
    <t>3U8107</t>
  </si>
  <si>
    <t>3U8108</t>
  </si>
  <si>
    <t>MF822</t>
  </si>
  <si>
    <t>MF821</t>
  </si>
  <si>
    <t>QW9866</t>
  </si>
  <si>
    <t>MU5659</t>
  </si>
  <si>
    <t>GS7816</t>
  </si>
  <si>
    <t>晚宴演出</t>
    <rPh sb="0" eb="1">
      <t>wan yan</t>
    </rPh>
    <rPh sb="2" eb="3">
      <t>yan chu</t>
    </rPh>
    <phoneticPr fontId="1" type="noConversion"/>
  </si>
  <si>
    <t>演艺</t>
    <rPh sb="0" eb="1">
      <t>yan yi</t>
    </rPh>
    <phoneticPr fontId="1" type="noConversion"/>
  </si>
  <si>
    <t>签到背板</t>
    <rPh sb="0" eb="1">
      <t>qian dao</t>
    </rPh>
    <rPh sb="2" eb="3">
      <t>bei ban</t>
    </rPh>
    <phoneticPr fontId="1" type="noConversion"/>
  </si>
  <si>
    <t xml:space="preserve">Video Processor </t>
    <phoneticPr fontId="1" type="noConversion"/>
  </si>
  <si>
    <t>数字功放</t>
    <rPh sb="0" eb="4">
      <t>shu'zi</t>
    </rPh>
    <phoneticPr fontId="1" type="noConversion"/>
  </si>
  <si>
    <t>平米</t>
    <rPh sb="0" eb="1">
      <t>ping m</t>
    </rPh>
    <phoneticPr fontId="1" type="noConversion"/>
  </si>
  <si>
    <t>主舞台</t>
    <rPh sb="0" eb="1">
      <t>zhu wu tai</t>
    </rPh>
    <phoneticPr fontId="1" type="noConversion"/>
  </si>
  <si>
    <t>主会场</t>
    <rPh sb="0" eb="1">
      <t>zhu hui chang</t>
    </rPh>
    <phoneticPr fontId="1" type="noConversion"/>
  </si>
  <si>
    <t>舞台地毯</t>
    <rPh sb="0" eb="1">
      <t>wu tai</t>
    </rPh>
    <rPh sb="2" eb="3">
      <t>id tan</t>
    </rPh>
    <phoneticPr fontId="1" type="noConversion"/>
  </si>
  <si>
    <t>舞台围边台阶</t>
    <rPh sb="0" eb="1">
      <t>wu tai</t>
    </rPh>
    <rPh sb="2" eb="3">
      <t>wei ra</t>
    </rPh>
    <rPh sb="3" eb="4">
      <t>bian</t>
    </rPh>
    <rPh sb="4" eb="5">
      <t>tai jie</t>
    </rPh>
    <phoneticPr fontId="1" type="noConversion"/>
  </si>
  <si>
    <t>延米</t>
    <rPh sb="0" eb="1">
      <t>yan</t>
    </rPh>
    <rPh sb="1" eb="2">
      <t>mi</t>
    </rPh>
    <phoneticPr fontId="1" type="noConversion"/>
  </si>
  <si>
    <t>舞台两侧背板</t>
    <rPh sb="0" eb="1">
      <t>wu tai</t>
    </rPh>
    <rPh sb="2" eb="3">
      <t>laing ce</t>
    </rPh>
    <rPh sb="4" eb="5">
      <t>bei ban</t>
    </rPh>
    <phoneticPr fontId="1" type="noConversion"/>
  </si>
  <si>
    <t>LED底座</t>
    <rPh sb="3" eb="4">
      <t>di zuo</t>
    </rPh>
    <phoneticPr fontId="1" type="noConversion"/>
  </si>
  <si>
    <t>延米</t>
    <rPh sb="0" eb="1">
      <t>yan mi</t>
    </rPh>
    <phoneticPr fontId="1" type="noConversion"/>
  </si>
  <si>
    <t>工厂预搭建</t>
    <rPh sb="0" eb="1">
      <t>gogn chang</t>
    </rPh>
    <rPh sb="2" eb="3">
      <t>yu bei</t>
    </rPh>
    <rPh sb="3" eb="4">
      <t>da jian</t>
    </rPh>
    <phoneticPr fontId="1" type="noConversion"/>
  </si>
  <si>
    <t>物料运输</t>
    <rPh sb="0" eb="1">
      <t>wu liao</t>
    </rPh>
    <rPh sb="2" eb="3">
      <t>yun shu</t>
    </rPh>
    <phoneticPr fontId="1" type="noConversion"/>
  </si>
  <si>
    <t>辆</t>
    <rPh sb="0" eb="1">
      <t>liang</t>
    </rPh>
    <phoneticPr fontId="1" type="noConversion"/>
  </si>
  <si>
    <t>搭建工人</t>
    <rPh sb="0" eb="1">
      <t>da jian</t>
    </rPh>
    <rPh sb="2" eb="3">
      <t>gogn ren</t>
    </rPh>
    <phoneticPr fontId="1" type="noConversion"/>
  </si>
  <si>
    <t>搭建工人交通费用</t>
    <rPh sb="0" eb="1">
      <t>da jian gogn ren</t>
    </rPh>
    <rPh sb="4" eb="5">
      <t>jiao tong</t>
    </rPh>
    <rPh sb="6" eb="7">
      <t>fei yong</t>
    </rPh>
    <phoneticPr fontId="1" type="noConversion"/>
  </si>
  <si>
    <t>交通差旅以实际产生为准</t>
    <rPh sb="0" eb="1">
      <t>jaio tong</t>
    </rPh>
    <rPh sb="2" eb="3">
      <t>chai lü</t>
    </rPh>
    <rPh sb="4" eb="5">
      <t>yi</t>
    </rPh>
    <rPh sb="5" eb="6">
      <t>shi ji</t>
    </rPh>
    <rPh sb="7" eb="8">
      <t>chan sheng</t>
    </rPh>
    <rPh sb="9" eb="10">
      <t>wei zhun</t>
    </rPh>
    <phoneticPr fontId="1" type="noConversion"/>
  </si>
  <si>
    <t>半天</t>
    <rPh sb="0" eb="1">
      <t>ban tian</t>
    </rPh>
    <phoneticPr fontId="1" type="noConversion"/>
  </si>
  <si>
    <t>LED彩幕背架</t>
    <rPh sb="3" eb="4">
      <t>cai se</t>
    </rPh>
    <rPh sb="4" eb="5">
      <t>mu</t>
    </rPh>
    <rPh sb="5" eb="6">
      <t>bei</t>
    </rPh>
    <rPh sb="6" eb="7">
      <t>jia zi</t>
    </rPh>
    <phoneticPr fontId="1" type="noConversion"/>
  </si>
  <si>
    <t>指示牌</t>
    <rPh sb="0" eb="1">
      <t>zhi shi pai</t>
    </rPh>
    <phoneticPr fontId="1" type="noConversion"/>
  </si>
  <si>
    <t>LED底座遮挡</t>
    <rPh sb="3" eb="4">
      <t>di zuo</t>
    </rPh>
    <rPh sb="5" eb="6">
      <t>zhe dang</t>
    </rPh>
    <phoneticPr fontId="1" type="noConversion"/>
  </si>
  <si>
    <t>明细内容</t>
    <phoneticPr fontId="1" type="noConversion"/>
  </si>
  <si>
    <t>单位</t>
    <phoneticPr fontId="1" type="noConversion"/>
  </si>
  <si>
    <t>数量2</t>
    <phoneticPr fontId="1" type="noConversion"/>
  </si>
  <si>
    <t>机票服务</t>
    <phoneticPr fontId="1" type="noConversion"/>
  </si>
  <si>
    <t>项</t>
    <phoneticPr fontId="1" type="noConversion"/>
  </si>
  <si>
    <t>机票费用合计</t>
    <phoneticPr fontId="1" type="noConversion"/>
  </si>
  <si>
    <t>青岛香格里拉酒店</t>
    <rPh sb="0" eb="1">
      <t>qing dao</t>
    </rPh>
    <rPh sb="2" eb="3">
      <t>xiang ge li la</t>
    </rPh>
    <rPh sb="6" eb="7">
      <t>jiu dian</t>
    </rPh>
    <phoneticPr fontId="1" type="noConversion"/>
  </si>
  <si>
    <t>标间</t>
    <phoneticPr fontId="1" type="noConversion"/>
  </si>
  <si>
    <t>晚</t>
    <phoneticPr fontId="1" type="noConversion"/>
  </si>
  <si>
    <t>大床</t>
    <phoneticPr fontId="1" type="noConversion"/>
  </si>
  <si>
    <t>2/3大宴会厅；900平</t>
    <phoneticPr fontId="1" type="noConversion"/>
  </si>
  <si>
    <t>场</t>
    <phoneticPr fontId="1" type="noConversion"/>
  </si>
  <si>
    <t>青香阁多功能厅22号；187平</t>
    <phoneticPr fontId="1" type="noConversion"/>
  </si>
  <si>
    <t>酒店费用合计</t>
    <phoneticPr fontId="1" type="noConversion"/>
  </si>
  <si>
    <t>餐饮服务</t>
    <phoneticPr fontId="1" type="noConversion"/>
  </si>
  <si>
    <t>酒水</t>
    <phoneticPr fontId="1" type="noConversion"/>
  </si>
  <si>
    <t>整体活动用酒水</t>
    <phoneticPr fontId="1" type="noConversion"/>
  </si>
  <si>
    <t>活动用车</t>
    <phoneticPr fontId="1" type="noConversion"/>
  </si>
  <si>
    <t>用车费用合计</t>
    <phoneticPr fontId="1" type="noConversion"/>
  </si>
  <si>
    <t xml:space="preserve"> U段天线放大传输系统(带UA870WB指向性天线)    </t>
    <phoneticPr fontId="1" type="noConversion"/>
  </si>
  <si>
    <t>EXTRON DVI104 Tx/Rx DVI Fiber Optic Extender</t>
    <phoneticPr fontId="1" type="noConversion"/>
  </si>
  <si>
    <t>Digital Power Amplifier</t>
    <phoneticPr fontId="1" type="noConversion"/>
  </si>
  <si>
    <t>木质结构制作弧形背板，面刮灰，刷乳胶漆，后背钢架支撑压配重
3m*5mH*0.6m厚</t>
    <phoneticPr fontId="1" type="noConversion"/>
  </si>
  <si>
    <t>双层2公分雪弗板雕刻立体字，面裱喷绘画面
4cm厚</t>
    <phoneticPr fontId="1" type="noConversion"/>
  </si>
  <si>
    <t>弧形舞台，弧形背板，预搭</t>
    <phoneticPr fontId="1" type="noConversion"/>
  </si>
  <si>
    <t>搭建费用合计</t>
    <phoneticPr fontId="1" type="noConversion"/>
  </si>
  <si>
    <t>采购</t>
    <rPh sb="0" eb="1">
      <t>cai g</t>
    </rPh>
    <phoneticPr fontId="1" type="noConversion"/>
  </si>
  <si>
    <t>雨衣雨伞物料采购</t>
    <rPh sb="0" eb="1">
      <t>yu yi</t>
    </rPh>
    <rPh sb="2" eb="3">
      <t>yu san</t>
    </rPh>
    <rPh sb="4" eb="5">
      <t>wu liao</t>
    </rPh>
    <rPh sb="6" eb="7">
      <t>cai gou</t>
    </rPh>
    <phoneticPr fontId="1" type="noConversion"/>
  </si>
  <si>
    <t>物料及团建用品费用合计</t>
    <phoneticPr fontId="1" type="noConversion"/>
  </si>
  <si>
    <t>活动总结视频</t>
    <rPh sb="0" eb="1">
      <t>hud oong</t>
    </rPh>
    <rPh sb="2" eb="3">
      <t>zong jie</t>
    </rPh>
    <rPh sb="4" eb="5">
      <t>shi pin</t>
    </rPh>
    <phoneticPr fontId="1" type="noConversion"/>
  </si>
  <si>
    <t>活动视频剪辑</t>
    <rPh sb="0" eb="1">
      <t>huo dong</t>
    </rPh>
    <rPh sb="2" eb="3">
      <t>shi pin</t>
    </rPh>
    <rPh sb="4" eb="5">
      <t>jian ji</t>
    </rPh>
    <phoneticPr fontId="1" type="noConversion"/>
  </si>
  <si>
    <t>视频制作</t>
    <phoneticPr fontId="1" type="noConversion"/>
  </si>
  <si>
    <t>动态KV</t>
    <rPh sb="0" eb="1">
      <t>dong tai</t>
    </rPh>
    <phoneticPr fontId="1" type="noConversion"/>
  </si>
  <si>
    <t>大会+晚宴动态KV</t>
    <rPh sb="0" eb="1">
      <t>da hui</t>
    </rPh>
    <rPh sb="3" eb="4">
      <t>wan yan</t>
    </rPh>
    <rPh sb="5" eb="6">
      <t>dong tai</t>
    </rPh>
    <phoneticPr fontId="1" type="noConversion"/>
  </si>
  <si>
    <t>视频制作费用合计</t>
    <phoneticPr fontId="1" type="noConversion"/>
  </si>
  <si>
    <t>团建游览服务</t>
    <phoneticPr fontId="1" type="noConversion"/>
  </si>
  <si>
    <t>商务导游</t>
    <rPh sb="0" eb="1">
      <t>shang wu</t>
    </rPh>
    <rPh sb="2" eb="3">
      <t>dao you</t>
    </rPh>
    <phoneticPr fontId="1" type="noConversion"/>
  </si>
  <si>
    <t>团建午餐</t>
    <rPh sb="0" eb="1">
      <t>tuan jian</t>
    </rPh>
    <rPh sb="2" eb="3">
      <t>wu cna</t>
    </rPh>
    <phoneticPr fontId="1" type="noConversion"/>
  </si>
  <si>
    <t>青岛啤酒博物馆</t>
    <rPh sb="0" eb="1">
      <t>qing dao</t>
    </rPh>
    <rPh sb="2" eb="3">
      <t>pi jiu</t>
    </rPh>
    <rPh sb="4" eb="5">
      <t>bo wu guan</t>
    </rPh>
    <phoneticPr fontId="1" type="noConversion"/>
  </si>
  <si>
    <t>船</t>
    <rPh sb="0" eb="1">
      <t>chuan</t>
    </rPh>
    <phoneticPr fontId="1" type="noConversion"/>
  </si>
  <si>
    <t>小时</t>
    <rPh sb="0" eb="1">
      <t>xiao shi</t>
    </rPh>
    <phoneticPr fontId="1" type="noConversion"/>
  </si>
  <si>
    <t>北京-青岛（大交通往返）</t>
    <rPh sb="0" eb="1">
      <t>bei jing</t>
    </rPh>
    <rPh sb="3" eb="4">
      <t>qing dao</t>
    </rPh>
    <rPh sb="6" eb="7">
      <t>da jiao tong</t>
    </rPh>
    <rPh sb="9" eb="10">
      <t>wang fan</t>
    </rPh>
    <phoneticPr fontId="1" type="noConversion"/>
  </si>
  <si>
    <t>图文信息推送</t>
    <phoneticPr fontId="1" type="noConversion"/>
  </si>
  <si>
    <t>VIP房间欢迎水果</t>
    <rPh sb="3" eb="4">
      <t>fnag jian</t>
    </rPh>
    <rPh sb="5" eb="6">
      <t>huan ying</t>
    </rPh>
    <rPh sb="7" eb="8">
      <t>shui guo</t>
    </rPh>
    <phoneticPr fontId="1" type="noConversion"/>
  </si>
  <si>
    <t>间</t>
    <rPh sb="0" eb="1">
      <t>j ai n</t>
    </rPh>
    <phoneticPr fontId="1" type="noConversion"/>
  </si>
  <si>
    <t>免费提供</t>
    <rPh sb="0" eb="1">
      <t>mian fei</t>
    </rPh>
    <rPh sb="2" eb="3">
      <t>ti gogn</t>
    </rPh>
    <phoneticPr fontId="1" type="noConversion"/>
  </si>
  <si>
    <t>酒店自助午餐厅</t>
    <rPh sb="0" eb="1">
      <t>jiu dian</t>
    </rPh>
    <rPh sb="2" eb="3">
      <t>zi zhu</t>
    </rPh>
    <rPh sb="4" eb="5">
      <t>wu can ting</t>
    </rPh>
    <phoneticPr fontId="1" type="noConversion"/>
  </si>
  <si>
    <t>圆桌；10人/桌；不含酒水</t>
    <rPh sb="0" eb="1">
      <t>yuan zhuo</t>
    </rPh>
    <rPh sb="5" eb="6">
      <t>ren</t>
    </rPh>
    <rPh sb="7" eb="8">
      <t>zhuo</t>
    </rPh>
    <rPh sb="9" eb="10">
      <t>bu han</t>
    </rPh>
    <rPh sb="11" eb="12">
      <t>jiu shui</t>
    </rPh>
    <phoneticPr fontId="1" type="noConversion"/>
  </si>
  <si>
    <t>分会场投影音响设备</t>
    <rPh sb="0" eb="1">
      <t>fen hu ci ahng</t>
    </rPh>
    <rPh sb="1" eb="2">
      <t>hhui chang</t>
    </rPh>
    <rPh sb="3" eb="4">
      <t>tou ying</t>
    </rPh>
    <rPh sb="5" eb="6">
      <t>yin xiang</t>
    </rPh>
    <rPh sb="7" eb="8">
      <t>she bei</t>
    </rPh>
    <phoneticPr fontId="1" type="noConversion"/>
  </si>
  <si>
    <t xml:space="preserve">河北工厂-青岛；物料运输 ，进撤场   </t>
    <rPh sb="0" eb="1">
      <t>he be</t>
    </rPh>
    <rPh sb="2" eb="3">
      <t>gogn chang</t>
    </rPh>
    <rPh sb="5" eb="6">
      <t>qing dao</t>
    </rPh>
    <phoneticPr fontId="1" type="noConversion"/>
  </si>
  <si>
    <t>导播</t>
    <rPh sb="0" eb="1">
      <t>dao bo</t>
    </rPh>
    <phoneticPr fontId="1" type="noConversion"/>
  </si>
  <si>
    <t>导播台</t>
    <rPh sb="0" eb="1">
      <t>dao bo tai</t>
    </rPh>
    <rPh sb="2" eb="3">
      <t>tai</t>
    </rPh>
    <phoneticPr fontId="1" type="noConversion"/>
  </si>
  <si>
    <t>彩排+活动</t>
    <rPh sb="0" eb="1">
      <t>cai pai</t>
    </rPh>
    <rPh sb="3" eb="4">
      <t>huo odng</t>
    </rPh>
    <phoneticPr fontId="1" type="noConversion"/>
  </si>
  <si>
    <t>北京-青岛（大交通往返；高铁二等座）</t>
    <rPh sb="3" eb="4">
      <t>qing dao</t>
    </rPh>
    <rPh sb="12" eb="13">
      <t>gao tie</t>
    </rPh>
    <rPh sb="14" eb="15">
      <t>er deng zuo</t>
    </rPh>
    <phoneticPr fontId="1" type="noConversion"/>
  </si>
  <si>
    <t>青岛（餐饮、住宿等标准）</t>
    <rPh sb="0" eb="1">
      <t>qing dao</t>
    </rPh>
    <rPh sb="3" eb="4">
      <t>can yin</t>
    </rPh>
    <rPh sb="6" eb="7">
      <t>zhu su</t>
    </rPh>
    <rPh sb="8" eb="9">
      <t>deng</t>
    </rPh>
    <rPh sb="9" eb="10">
      <t>biao zhun</t>
    </rPh>
    <phoneticPr fontId="1" type="noConversion"/>
  </si>
  <si>
    <t>10人桌餐；老船夫</t>
    <rPh sb="2" eb="3">
      <t>ren</t>
    </rPh>
    <rPh sb="3" eb="4">
      <t>zhuo can</t>
    </rPh>
    <rPh sb="6" eb="7">
      <t>lao chuan fu</t>
    </rPh>
    <phoneticPr fontId="1" type="noConversion"/>
  </si>
  <si>
    <t>机场备车</t>
    <rPh sb="0" eb="1">
      <t>ji chang</t>
    </rPh>
    <rPh sb="2" eb="3">
      <t>bei che</t>
    </rPh>
    <phoneticPr fontId="1" type="noConversion"/>
  </si>
  <si>
    <t>酒店备车</t>
    <rPh sb="0" eb="1">
      <t>jiu dian bao che</t>
    </rPh>
    <rPh sb="2" eb="3">
      <t>bei che</t>
    </rPh>
    <phoneticPr fontId="1" type="noConversion"/>
  </si>
  <si>
    <t>北京-青岛（大交通，高铁二等座）</t>
    <rPh sb="0" eb="1">
      <t>bei jing</t>
    </rPh>
    <rPh sb="3" eb="4">
      <t>qing dao</t>
    </rPh>
    <rPh sb="6" eb="7">
      <t>da jiao tong</t>
    </rPh>
    <rPh sb="10" eb="11">
      <t>gao tie</t>
    </rPh>
    <rPh sb="12" eb="13">
      <t>er deng xu o</t>
    </rPh>
    <rPh sb="14" eb="15">
      <t>zuo</t>
    </rPh>
    <phoneticPr fontId="1" type="noConversion"/>
  </si>
  <si>
    <t>工人差旅费用</t>
    <rPh sb="0" eb="1">
      <t>gogn ren</t>
    </rPh>
    <rPh sb="2" eb="3">
      <t>cha lü</t>
    </rPh>
    <rPh sb="4" eb="5">
      <t>fei yong</t>
    </rPh>
    <phoneticPr fontId="1" type="noConversion"/>
  </si>
  <si>
    <t>20人*4天</t>
    <phoneticPr fontId="1" type="noConversion"/>
  </si>
  <si>
    <t xml:space="preserve"> LED Display(Unit:500mm*500mm )（4000mm*2500mm）</t>
    <phoneticPr fontId="1" type="noConversion"/>
  </si>
  <si>
    <t>LED屏幕条</t>
    <rPh sb="3" eb="4">
      <t>ping mu</t>
    </rPh>
    <rPh sb="5" eb="6">
      <t>tiao</t>
    </rPh>
    <phoneticPr fontId="1" type="noConversion"/>
  </si>
  <si>
    <t>(Unit:500mm*250mm )
（5000mm*250mm*2）</t>
    <phoneticPr fontId="1" type="noConversion"/>
  </si>
  <si>
    <t>青岛当地交通餐饮费用</t>
    <rPh sb="0" eb="1">
      <t>qing dao</t>
    </rPh>
    <rPh sb="2" eb="3">
      <t>dang di</t>
    </rPh>
    <rPh sb="4" eb="5">
      <t>jiao tng</t>
    </rPh>
    <rPh sb="6" eb="7">
      <t>can yin</t>
    </rPh>
    <rPh sb="8" eb="9">
      <t>fei yong</t>
    </rPh>
    <phoneticPr fontId="1" type="noConversion"/>
  </si>
  <si>
    <t>大交通（ 北京-青岛）</t>
    <rPh sb="0" eb="1">
      <t>da jiao otng</t>
    </rPh>
    <rPh sb="2" eb="3">
      <t>tong</t>
    </rPh>
    <rPh sb="5" eb="6">
      <t>bei jing</t>
    </rPh>
    <rPh sb="8" eb="9">
      <t>qing dao</t>
    </rPh>
    <phoneticPr fontId="1" type="noConversion"/>
  </si>
  <si>
    <t>三氯氰胺板封板，裱贴黑色家私宝
17mL*0.6mH</t>
    <phoneticPr fontId="1" type="noConversion"/>
  </si>
  <si>
    <t>木质结构双面裱写真；0.8m*1.8m</t>
    <rPh sb="0" eb="1">
      <t>mu zhi</t>
    </rPh>
    <rPh sb="2" eb="3">
      <t>jie go</t>
    </rPh>
    <rPh sb="4" eb="5">
      <t>shuang mian</t>
    </rPh>
    <rPh sb="6" eb="7">
      <t>biao</t>
    </rPh>
    <rPh sb="7" eb="8">
      <t>xie zhen</t>
    </rPh>
    <phoneticPr fontId="1" type="noConversion"/>
  </si>
  <si>
    <t>钢架结构LED底座；木质结构封边
长4m*0.9m*0.5mH</t>
    <rPh sb="10" eb="11">
      <t>mu zhi</t>
    </rPh>
    <rPh sb="12" eb="13">
      <t>jie gou</t>
    </rPh>
    <rPh sb="14" eb="15">
      <t>feng bian</t>
    </rPh>
    <phoneticPr fontId="1" type="noConversion"/>
  </si>
  <si>
    <t>360推广logo发光字</t>
    <rPh sb="3" eb="4">
      <t>tui guang</t>
    </rPh>
    <rPh sb="9" eb="10">
      <t>fa guang</t>
    </rPh>
    <rPh sb="11" eb="12">
      <t>z</t>
    </rPh>
    <phoneticPr fontId="1" type="noConversion"/>
  </si>
  <si>
    <t>亚克力雕刻；发光</t>
    <rPh sb="0" eb="1">
      <t>ya ke li</t>
    </rPh>
    <rPh sb="3" eb="4">
      <t>diao ke</t>
    </rPh>
    <rPh sb="6" eb="7">
      <t>fa guang</t>
    </rPh>
    <phoneticPr fontId="1" type="noConversion"/>
  </si>
  <si>
    <t>LED彩幕背架遮挡</t>
    <rPh sb="3" eb="4">
      <t>cai se</t>
    </rPh>
    <rPh sb="4" eb="5">
      <t>mu</t>
    </rPh>
    <rPh sb="5" eb="6">
      <t>bei</t>
    </rPh>
    <rPh sb="6" eb="7">
      <t>jia zi</t>
    </rPh>
    <rPh sb="7" eb="8">
      <t>zhe dang</t>
    </rPh>
    <phoneticPr fontId="1" type="noConversion"/>
  </si>
  <si>
    <t>钢管焊制彩幕背架刷黑漆，后背压配重；23m*3mH*2</t>
    <phoneticPr fontId="1" type="noConversion"/>
  </si>
  <si>
    <t>黑丝绒+遮光布遮挡；23m*3mH*2</t>
    <rPh sb="4" eb="5">
      <t>zhe guang bu</t>
    </rPh>
    <rPh sb="7" eb="8">
      <t>zhe dang</t>
    </rPh>
    <phoneticPr fontId="1" type="noConversion"/>
  </si>
  <si>
    <t>晚宴互动装饰及家具租赁</t>
    <rPh sb="0" eb="1">
      <t>wan yan</t>
    </rPh>
    <rPh sb="2" eb="3">
      <t>hu dong</t>
    </rPh>
    <rPh sb="4" eb="5">
      <t>zhuang shi</t>
    </rPh>
    <rPh sb="6" eb="7">
      <t>ji</t>
    </rPh>
    <rPh sb="7" eb="8">
      <t>jia ju</t>
    </rPh>
    <rPh sb="9" eb="10">
      <t>zu lin</t>
    </rPh>
    <phoneticPr fontId="1" type="noConversion"/>
  </si>
  <si>
    <t>啤酒桶装饰，明信片区凳子、邮筒租赁</t>
    <rPh sb="0" eb="1">
      <t>pi jiu</t>
    </rPh>
    <rPh sb="2" eb="3">
      <t>togn</t>
    </rPh>
    <rPh sb="3" eb="4">
      <t>zhuang szhi</t>
    </rPh>
    <rPh sb="6" eb="7">
      <t>mign xin</t>
    </rPh>
    <rPh sb="9" eb="10">
      <t>qu</t>
    </rPh>
    <rPh sb="10" eb="11">
      <t>deng zi</t>
    </rPh>
    <rPh sb="13" eb="14">
      <t>you tong</t>
    </rPh>
    <rPh sb="15" eb="16">
      <t>zu l</t>
    </rPh>
    <phoneticPr fontId="1" type="noConversion"/>
  </si>
  <si>
    <t>设备调试</t>
    <rPh sb="0" eb="1">
      <t>she bei</t>
    </rPh>
    <rPh sb="2" eb="3">
      <t>tiao shi</t>
    </rPh>
    <phoneticPr fontId="1" type="noConversion"/>
  </si>
  <si>
    <t>10秒花絮剪辑；签到+大会+晚宴</t>
    <rPh sb="2" eb="3">
      <t>miao</t>
    </rPh>
    <rPh sb="3" eb="4">
      <t>hua xu</t>
    </rPh>
    <rPh sb="5" eb="6">
      <t>jian ji</t>
    </rPh>
    <rPh sb="8" eb="9">
      <t>qain dao</t>
    </rPh>
    <rPh sb="11" eb="12">
      <t>da hui</t>
    </rPh>
    <rPh sb="14" eb="15">
      <t>wan yan</t>
    </rPh>
    <phoneticPr fontId="1" type="noConversion"/>
  </si>
  <si>
    <t>舞台侧板立体logo字</t>
    <rPh sb="0" eb="1">
      <t>wu tai</t>
    </rPh>
    <rPh sb="2" eb="3">
      <t>ce ban</t>
    </rPh>
    <rPh sb="4" eb="5">
      <t>li ti</t>
    </rPh>
    <rPh sb="10" eb="11">
      <t>zi</t>
    </rPh>
    <phoneticPr fontId="1" type="noConversion"/>
  </si>
  <si>
    <t>合影架</t>
    <rPh sb="0" eb="1">
      <t>he ying</t>
    </rPh>
    <rPh sb="2" eb="3">
      <t>jia zi</t>
    </rPh>
    <phoneticPr fontId="1" type="noConversion"/>
  </si>
  <si>
    <t>2/3大宴会厅；900平；提前搭建彩排</t>
    <rPh sb="13" eb="14">
      <t>ti qian</t>
    </rPh>
    <rPh sb="15" eb="16">
      <t>da jian</t>
    </rPh>
    <rPh sb="17" eb="18">
      <t>cai pai</t>
    </rPh>
    <phoneticPr fontId="1" type="noConversion"/>
  </si>
  <si>
    <t>项</t>
    <rPh sb="0" eb="1">
      <t>xaing</t>
    </rPh>
    <phoneticPr fontId="1" type="noConversion"/>
  </si>
  <si>
    <t>签到处欢迎物料采购</t>
    <rPh sb="0" eb="1">
      <t>qian dao chu</t>
    </rPh>
    <rPh sb="3" eb="4">
      <t>huan ying</t>
    </rPh>
    <rPh sb="5" eb="6">
      <t>wu liao</t>
    </rPh>
    <rPh sb="7" eb="8">
      <t>cai gou</t>
    </rPh>
    <phoneticPr fontId="1" type="noConversion"/>
  </si>
  <si>
    <t>团建晚餐</t>
    <rPh sb="0" eb="1">
      <t>tuan jian</t>
    </rPh>
    <rPh sb="2" eb="3">
      <t>wan cna</t>
    </rPh>
    <phoneticPr fontId="1" type="noConversion"/>
  </si>
  <si>
    <t>工</t>
    <rPh sb="0" eb="1">
      <t>gogn</t>
    </rPh>
    <phoneticPr fontId="1" type="noConversion"/>
  </si>
  <si>
    <t>搭建工人当地食宿费用</t>
    <rPh sb="0" eb="1">
      <t>da jian</t>
    </rPh>
    <rPh sb="2" eb="3">
      <t>gogn ren</t>
    </rPh>
    <rPh sb="4" eb="5">
      <t>dang di</t>
    </rPh>
    <rPh sb="6" eb="7">
      <t>shi su</t>
    </rPh>
    <rPh sb="8" eb="9">
      <t>fei yong</t>
    </rPh>
    <phoneticPr fontId="1" type="noConversion"/>
  </si>
  <si>
    <t>木工进撤场人工 20人*5工</t>
    <phoneticPr fontId="1" type="noConversion"/>
  </si>
  <si>
    <t>数字调音台（16路）</t>
    <phoneticPr fontId="1" type="noConversion"/>
  </si>
  <si>
    <t>需求调整，减少</t>
    <rPh sb="0" eb="1">
      <t>xu qiu</t>
    </rPh>
    <rPh sb="2" eb="3">
      <t>tiao zheng</t>
    </rPh>
    <rPh sb="5" eb="6">
      <t>jian shao</t>
    </rPh>
    <phoneticPr fontId="1" type="noConversion"/>
  </si>
  <si>
    <t>报价减少</t>
    <rPh sb="0" eb="1">
      <t>bao jia</t>
    </rPh>
    <rPh sb="2" eb="3">
      <t>jian shao</t>
    </rPh>
    <phoneticPr fontId="1" type="noConversion"/>
  </si>
  <si>
    <t>已调整</t>
    <rPh sb="0" eb="1">
      <t>yi</t>
    </rPh>
    <rPh sb="1" eb="2">
      <t>tiao zheng</t>
    </rPh>
    <phoneticPr fontId="1" type="noConversion"/>
  </si>
  <si>
    <t>代付奖金</t>
    <rPh sb="0" eb="1">
      <t>dai fu</t>
    </rPh>
    <rPh sb="2" eb="3">
      <t>jiang jin</t>
    </rPh>
    <phoneticPr fontId="1" type="noConversion"/>
  </si>
  <si>
    <t>需求增加</t>
    <rPh sb="0" eb="1">
      <t>xu qiu</t>
    </rPh>
    <rPh sb="2" eb="3">
      <t>zeng jia</t>
    </rPh>
    <phoneticPr fontId="1" type="noConversion"/>
  </si>
  <si>
    <t>需求减少</t>
    <rPh sb="0" eb="1">
      <t>xu qiu</t>
    </rPh>
    <rPh sb="2" eb="3">
      <t>jian shao</t>
    </rPh>
    <phoneticPr fontId="1" type="noConversion"/>
  </si>
  <si>
    <t>需求减少</t>
    <rPh sb="0" eb="1">
      <t>xu qiu jian shao</t>
    </rPh>
    <phoneticPr fontId="1" type="noConversion"/>
  </si>
  <si>
    <t>会场背板</t>
    <rPh sb="0" eb="1">
      <t>hui chang</t>
    </rPh>
    <rPh sb="2" eb="3">
      <t>bei ban</t>
    </rPh>
    <phoneticPr fontId="1" type="noConversion"/>
  </si>
  <si>
    <t>木质结构裱写真；5m*3m</t>
  </si>
  <si>
    <t>木质结构裱写真；5m*3m</t>
    <phoneticPr fontId="1" type="noConversion"/>
  </si>
  <si>
    <t>数量减少，报价已调整</t>
    <rPh sb="0" eb="1">
      <t>shu laing</t>
    </rPh>
    <rPh sb="2" eb="3">
      <t>jian shao</t>
    </rPh>
    <rPh sb="5" eb="6">
      <t>bao jia</t>
    </rPh>
    <rPh sb="7" eb="8">
      <t>yi</t>
    </rPh>
    <rPh sb="8" eb="9">
      <t>tiao zheng</t>
    </rPh>
    <phoneticPr fontId="1" type="noConversion"/>
  </si>
  <si>
    <t>序厅LED屏幕改成木质结构背板</t>
    <rPh sb="0" eb="1">
      <t>xu ting</t>
    </rPh>
    <rPh sb="5" eb="6">
      <t>ping mu</t>
    </rPh>
    <rPh sb="7" eb="8">
      <t>gai cheng</t>
    </rPh>
    <rPh sb="9" eb="10">
      <t>mu zhi jie gou</t>
    </rPh>
    <rPh sb="13" eb="14">
      <t>bei ban</t>
    </rPh>
    <phoneticPr fontId="1" type="noConversion"/>
  </si>
  <si>
    <t>单价调整</t>
    <rPh sb="0" eb="1">
      <t>dan jai</t>
    </rPh>
    <rPh sb="2" eb="3">
      <t>tiao zheng</t>
    </rPh>
    <phoneticPr fontId="1" type="noConversion"/>
  </si>
  <si>
    <t>数量减少</t>
    <rPh sb="0" eb="1">
      <t>shu laing</t>
    </rPh>
    <rPh sb="2" eb="3">
      <t>jian shao</t>
    </rPh>
    <phoneticPr fontId="1" type="noConversion"/>
  </si>
  <si>
    <t>数量调整</t>
    <rPh sb="0" eb="1">
      <t>shu laing</t>
    </rPh>
    <rPh sb="2" eb="3">
      <t>tiao zheng</t>
    </rPh>
    <phoneticPr fontId="1" type="noConversion"/>
  </si>
  <si>
    <t>600，单价部分调整</t>
    <rPh sb="4" eb="5">
      <t>dan jia</t>
    </rPh>
    <rPh sb="6" eb="7">
      <t>b fe</t>
    </rPh>
    <rPh sb="8" eb="9">
      <t>tiao zheng</t>
    </rPh>
    <phoneticPr fontId="1" type="noConversion"/>
  </si>
  <si>
    <t>800，单价部分调整</t>
    <phoneticPr fontId="1" type="noConversion"/>
  </si>
  <si>
    <t>需求调整，单价调整</t>
    <rPh sb="0" eb="1">
      <t>xu qiu</t>
    </rPh>
    <rPh sb="2" eb="3">
      <t>tiao zheng</t>
    </rPh>
    <rPh sb="5" eb="6">
      <t>dan jia</t>
    </rPh>
    <rPh sb="7" eb="8">
      <t>tiao zheng</t>
    </rPh>
    <phoneticPr fontId="1" type="noConversion"/>
  </si>
  <si>
    <t>单价调整</t>
    <rPh sb="0" eb="1">
      <t>dan jia</t>
    </rPh>
    <rPh sb="2" eb="3">
      <t>tiao zheng</t>
    </rPh>
    <phoneticPr fontId="1" type="noConversion"/>
  </si>
  <si>
    <t>500（单价已调整）</t>
    <rPh sb="4" eb="5">
      <t>dan jai</t>
    </rPh>
    <rPh sb="6" eb="7">
      <t>yi</t>
    </rPh>
    <rPh sb="7" eb="8">
      <t>tiao zheng</t>
    </rPh>
    <phoneticPr fontId="1" type="noConversion"/>
  </si>
  <si>
    <t>700（单价调整）</t>
    <rPh sb="4" eb="5">
      <t>dan jai</t>
    </rPh>
    <rPh sb="6" eb="7">
      <t>tiao zheng</t>
    </rPh>
    <phoneticPr fontId="1" type="noConversion"/>
  </si>
  <si>
    <t>150（已调整）</t>
    <rPh sb="4" eb="5">
      <t>yi</t>
    </rPh>
    <rPh sb="5" eb="6">
      <t>tiao zheng</t>
    </rPh>
    <phoneticPr fontId="1" type="noConversion"/>
  </si>
  <si>
    <t>0（已调整）</t>
    <rPh sb="2" eb="3">
      <t>yi</t>
    </rPh>
    <rPh sb="3" eb="4">
      <t>tiao zheng</t>
    </rPh>
    <phoneticPr fontId="1" type="noConversion"/>
  </si>
  <si>
    <t>当地住宿、餐饮、当地交通等</t>
    <rPh sb="0" eb="1">
      <t>dnag di</t>
    </rPh>
    <rPh sb="2" eb="3">
      <t>zhu su</t>
    </rPh>
    <rPh sb="5" eb="6">
      <t>can yin</t>
    </rPh>
    <rPh sb="8" eb="9">
      <t>dang di</t>
    </rPh>
    <rPh sb="10" eb="11">
      <t>jiao tong</t>
    </rPh>
    <rPh sb="12" eb="13">
      <t>deng</t>
    </rPh>
    <phoneticPr fontId="1" type="noConversion"/>
  </si>
  <si>
    <t>800（单价调整）</t>
    <rPh sb="4" eb="5">
      <t>dan jia</t>
    </rPh>
    <rPh sb="6" eb="7">
      <t>tiao zheng</t>
    </rPh>
    <phoneticPr fontId="1" type="noConversion"/>
  </si>
  <si>
    <t>1000（单价调整）</t>
    <rPh sb="5" eb="6">
      <t>dan jai</t>
    </rPh>
    <rPh sb="7" eb="8">
      <t>tiao zh</t>
    </rPh>
    <phoneticPr fontId="1" type="noConversion"/>
  </si>
  <si>
    <t>标间含双早；14点后入住，12点前退房；下同</t>
    <rPh sb="0" eb="1">
      <t>biao jian</t>
    </rPh>
    <rPh sb="2" eb="3">
      <t>han</t>
    </rPh>
    <rPh sb="3" eb="4">
      <t>shuang zao</t>
    </rPh>
    <rPh sb="8" eb="9">
      <t>dian</t>
    </rPh>
    <rPh sb="9" eb="10">
      <t>hou</t>
    </rPh>
    <rPh sb="10" eb="11">
      <t>ru zhu</t>
    </rPh>
    <rPh sb="15" eb="16">
      <t>dian</t>
    </rPh>
    <rPh sb="16" eb="17">
      <t>qian</t>
    </rPh>
    <rPh sb="17" eb="18">
      <t>tui fnag</t>
    </rPh>
    <rPh sb="20" eb="21">
      <t>xia tong</t>
    </rPh>
    <phoneticPr fontId="1" type="noConversion"/>
  </si>
  <si>
    <t>LED Controller 
迈普视通</t>
    <phoneticPr fontId="1" type="noConversion"/>
  </si>
  <si>
    <t>Video  Processor
迈普视通 V8</t>
    <phoneticPr fontId="1" type="noConversion"/>
  </si>
  <si>
    <t>视频切换 EVENT  Controller  
迈普视通 H8</t>
    <phoneticPr fontId="1" type="noConversion"/>
  </si>
  <si>
    <t>Video Processor  
迈斯三维</t>
    <phoneticPr fontId="1" type="noConversion"/>
  </si>
  <si>
    <t>License Key 
迈斯三维</t>
    <phoneticPr fontId="1" type="noConversion"/>
  </si>
  <si>
    <t>NETGEAR Network Switch 
Beetek NETGEAR</t>
    <phoneticPr fontId="1" type="noConversion"/>
  </si>
  <si>
    <t>55CS 
TCL</t>
    <phoneticPr fontId="1" type="noConversion"/>
  </si>
  <si>
    <t xml:space="preserve">IBO Loudspeaker </t>
    <phoneticPr fontId="1" type="noConversion"/>
  </si>
  <si>
    <t xml:space="preserve">IBO Subwoofer </t>
    <phoneticPr fontId="1" type="noConversion"/>
  </si>
  <si>
    <t>IBO Loudspeaker</t>
    <phoneticPr fontId="1" type="noConversion"/>
  </si>
  <si>
    <t>Digital  Mixer
MIDAS  M32</t>
    <phoneticPr fontId="1" type="noConversion"/>
  </si>
  <si>
    <t xml:space="preserve">Spot-Performance 
浩洋1000 </t>
    <phoneticPr fontId="1" type="noConversion"/>
  </si>
  <si>
    <t>GTD371-Beam 明道</t>
    <phoneticPr fontId="1" type="noConversion"/>
  </si>
  <si>
    <t>欧码</t>
    <phoneticPr fontId="1" type="noConversion"/>
  </si>
  <si>
    <t xml:space="preserve"> TERBLY  OVAL  48D  Light
影峰帕灯</t>
    <phoneticPr fontId="1" type="noConversion"/>
  </si>
  <si>
    <t>明道</t>
    <phoneticPr fontId="1" type="noConversion"/>
  </si>
  <si>
    <t>360推广logo、主题</t>
    <rPh sb="3" eb="4">
      <t>tui guang</t>
    </rPh>
    <rPh sb="10" eb="11">
      <t>zhu ti</t>
    </rPh>
    <phoneticPr fontId="1" type="noConversion"/>
  </si>
  <si>
    <t xml:space="preserve">MA  Light  Console
韵鹏全尺寸 </t>
    <phoneticPr fontId="1" type="noConversion"/>
  </si>
  <si>
    <t xml:space="preserve">Digital  Mixer
YAMAHA </t>
    <phoneticPr fontId="1" type="noConversion"/>
  </si>
  <si>
    <t>TERBLY  OVAL  48D  Light
影峰帕灯</t>
    <phoneticPr fontId="1" type="noConversion"/>
  </si>
  <si>
    <t xml:space="preserve">Lighting  Console
韵鹏  </t>
    <phoneticPr fontId="1" type="noConversion"/>
  </si>
  <si>
    <t>接机牌；KT板双面画面+手柄</t>
    <rPh sb="6" eb="7">
      <t>ban</t>
    </rPh>
    <rPh sb="7" eb="8">
      <t>shuang mian</t>
    </rPh>
    <rPh sb="9" eb="10">
      <t>hua mian</t>
    </rPh>
    <rPh sb="12" eb="13">
      <t>shou bing</t>
    </rPh>
    <phoneticPr fontId="1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</si>
  <si>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1" type="noConversion"/>
  </si>
  <si>
    <t>团建车号牌；A3塑封，双面画面</t>
    <rPh sb="0" eb="1">
      <t>tuan jian</t>
    </rPh>
    <rPh sb="2" eb="3">
      <t>che hao</t>
    </rPh>
    <rPh sb="4" eb="5">
      <t>pai</t>
    </rPh>
    <phoneticPr fontId="1" type="noConversion"/>
  </si>
  <si>
    <t>大巴车身贴；可转移背胶</t>
    <rPh sb="0" eb="1">
      <t>da ba</t>
    </rPh>
    <rPh sb="6" eb="7">
      <t>ke zhaun yi</t>
    </rPh>
    <rPh sb="9" eb="10">
      <t>bei</t>
    </rPh>
    <rPh sb="10" eb="11">
      <t>jiao</t>
    </rPh>
    <phoneticPr fontId="1" type="noConversion"/>
  </si>
  <si>
    <t>矿泉水挂环；铜版纸彩色印刷</t>
    <rPh sb="6" eb="7">
      <t>tong ban zhi</t>
    </rPh>
    <rPh sb="9" eb="10">
      <t>cai se</t>
    </rPh>
    <rPh sb="11" eb="12">
      <t>yin shua</t>
    </rPh>
    <phoneticPr fontId="1" type="noConversion"/>
  </si>
  <si>
    <t>主持人手卡；铜版纸彩色印刷</t>
    <rPh sb="0" eb="1">
      <t>zhu hci ren</t>
    </rPh>
    <rPh sb="3" eb="4">
      <t>shou ka</t>
    </rPh>
    <rPh sb="6" eb="7">
      <t>tong ban zhi</t>
    </rPh>
    <rPh sb="9" eb="10">
      <t>cai se</t>
    </rPh>
    <rPh sb="11" eb="12">
      <t>yin shua</t>
    </rPh>
    <phoneticPr fontId="1" type="noConversion"/>
  </si>
  <si>
    <t>抽奖箱；雪弗板</t>
    <rPh sb="0" eb="1">
      <t>chou jiang xiang</t>
    </rPh>
    <rPh sb="4" eb="5">
      <t>xeu fu ban</t>
    </rPh>
    <phoneticPr fontId="1" type="noConversion"/>
  </si>
  <si>
    <t>抽奖券；铜版纸双面印刷</t>
    <rPh sb="0" eb="1">
      <t>chou jiang quan</t>
    </rPh>
    <rPh sb="4" eb="5">
      <t>tong abn zhi</t>
    </rPh>
    <rPh sb="7" eb="8">
      <t>shuang mian</t>
    </rPh>
    <rPh sb="9" eb="10">
      <t>yin shua</t>
    </rPh>
    <phoneticPr fontId="1" type="noConversion"/>
  </si>
  <si>
    <t>嘉宾胸卡+绳；PVC胸卡+logo挂绳</t>
    <rPh sb="5" eb="6">
      <t>sheng zi</t>
    </rPh>
    <rPh sb="10" eb="11">
      <t>xiong ka</t>
    </rPh>
    <rPh sb="17" eb="18">
      <t>gua sheng</t>
    </rPh>
    <phoneticPr fontId="1" type="noConversion"/>
  </si>
  <si>
    <t>房卡套；异形模切，铜版纸彩色印刷</t>
    <rPh sb="4" eb="5">
      <t>yi xing</t>
    </rPh>
    <rPh sb="6" eb="7">
      <t>mo qie</t>
    </rPh>
    <rPh sb="9" eb="10">
      <t>togn ban zhi</t>
    </rPh>
    <rPh sb="12" eb="13">
      <t>cai se</t>
    </rPh>
    <rPh sb="14" eb="15">
      <t>yin shua</t>
    </rPh>
    <phoneticPr fontId="1" type="noConversion"/>
  </si>
  <si>
    <t>餐券；铜版纸彩色印刷</t>
    <rPh sb="3" eb="4">
      <t>togn ban zhi</t>
    </rPh>
    <rPh sb="6" eb="7">
      <t>cai se</t>
    </rPh>
    <rPh sb="8" eb="9">
      <t>yin shau</t>
    </rPh>
    <phoneticPr fontId="1" type="noConversion"/>
  </si>
  <si>
    <t>欢迎信；特种纸</t>
    <rPh sb="0" eb="1">
      <t>huan yign xin</t>
    </rPh>
    <rPh sb="4" eb="5">
      <t>te zhong zhi</t>
    </rPh>
    <phoneticPr fontId="1" type="noConversion"/>
  </si>
  <si>
    <t>麦标套；PVC</t>
    <rPh sb="0" eb="1">
      <t>mai biao tao</t>
    </rPh>
    <phoneticPr fontId="1" type="noConversion"/>
  </si>
  <si>
    <t>导游旗+导游杆；无纺布+抽拉杆</t>
    <rPh sb="0" eb="1">
      <t>dao you</t>
    </rPh>
    <rPh sb="2" eb="3">
      <t>qi zi</t>
    </rPh>
    <rPh sb="4" eb="5">
      <t>dao you</t>
    </rPh>
    <rPh sb="6" eb="7">
      <t>gan</t>
    </rPh>
    <rPh sb="8" eb="9">
      <t>wu fang bu</t>
    </rPh>
    <rPh sb="12" eb="13">
      <t>chou la</t>
    </rPh>
    <rPh sb="14" eb="15">
      <t>gan</t>
    </rPh>
    <phoneticPr fontId="1" type="noConversion"/>
  </si>
  <si>
    <t>生日蛋糕；定制图案</t>
    <rPh sb="0" eb="1">
      <t>sheng ri dan gao</t>
    </rPh>
    <rPh sb="5" eb="6">
      <t>dign zhi</t>
    </rPh>
    <rPh sb="7" eb="8">
      <t>tu an</t>
    </rPh>
    <phoneticPr fontId="1" type="noConversion"/>
  </si>
  <si>
    <t>餐饮费用合计（备注：用餐报价中请说明，用餐地点和用餐形式）</t>
    <phoneticPr fontId="1" type="noConversion"/>
  </si>
  <si>
    <t xml:space="preserve"> LED大屏幕P2</t>
    <phoneticPr fontId="1" type="noConversion"/>
  </si>
  <si>
    <t xml:space="preserve"> 光纤延长器</t>
    <phoneticPr fontId="1" type="noConversion"/>
  </si>
  <si>
    <t>光缆(多模，双工，100m)</t>
    <phoneticPr fontId="1" type="noConversion"/>
  </si>
  <si>
    <t xml:space="preserve"> LED变色灯</t>
    <phoneticPr fontId="1" type="noConversion"/>
  </si>
  <si>
    <t>灯光架  (300mmx300mm )单柱</t>
    <phoneticPr fontId="1" type="noConversion"/>
  </si>
  <si>
    <t>摄影、摄像服务费用合计（报价需包含留念制作、摄影人员等费用）</t>
    <phoneticPr fontId="1" type="noConversion"/>
  </si>
  <si>
    <t>最终报价（RMB）:（含税报价）</t>
  </si>
  <si>
    <t>创新业务论坛，16:00-18:00；80人</t>
    <rPh sb="0" eb="1">
      <t>chuang xin</t>
    </rPh>
    <rPh sb="2" eb="3">
      <t>ye wu</t>
    </rPh>
    <rPh sb="4" eb="5">
      <t>lun tan</t>
    </rPh>
    <rPh sb="21" eb="22">
      <t>ren</t>
    </rPh>
    <phoneticPr fontId="1" type="noConversion"/>
  </si>
  <si>
    <t>流量业务论坛，16:00-18:00；80人</t>
    <rPh sb="0" eb="1">
      <t>liu laing</t>
    </rPh>
    <rPh sb="2" eb="3">
      <t>ye wu</t>
    </rPh>
    <rPh sb="4" eb="5">
      <t>lun tan</t>
    </rPh>
    <rPh sb="21" eb="22">
      <t>ren</t>
    </rPh>
    <phoneticPr fontId="1" type="noConversion"/>
  </si>
  <si>
    <t>总裁分论坛，16:00-18:00；50人</t>
    <rPh sb="0" eb="1">
      <t>zong cai</t>
    </rPh>
    <rPh sb="2" eb="3">
      <t>fen lun tan</t>
    </rPh>
    <rPh sb="20" eb="21">
      <t>ren</t>
    </rPh>
    <phoneticPr fontId="1" type="noConversion"/>
  </si>
  <si>
    <t>青香阁主席厅；100平</t>
    <rPh sb="0" eb="1">
      <t>qing</t>
    </rPh>
    <rPh sb="1" eb="2">
      <t>xiang</t>
    </rPh>
    <rPh sb="2" eb="3">
      <t>ge</t>
    </rPh>
    <rPh sb="3" eb="4">
      <t>zhu xi ting</t>
    </rPh>
    <rPh sb="10" eb="11">
      <t>ping</t>
    </rPh>
    <phoneticPr fontId="1" type="noConversion"/>
  </si>
  <si>
    <t>市场分享会，16:00-18:00；100人</t>
    <rPh sb="0" eb="1">
      <t>shi chang</t>
    </rPh>
    <rPh sb="2" eb="3">
      <t>fen xiang hui</t>
    </rPh>
    <rPh sb="21" eb="22">
      <t>ren</t>
    </rPh>
    <phoneticPr fontId="1" type="noConversion"/>
  </si>
  <si>
    <t>管理层午餐-香宫中餐厅</t>
    <rPh sb="0" eb="1">
      <t>guan li ceng</t>
    </rPh>
    <rPh sb="3" eb="4">
      <t>wu can</t>
    </rPh>
    <rPh sb="6" eb="7">
      <t>xiang gogn</t>
    </rPh>
    <rPh sb="8" eb="9">
      <t>zhong can ting</t>
    </rPh>
    <phoneticPr fontId="1" type="noConversion"/>
  </si>
  <si>
    <t>木兰厅；圆桌</t>
    <rPh sb="0" eb="1">
      <t>mu lan ting</t>
    </rPh>
    <rPh sb="2" eb="3">
      <t>ting</t>
    </rPh>
    <rPh sb="4" eb="5">
      <t>yuan zhui</t>
    </rPh>
    <rPh sb="5" eb="6">
      <t>zhuo</t>
    </rPh>
    <phoneticPr fontId="1" type="noConversion"/>
  </si>
  <si>
    <t>晚宴互动道具</t>
    <rPh sb="0" eb="1">
      <t>wan yan</t>
    </rPh>
    <rPh sb="2" eb="3">
      <t>hu dong</t>
    </rPh>
    <rPh sb="4" eb="5">
      <t>dao ju</t>
    </rPh>
    <phoneticPr fontId="1" type="noConversion"/>
  </si>
  <si>
    <t>眼疾手快、大力拳击、穿越火线</t>
    <rPh sb="0" eb="1">
      <t>yan ji shou kuai</t>
    </rPh>
    <rPh sb="5" eb="6">
      <t>da li</t>
    </rPh>
    <rPh sb="7" eb="8">
      <t>qaun ji</t>
    </rPh>
    <rPh sb="10" eb="11">
      <t>chuan yue</t>
    </rPh>
    <rPh sb="12" eb="13">
      <t>huo xian</t>
    </rPh>
    <phoneticPr fontId="1" type="noConversion"/>
  </si>
  <si>
    <t>晚宴互动调试人员</t>
    <rPh sb="0" eb="1">
      <t>wan yan</t>
    </rPh>
    <rPh sb="2" eb="3">
      <t>hu dong</t>
    </rPh>
    <rPh sb="4" eb="5">
      <t>tiao shi</t>
    </rPh>
    <rPh sb="6" eb="7">
      <t>ren yuan</t>
    </rPh>
    <phoneticPr fontId="1" type="noConversion"/>
  </si>
  <si>
    <t>含快递费用</t>
    <rPh sb="0" eb="1">
      <t>han</t>
    </rPh>
    <rPh sb="1" eb="2">
      <t>kaui di</t>
    </rPh>
    <rPh sb="3" eb="4">
      <t>fei yong</t>
    </rPh>
    <phoneticPr fontId="1" type="noConversion"/>
  </si>
  <si>
    <t>华为P30 Pro</t>
    <rPh sb="0" eb="1">
      <t>hua wei</t>
    </rPh>
    <phoneticPr fontId="1" type="noConversion"/>
  </si>
  <si>
    <t>帆船</t>
    <rPh sb="0" eb="1">
      <t>fan chaun</t>
    </rPh>
    <phoneticPr fontId="1" type="noConversion"/>
  </si>
  <si>
    <t>化妆师</t>
    <rPh sb="0" eb="1">
      <t>hua hzuang shi</t>
    </rPh>
    <phoneticPr fontId="1" type="noConversion"/>
  </si>
  <si>
    <t>早7:00-20:00，跟妆化妆师</t>
    <rPh sb="0" eb="1">
      <t>zao</t>
    </rPh>
    <rPh sb="12" eb="13">
      <t>gen zhuang</t>
    </rPh>
    <rPh sb="14" eb="15">
      <t>hua zhuang shi</t>
    </rPh>
    <phoneticPr fontId="1" type="noConversion"/>
  </si>
  <si>
    <t>主持人置装费</t>
    <rPh sb="0" eb="1">
      <t>zhu hci ren</t>
    </rPh>
    <rPh sb="3" eb="4">
      <t>zhi zhuang fei</t>
    </rPh>
    <phoneticPr fontId="1" type="noConversion"/>
  </si>
  <si>
    <t>3位主持</t>
    <rPh sb="1" eb="2">
      <t>wei</t>
    </rPh>
    <rPh sb="2" eb="3">
      <t>zhu chi</t>
    </rPh>
    <phoneticPr fontId="1" type="noConversion"/>
  </si>
  <si>
    <t>太清宫门票</t>
    <rPh sb="0" eb="1">
      <t>tai qing gogn</t>
    </rPh>
    <rPh sb="3" eb="4">
      <t>men piao</t>
    </rPh>
    <phoneticPr fontId="1" type="noConversion"/>
  </si>
  <si>
    <t>机场绿色通道</t>
    <rPh sb="0" eb="1">
      <t>ji chang</t>
    </rPh>
    <rPh sb="2" eb="3">
      <t>lü se</t>
    </rPh>
    <rPh sb="4" eb="5">
      <t>togn dao</t>
    </rPh>
    <phoneticPr fontId="1" type="noConversion"/>
  </si>
  <si>
    <t>奖杯；金牌个人&amp;团队</t>
    <rPh sb="0" eb="1">
      <t>jiang bei</t>
    </rPh>
    <rPh sb="3" eb="4">
      <t>jin pai</t>
    </rPh>
    <rPh sb="5" eb="6">
      <t>ge ren</t>
    </rPh>
    <rPh sb="8" eb="9">
      <t>tuan dui</t>
    </rPh>
    <phoneticPr fontId="1" type="noConversion"/>
  </si>
  <si>
    <t>奖杯；创新奖杯</t>
    <rPh sb="0" eb="1">
      <t>jiang bei</t>
    </rPh>
    <rPh sb="3" eb="4">
      <t>chuang xin</t>
    </rPh>
    <rPh sb="5" eb="6">
      <t>jiang bei</t>
    </rPh>
    <phoneticPr fontId="1" type="noConversion"/>
  </si>
  <si>
    <t>奖项KT板；80*30cm</t>
    <rPh sb="0" eb="1">
      <t>jiang xiang</t>
    </rPh>
    <rPh sb="4" eb="5">
      <t>ban</t>
    </rPh>
    <phoneticPr fontId="1" type="noConversion"/>
  </si>
  <si>
    <t>支票框</t>
    <rPh sb="0" eb="1">
      <t>zhi piao</t>
    </rPh>
    <rPh sb="2" eb="3">
      <t>kuang</t>
    </rPh>
    <phoneticPr fontId="1" type="noConversion"/>
  </si>
  <si>
    <t>含打样</t>
    <rPh sb="0" eb="1">
      <t>han</t>
    </rPh>
    <rPh sb="1" eb="2">
      <t>da yang</t>
    </rPh>
    <phoneticPr fontId="1" type="noConversion"/>
  </si>
  <si>
    <t>序厅互动区采购物料；啤酒+明信片</t>
    <rPh sb="0" eb="1">
      <t>xu ting</t>
    </rPh>
    <rPh sb="2" eb="3">
      <t>hu donng</t>
    </rPh>
    <rPh sb="4" eb="5">
      <t>qu</t>
    </rPh>
    <rPh sb="5" eb="6">
      <t>cai gou</t>
    </rPh>
    <rPh sb="7" eb="8">
      <t>wu liao</t>
    </rPh>
    <rPh sb="10" eb="11">
      <t>pi jiu qu</t>
    </rPh>
    <rPh sb="13" eb="14">
      <t>ming xin pian</t>
    </rPh>
    <phoneticPr fontId="1" type="noConversion"/>
  </si>
  <si>
    <t>青岛啤酒馆讲解器</t>
    <rPh sb="0" eb="1">
      <t>qing dao</t>
    </rPh>
    <rPh sb="2" eb="3">
      <t>pi jiu guan</t>
    </rPh>
    <rPh sb="5" eb="6">
      <t>jiang jie</t>
    </rPh>
    <rPh sb="7" eb="8">
      <t>qi</t>
    </rPh>
    <phoneticPr fontId="1" type="noConversion"/>
  </si>
  <si>
    <t>7月23日接机</t>
    <rPh sb="1" eb="2">
      <t>yeu</t>
    </rPh>
    <rPh sb="4" eb="5">
      <t>r</t>
    </rPh>
    <rPh sb="5" eb="6">
      <t>jie ji</t>
    </rPh>
    <phoneticPr fontId="1" type="noConversion"/>
  </si>
  <si>
    <t>生日礼品-如意琳琅图集</t>
    <rPh sb="0" eb="1">
      <t>sheng ri</t>
    </rPh>
    <rPh sb="2" eb="3">
      <t>li pin</t>
    </rPh>
    <rPh sb="5" eb="6">
      <t>ru yi lin lang</t>
    </rPh>
    <rPh sb="9" eb="10">
      <t>tu ji</t>
    </rPh>
    <phoneticPr fontId="1" type="noConversion"/>
  </si>
  <si>
    <t>10人；北京-青岛</t>
    <rPh sb="2" eb="3">
      <t>ren</t>
    </rPh>
    <rPh sb="4" eb="5">
      <t>bei jign</t>
    </rPh>
    <rPh sb="7" eb="8">
      <t>qing dao</t>
    </rPh>
    <phoneticPr fontId="1" type="noConversion"/>
  </si>
  <si>
    <t>已提前下单</t>
    <rPh sb="0" eb="1">
      <t>yi</t>
    </rPh>
    <rPh sb="1" eb="2">
      <t>ti qian</t>
    </rPh>
    <rPh sb="3" eb="4">
      <t>xia dan</t>
    </rPh>
    <phoneticPr fontId="1" type="noConversion"/>
  </si>
  <si>
    <t>已出机票65万，预留费用</t>
    <rPh sb="0" eb="1">
      <t>yi chu</t>
    </rPh>
    <rPh sb="2" eb="3">
      <t>ji piao</t>
    </rPh>
    <rPh sb="6" eb="7">
      <t>wan</t>
    </rPh>
    <rPh sb="8" eb="9">
      <t>yu liu</t>
    </rPh>
    <rPh sb="10" eb="11">
      <t>fei yong</t>
    </rPh>
    <phoneticPr fontId="1" type="noConversion"/>
  </si>
  <si>
    <t>票号</t>
  </si>
  <si>
    <t>出票时间</t>
  </si>
  <si>
    <t>退票时间</t>
  </si>
  <si>
    <t>改期时间</t>
  </si>
  <si>
    <t>机票状态</t>
  </si>
  <si>
    <t>航班号</t>
  </si>
  <si>
    <t>始发地</t>
  </si>
  <si>
    <t>终到地</t>
  </si>
  <si>
    <t>出发日期</t>
  </si>
  <si>
    <t>出发时间</t>
  </si>
  <si>
    <t>终到时间</t>
  </si>
  <si>
    <t>舱位代码</t>
  </si>
  <si>
    <t>机建费</t>
  </si>
  <si>
    <t>票价</t>
  </si>
  <si>
    <t>退票费</t>
  </si>
  <si>
    <t>改期费</t>
  </si>
  <si>
    <t>服务费</t>
  </si>
  <si>
    <t>乘机人</t>
  </si>
  <si>
    <t>784-5514147741</t>
  </si>
  <si>
    <t>2019-07-06 11:02:38</t>
  </si>
  <si>
    <t/>
  </si>
  <si>
    <t>已使用</t>
  </si>
  <si>
    <t>CZ6531</t>
  </si>
  <si>
    <t>2019-07-23</t>
  </si>
  <si>
    <t>12:00:00</t>
  </si>
  <si>
    <t>13:05:00</t>
  </si>
  <si>
    <t>L</t>
  </si>
  <si>
    <t>王铁兵</t>
  </si>
  <si>
    <t>784-5514147740</t>
  </si>
  <si>
    <t>邵鑫欣</t>
  </si>
  <si>
    <t>784-5514147739</t>
  </si>
  <si>
    <t>曲萍</t>
  </si>
  <si>
    <t>784-5514147738</t>
  </si>
  <si>
    <t>冷巧媚</t>
  </si>
  <si>
    <t>781-5514147744</t>
  </si>
  <si>
    <t>2019-07-06 11:03:04</t>
  </si>
  <si>
    <t>MU2517</t>
  </si>
  <si>
    <t>2019-07-26</t>
  </si>
  <si>
    <t>10:55:00</t>
  </si>
  <si>
    <t>12:05:00</t>
  </si>
  <si>
    <t>N</t>
  </si>
  <si>
    <t>781-5514147743</t>
  </si>
  <si>
    <t>781-5514147742</t>
  </si>
  <si>
    <t>999-5514147749</t>
  </si>
  <si>
    <t>2019-07-06 11:10:54</t>
  </si>
  <si>
    <t>北京首都</t>
  </si>
  <si>
    <t>09:30:00</t>
  </si>
  <si>
    <t>11:00:00</t>
  </si>
  <si>
    <t>V</t>
  </si>
  <si>
    <t>张琴</t>
  </si>
  <si>
    <t>999-5514147748</t>
  </si>
  <si>
    <t>杨海军</t>
  </si>
  <si>
    <t>999-5514147747</t>
  </si>
  <si>
    <t>王玉洁</t>
  </si>
  <si>
    <t>999-5514147746</t>
  </si>
  <si>
    <t>陈光</t>
  </si>
  <si>
    <t>999-5514151400</t>
  </si>
  <si>
    <t>2019-07-06 11:22:42</t>
  </si>
  <si>
    <t>09:45:00</t>
  </si>
  <si>
    <t>11:25:00</t>
  </si>
  <si>
    <t>U</t>
  </si>
  <si>
    <t>999-5514151401</t>
  </si>
  <si>
    <t>999-5514151398</t>
  </si>
  <si>
    <t>781-5514152050</t>
  </si>
  <si>
    <t>2019-07-06 11:46:47</t>
  </si>
  <si>
    <t>07:20:00</t>
  </si>
  <si>
    <t>08:55:00</t>
  </si>
  <si>
    <t>E</t>
  </si>
  <si>
    <t>罗丽娟</t>
  </si>
  <si>
    <t>781-5514152051</t>
  </si>
  <si>
    <t>2019-07-06 11:47:11</t>
  </si>
  <si>
    <t>15:15:00</t>
  </si>
  <si>
    <t>17:00:00</t>
  </si>
  <si>
    <t>Y</t>
  </si>
  <si>
    <t>781-5514152053</t>
  </si>
  <si>
    <t>2019-07-06 11:52:26</t>
  </si>
  <si>
    <t>吴彩英</t>
  </si>
  <si>
    <t>781-5514152052</t>
  </si>
  <si>
    <t>卢海涛</t>
  </si>
  <si>
    <t>781-5514152055</t>
  </si>
  <si>
    <t>2019-07-06 11:52:50</t>
  </si>
  <si>
    <t>781-5514152054</t>
  </si>
  <si>
    <t>324-5514152060</t>
  </si>
  <si>
    <t>2019-07-06 11:57:12</t>
  </si>
  <si>
    <t>SC4782</t>
  </si>
  <si>
    <t>15:35:00</t>
  </si>
  <si>
    <t>18:10:00</t>
  </si>
  <si>
    <t>H1</t>
  </si>
  <si>
    <t>舒雪飞</t>
  </si>
  <si>
    <t>324-5514152059</t>
  </si>
  <si>
    <t>李滨虹</t>
  </si>
  <si>
    <t>324-5514152058</t>
  </si>
  <si>
    <t>陈晓君</t>
  </si>
  <si>
    <t>324-5514152057</t>
  </si>
  <si>
    <t>程国旭</t>
  </si>
  <si>
    <t>324-5514152056</t>
  </si>
  <si>
    <t>陈安群</t>
  </si>
  <si>
    <t>324-5514152065</t>
  </si>
  <si>
    <t>2019-07-06 11:57:31</t>
  </si>
  <si>
    <t>SC4781</t>
  </si>
  <si>
    <t>11:30:00</t>
  </si>
  <si>
    <t>14:30:00</t>
  </si>
  <si>
    <t>324-5514152064</t>
  </si>
  <si>
    <t>324-5514152063</t>
  </si>
  <si>
    <t>324-5514152062</t>
  </si>
  <si>
    <t>324-5514152061</t>
  </si>
  <si>
    <t>781-5514152070</t>
  </si>
  <si>
    <t>2019-07-06 12:03:51</t>
  </si>
  <si>
    <t>MU5498</t>
  </si>
  <si>
    <t>12:10:00</t>
  </si>
  <si>
    <t>15:30:00</t>
  </si>
  <si>
    <t>邹锦茜</t>
  </si>
  <si>
    <t>781-5514152069</t>
  </si>
  <si>
    <t>徐波</t>
  </si>
  <si>
    <t>781-5514152068</t>
  </si>
  <si>
    <t>冉芳旭</t>
  </si>
  <si>
    <t>781-5514152067</t>
  </si>
  <si>
    <t>李建华</t>
  </si>
  <si>
    <t>781-5514152066</t>
  </si>
  <si>
    <t>陈和平</t>
  </si>
  <si>
    <t>784-5514152075</t>
  </si>
  <si>
    <t>2019-07-06 12:04:13</t>
  </si>
  <si>
    <t>13:00:00</t>
  </si>
  <si>
    <t>16:45:00</t>
  </si>
  <si>
    <t>A</t>
  </si>
  <si>
    <t>784-5514152074</t>
  </si>
  <si>
    <t>784-5514152073</t>
  </si>
  <si>
    <t>可使用</t>
  </si>
  <si>
    <t>784-5514152072</t>
  </si>
  <si>
    <t>784-5514152071</t>
  </si>
  <si>
    <t>324-5514152078</t>
  </si>
  <si>
    <t>2019-07-06 12:33:13</t>
  </si>
  <si>
    <t>16:20:00</t>
  </si>
  <si>
    <t>21:15:00</t>
  </si>
  <si>
    <t>Q</t>
  </si>
  <si>
    <t>庞静</t>
  </si>
  <si>
    <t>324-5514152077</t>
  </si>
  <si>
    <t>李莉</t>
  </si>
  <si>
    <t>324-5514152076</t>
  </si>
  <si>
    <t>董延城</t>
  </si>
  <si>
    <t>872-5514152081</t>
  </si>
  <si>
    <t>2019-07-06 12:33:31</t>
  </si>
  <si>
    <t>17:55:00</t>
  </si>
  <si>
    <t>P</t>
  </si>
  <si>
    <t>872-5514152080</t>
  </si>
  <si>
    <t>872-5514152079</t>
  </si>
  <si>
    <t>781-5514152082</t>
  </si>
  <si>
    <t>2019-07-06 12:34:26</t>
  </si>
  <si>
    <t>王静</t>
  </si>
  <si>
    <t>781-5514152084</t>
  </si>
  <si>
    <t>2019-07-06 12:34:50</t>
  </si>
  <si>
    <t>2019-07-28</t>
  </si>
  <si>
    <t>784-5514152088</t>
  </si>
  <si>
    <t>2019-07-06 12:40:28</t>
  </si>
  <si>
    <t>12:35:00</t>
  </si>
  <si>
    <t>15:05:00</t>
  </si>
  <si>
    <t>W</t>
  </si>
  <si>
    <t>郑焱祥</t>
  </si>
  <si>
    <t>784-5514152087</t>
  </si>
  <si>
    <t>欧阳幸</t>
  </si>
  <si>
    <t>784-5514152086</t>
  </si>
  <si>
    <t>陈辉</t>
  </si>
  <si>
    <t>784-5514152085</t>
  </si>
  <si>
    <t>曹娟</t>
  </si>
  <si>
    <t>731-5514152092</t>
  </si>
  <si>
    <t>2019-07-06 12:40:48</t>
  </si>
  <si>
    <t>10:50:00</t>
  </si>
  <si>
    <t>13:35:00</t>
  </si>
  <si>
    <t>K</t>
  </si>
  <si>
    <t>731-5514152091</t>
  </si>
  <si>
    <t>731-5514152090</t>
  </si>
  <si>
    <t>731-5514152089</t>
  </si>
  <si>
    <t>826-5514152093</t>
  </si>
  <si>
    <t>2019-07-06 12:44:09</t>
  </si>
  <si>
    <t>温州</t>
  </si>
  <si>
    <t>12:50:00</t>
  </si>
  <si>
    <t>14:45:00</t>
  </si>
  <si>
    <t>刘杨</t>
  </si>
  <si>
    <t>826-5514152094</t>
  </si>
  <si>
    <t>2019-07-06 12:44:26</t>
  </si>
  <si>
    <t>09:50:00</t>
  </si>
  <si>
    <t>11:45:00</t>
  </si>
  <si>
    <t>M</t>
  </si>
  <si>
    <t>898-5514152099</t>
  </si>
  <si>
    <t>2019-07-06 12:45:05</t>
  </si>
  <si>
    <t>JD5110</t>
  </si>
  <si>
    <t>20:00:00</t>
  </si>
  <si>
    <t>朱春霞</t>
  </si>
  <si>
    <t>898-5514152098</t>
  </si>
  <si>
    <t>张维莉</t>
  </si>
  <si>
    <t>898-5514152097</t>
  </si>
  <si>
    <t>张容梅</t>
  </si>
  <si>
    <t>898-5514152096</t>
  </si>
  <si>
    <t>冉茂平</t>
  </si>
  <si>
    <t>898-5514152095</t>
  </si>
  <si>
    <t>高道莲</t>
  </si>
  <si>
    <t>826-5514152102</t>
  </si>
  <si>
    <t>2019-07-06 12:57:34</t>
  </si>
  <si>
    <t>徐振言</t>
  </si>
  <si>
    <t>826-5514152101</t>
  </si>
  <si>
    <t>钱春秋</t>
  </si>
  <si>
    <t>826-5514152100</t>
  </si>
  <si>
    <t>江集星</t>
  </si>
  <si>
    <t>898-5514152107</t>
  </si>
  <si>
    <t>2019-07-06 12:57:45</t>
  </si>
  <si>
    <t>12:45:00</t>
  </si>
  <si>
    <t>15:45:00</t>
  </si>
  <si>
    <t>898-5514152106</t>
  </si>
  <si>
    <t>898-5514152105</t>
  </si>
  <si>
    <t>898-5514152104</t>
  </si>
  <si>
    <t>898-5514152103</t>
  </si>
  <si>
    <t>999-5514152112</t>
  </si>
  <si>
    <t>2019-07-06 12:58:04</t>
  </si>
  <si>
    <t>15:25:00</t>
  </si>
  <si>
    <t>17:25:00</t>
  </si>
  <si>
    <t>余意</t>
  </si>
  <si>
    <t>999-5514152111</t>
  </si>
  <si>
    <t>杨卿</t>
  </si>
  <si>
    <t>999-5514152110</t>
  </si>
  <si>
    <t>夏佳丽</t>
  </si>
  <si>
    <t>999-5514152109</t>
  </si>
  <si>
    <t>吕芳</t>
  </si>
  <si>
    <t>999-5514152108</t>
  </si>
  <si>
    <t>李书栋</t>
  </si>
  <si>
    <t>880-5514152117</t>
  </si>
  <si>
    <t>2019-07-06 12:58:24</t>
  </si>
  <si>
    <t>13:50:00</t>
  </si>
  <si>
    <t>15:50:00</t>
  </si>
  <si>
    <t>H</t>
  </si>
  <si>
    <t>880-5514152116</t>
  </si>
  <si>
    <t>880-5514152115</t>
  </si>
  <si>
    <t>880-5514152114</t>
  </si>
  <si>
    <t>781-5514152119</t>
  </si>
  <si>
    <t>2019-07-06 12:59:16</t>
  </si>
  <si>
    <t>MU5513</t>
  </si>
  <si>
    <t>上海虹桥</t>
  </si>
  <si>
    <t>10:15:00</t>
  </si>
  <si>
    <t>秦琦</t>
  </si>
  <si>
    <t>781-5514152118</t>
  </si>
  <si>
    <t>陈锦云</t>
  </si>
  <si>
    <t>781-5514152121</t>
  </si>
  <si>
    <t>2019-07-06 12:59:28</t>
  </si>
  <si>
    <t>11:40:00</t>
  </si>
  <si>
    <t>13:30:00</t>
  </si>
  <si>
    <t>781-5514152120</t>
  </si>
  <si>
    <t>826-5514152122</t>
  </si>
  <si>
    <t>2019-07-06 12:59:53</t>
  </si>
  <si>
    <t>雷节豹</t>
  </si>
  <si>
    <t>826-5514152123</t>
  </si>
  <si>
    <t>2019-07-06 13:00:14</t>
  </si>
  <si>
    <t>781-5514152124</t>
  </si>
  <si>
    <t>2019-07-06 13:02:34</t>
  </si>
  <si>
    <t>10:20:00</t>
  </si>
  <si>
    <t>11:50:00</t>
  </si>
  <si>
    <t>R</t>
  </si>
  <si>
    <t>许炜</t>
  </si>
  <si>
    <t>999-5514152125</t>
  </si>
  <si>
    <t>2019-07-06 13:02:50</t>
  </si>
  <si>
    <t>826-5514152128</t>
  </si>
  <si>
    <t>2019-07-06 13:05:08</t>
  </si>
  <si>
    <t>826-5514152127</t>
  </si>
  <si>
    <t>826-5514152126</t>
  </si>
  <si>
    <t>784-5514152132</t>
  </si>
  <si>
    <t>2019-07-06 13:05:50</t>
  </si>
  <si>
    <t>于艺杰</t>
  </si>
  <si>
    <t>784-5514152131</t>
  </si>
  <si>
    <t>石明</t>
  </si>
  <si>
    <t>784-5514152130</t>
  </si>
  <si>
    <t>李桂龙</t>
  </si>
  <si>
    <t>784-5514152129</t>
  </si>
  <si>
    <t>何宝琦</t>
  </si>
  <si>
    <t>784-5514152136</t>
  </si>
  <si>
    <t>2019-07-06 13:06:11</t>
  </si>
  <si>
    <t>11:20:00</t>
  </si>
  <si>
    <t>12:55:00</t>
  </si>
  <si>
    <t>784-5514152135</t>
  </si>
  <si>
    <t>784-5514152134</t>
  </si>
  <si>
    <t>784-5514152133</t>
  </si>
  <si>
    <t>781-5514152140</t>
  </si>
  <si>
    <t>2019-07-06 13:08:52</t>
  </si>
  <si>
    <t>08:40:00</t>
  </si>
  <si>
    <t>宁恒</t>
  </si>
  <si>
    <t>781-5514152139</t>
  </si>
  <si>
    <t>林玲</t>
  </si>
  <si>
    <t>781-5514152138</t>
  </si>
  <si>
    <t>李成蒙</t>
  </si>
  <si>
    <t>781-5514152137</t>
  </si>
  <si>
    <t>毕家顺</t>
  </si>
  <si>
    <t>018-5514152144</t>
  </si>
  <si>
    <t>2019-07-06 13:09:19</t>
  </si>
  <si>
    <t>HO1051</t>
  </si>
  <si>
    <t>10:00:00</t>
  </si>
  <si>
    <t>B</t>
  </si>
  <si>
    <t>018-5514152143</t>
  </si>
  <si>
    <t>018-5514152142</t>
  </si>
  <si>
    <t>018-5514152141</t>
  </si>
  <si>
    <t>876-5514152149</t>
  </si>
  <si>
    <t>2019-07-06 13:11:13</t>
  </si>
  <si>
    <t>19:10:00</t>
  </si>
  <si>
    <t>朱婷</t>
  </si>
  <si>
    <t>876-5514152148</t>
  </si>
  <si>
    <t>于晔</t>
  </si>
  <si>
    <t>876-5514152147</t>
  </si>
  <si>
    <t>王学明</t>
  </si>
  <si>
    <t>876-5514152146</t>
  </si>
  <si>
    <t>苗弘泽</t>
  </si>
  <si>
    <t>876-5514152145</t>
  </si>
  <si>
    <t>陆亚男</t>
  </si>
  <si>
    <t>781-5514152152</t>
  </si>
  <si>
    <t>2019-07-06 13:14:03</t>
  </si>
  <si>
    <t>18:20:00</t>
  </si>
  <si>
    <t>781-5514152151</t>
  </si>
  <si>
    <t>781-5514152150</t>
  </si>
  <si>
    <t>781-5514152153</t>
  </si>
  <si>
    <t>2019-07-06 13:16:00</t>
  </si>
  <si>
    <t>324-5514152155</t>
  </si>
  <si>
    <t>2019-07-06 13:16:22</t>
  </si>
  <si>
    <t>韦小芬</t>
  </si>
  <si>
    <t>324-5514152154</t>
  </si>
  <si>
    <t>关艳燕</t>
  </si>
  <si>
    <t>872-5514152157</t>
  </si>
  <si>
    <t>2019-07-06 13:16:40</t>
  </si>
  <si>
    <t>872-5514152156</t>
  </si>
  <si>
    <t>324-5514152161</t>
  </si>
  <si>
    <t>2019-07-06 13:18:26</t>
  </si>
  <si>
    <t>赵峰</t>
  </si>
  <si>
    <t>324-5514152160</t>
  </si>
  <si>
    <t>张艳艳</t>
  </si>
  <si>
    <t>324-5514152159</t>
  </si>
  <si>
    <t>满砾</t>
  </si>
  <si>
    <t>324-5514152158</t>
  </si>
  <si>
    <t>方磊</t>
  </si>
  <si>
    <t>781-5514152165</t>
  </si>
  <si>
    <t>2019-07-06 13:18:51</t>
  </si>
  <si>
    <t>781-5514152164</t>
  </si>
  <si>
    <t>781-5514152163</t>
  </si>
  <si>
    <t>781-5514152162</t>
  </si>
  <si>
    <t>781-5514152167</t>
  </si>
  <si>
    <t>2019-07-06 13:21:23</t>
  </si>
  <si>
    <t>张莉莉</t>
  </si>
  <si>
    <t>781-5514152166</t>
  </si>
  <si>
    <t>胡震宇</t>
  </si>
  <si>
    <t>781-5514152169</t>
  </si>
  <si>
    <t>2019-07-06 13:21:47</t>
  </si>
  <si>
    <t>781-5514152168</t>
  </si>
  <si>
    <t>781-5514152172</t>
  </si>
  <si>
    <t>2019-07-06 13:23:32</t>
  </si>
  <si>
    <t>陈柳柳</t>
  </si>
  <si>
    <t>781-5514152171</t>
  </si>
  <si>
    <t>程星阳</t>
  </si>
  <si>
    <t>781-5514152170</t>
  </si>
  <si>
    <t>边申</t>
  </si>
  <si>
    <t>781-5514152175</t>
  </si>
  <si>
    <t>2019-07-06 13:23:56</t>
  </si>
  <si>
    <t>781-5514152174</t>
  </si>
  <si>
    <t>781-5514152173</t>
  </si>
  <si>
    <t>324-5514152176</t>
  </si>
  <si>
    <t>2019-07-06 13:25:19</t>
  </si>
  <si>
    <t>丁清</t>
  </si>
  <si>
    <t>781-5514152177</t>
  </si>
  <si>
    <t>2019-07-06 13:25:43</t>
  </si>
  <si>
    <t>781-5514152180</t>
  </si>
  <si>
    <t>2019-07-06 13:27:41</t>
  </si>
  <si>
    <t>14:35:00</t>
  </si>
  <si>
    <t>16:00:00</t>
  </si>
  <si>
    <t>朱庆</t>
  </si>
  <si>
    <t>781-5514152179</t>
  </si>
  <si>
    <t>李恒</t>
  </si>
  <si>
    <t>781-5514152178</t>
  </si>
  <si>
    <t>常治国</t>
  </si>
  <si>
    <t>781-5514152183</t>
  </si>
  <si>
    <t>2019-07-06 13:28:06</t>
  </si>
  <si>
    <t>781-5514152182</t>
  </si>
  <si>
    <t>781-5514152181</t>
  </si>
  <si>
    <t>781-5514152184</t>
  </si>
  <si>
    <t>2019-07-06 13:28:52</t>
  </si>
  <si>
    <t>桑亮</t>
  </si>
  <si>
    <t>324-5514152185</t>
  </si>
  <si>
    <t>2019-07-06 13:29:08</t>
  </si>
  <si>
    <t>14:10:00</t>
  </si>
  <si>
    <t>781-5514152187</t>
  </si>
  <si>
    <t>2019-07-06 13:30:07</t>
  </si>
  <si>
    <t>刘军虎</t>
  </si>
  <si>
    <t>781-5514152186</t>
  </si>
  <si>
    <t>方天宇</t>
  </si>
  <si>
    <t>781-5514152188</t>
  </si>
  <si>
    <t>2019-07-06 13:30:31</t>
  </si>
  <si>
    <t>781-5514152190</t>
  </si>
  <si>
    <t>2019-07-06 13:31:37</t>
  </si>
  <si>
    <t>孙卿</t>
  </si>
  <si>
    <t>781-5514152191</t>
  </si>
  <si>
    <t>2019-07-06 13:32:00</t>
  </si>
  <si>
    <t>731-5514152196</t>
  </si>
  <si>
    <t>2019-07-06 13:34:22</t>
  </si>
  <si>
    <t>15:40:00</t>
  </si>
  <si>
    <t>18:05:00</t>
  </si>
  <si>
    <t>赵琨</t>
  </si>
  <si>
    <t>731-5514152195</t>
  </si>
  <si>
    <t>张锦贵</t>
  </si>
  <si>
    <t>731-5514152194</t>
  </si>
  <si>
    <t>翁钰清</t>
  </si>
  <si>
    <t>731-5514152193</t>
  </si>
  <si>
    <t>林舜彬</t>
  </si>
  <si>
    <t>731-5514152192</t>
  </si>
  <si>
    <t>陈继兰</t>
  </si>
  <si>
    <t>731-5514152201</t>
  </si>
  <si>
    <t>2019-07-06 13:34:41</t>
  </si>
  <si>
    <t>16:10:00</t>
  </si>
  <si>
    <t>731-5514152200</t>
  </si>
  <si>
    <t>731-5514152199</t>
  </si>
  <si>
    <t>731-5514152198</t>
  </si>
  <si>
    <t>731-5514152197</t>
  </si>
  <si>
    <t>781-5514152206</t>
  </si>
  <si>
    <t>2019-07-06 13:37:41</t>
  </si>
  <si>
    <t>15:20:00</t>
  </si>
  <si>
    <t>王惠珍</t>
  </si>
  <si>
    <t>781-5514152205</t>
  </si>
  <si>
    <t>梁辉荣</t>
  </si>
  <si>
    <t>781-5514152203</t>
  </si>
  <si>
    <t>2019-07-06 13:37:42</t>
  </si>
  <si>
    <t>方静华</t>
  </si>
  <si>
    <t>781-5514152202</t>
  </si>
  <si>
    <t>陈忠良</t>
  </si>
  <si>
    <t>784-5514152211</t>
  </si>
  <si>
    <t>2019-07-06 13:38:02</t>
  </si>
  <si>
    <t>CZ3244</t>
  </si>
  <si>
    <t>16:05:00</t>
  </si>
  <si>
    <t>784-5514152210</t>
  </si>
  <si>
    <t>784-5514152208</t>
  </si>
  <si>
    <t>784-5514152207</t>
  </si>
  <si>
    <t>781-5514152212</t>
  </si>
  <si>
    <t>2019-07-06 13:45:45</t>
  </si>
  <si>
    <t>赵叙飞</t>
  </si>
  <si>
    <t>018-5514152213</t>
  </si>
  <si>
    <t>2019-07-06 13:46:02</t>
  </si>
  <si>
    <t>731-5514152217</t>
  </si>
  <si>
    <t>2019-07-06 13:48:29</t>
  </si>
  <si>
    <t>10:35:00</t>
  </si>
  <si>
    <t>13:10:00</t>
  </si>
  <si>
    <t>T</t>
  </si>
  <si>
    <t>周慧</t>
  </si>
  <si>
    <t>731-5514152216</t>
  </si>
  <si>
    <t>何小龙</t>
  </si>
  <si>
    <t>731-5514152215</t>
  </si>
  <si>
    <t>高梓捷</t>
  </si>
  <si>
    <t>731-5514152214</t>
  </si>
  <si>
    <t>陈志勇</t>
  </si>
  <si>
    <t>731-5514152221</t>
  </si>
  <si>
    <t>2019-07-06 13:48:47</t>
  </si>
  <si>
    <t>MF847</t>
  </si>
  <si>
    <t>14:00:00</t>
  </si>
  <si>
    <t>16:30:00</t>
  </si>
  <si>
    <t>731-5514152220</t>
  </si>
  <si>
    <t>731-5514152219</t>
  </si>
  <si>
    <t>731-5514152218</t>
  </si>
  <si>
    <t>479-5514152226</t>
  </si>
  <si>
    <t>2019-07-06 13:52:14</t>
  </si>
  <si>
    <t>严慧颖</t>
  </si>
  <si>
    <t>479-5514152225</t>
  </si>
  <si>
    <t>王雪晴</t>
  </si>
  <si>
    <t>479-5514152224</t>
  </si>
  <si>
    <t>刘旗</t>
  </si>
  <si>
    <t>479-5514152223</t>
  </si>
  <si>
    <t>段云</t>
  </si>
  <si>
    <t>479-5514152222</t>
  </si>
  <si>
    <t>陈洪柯</t>
  </si>
  <si>
    <t>912-5514152231</t>
  </si>
  <si>
    <t>2019-07-06 13:54:19</t>
  </si>
  <si>
    <t>邹建锋</t>
  </si>
  <si>
    <t>912-5514152230</t>
  </si>
  <si>
    <t>朱舟</t>
  </si>
  <si>
    <t>912-5514152229</t>
  </si>
  <si>
    <t>张少刚</t>
  </si>
  <si>
    <t>912-5514152228</t>
  </si>
  <si>
    <t>2019-07-06 13:54:20</t>
  </si>
  <si>
    <t>蔡燕青</t>
  </si>
  <si>
    <t>912-5514152227</t>
  </si>
  <si>
    <t>蔡婷</t>
  </si>
  <si>
    <t>781-5514152236</t>
  </si>
  <si>
    <t>2019-07-06 13:54:44</t>
  </si>
  <si>
    <t>09:40:00</t>
  </si>
  <si>
    <t>781-5514152235</t>
  </si>
  <si>
    <t>781-5514152234</t>
  </si>
  <si>
    <t>2019-07-06 13:54:45</t>
  </si>
  <si>
    <t>781-5514152233</t>
  </si>
  <si>
    <t>781-5514152232</t>
  </si>
  <si>
    <t>324-5514152241</t>
  </si>
  <si>
    <t>2019-07-06 14:02:22</t>
  </si>
  <si>
    <t>SC8762</t>
  </si>
  <si>
    <t>21:50:00</t>
  </si>
  <si>
    <t>23:20:00</t>
  </si>
  <si>
    <t>郑婕</t>
  </si>
  <si>
    <t>324-5514152240</t>
  </si>
  <si>
    <t>章璋</t>
  </si>
  <si>
    <t>324-5514152239</t>
  </si>
  <si>
    <t>贾姗姗</t>
  </si>
  <si>
    <t>324-5514152237</t>
  </si>
  <si>
    <t>查光迅</t>
  </si>
  <si>
    <t>781-5514152246</t>
  </si>
  <si>
    <t>2019-07-06 14:02:47</t>
  </si>
  <si>
    <t>19:25:00</t>
  </si>
  <si>
    <t>781-5514152245</t>
  </si>
  <si>
    <t>781-5514152244</t>
  </si>
  <si>
    <t>781-5514152242</t>
  </si>
  <si>
    <t>784-5514152251</t>
  </si>
  <si>
    <t>2019-07-06 14:08:16</t>
  </si>
  <si>
    <t>张屹</t>
  </si>
  <si>
    <t>784-5514152250</t>
  </si>
  <si>
    <t>唐嘉敏</t>
  </si>
  <si>
    <t>784-5514152249</t>
  </si>
  <si>
    <t>宋秋平</t>
  </si>
  <si>
    <t>784-5514152248</t>
  </si>
  <si>
    <t>罗毅伟</t>
  </si>
  <si>
    <t>784-5514152247</t>
  </si>
  <si>
    <t>焦红洁</t>
  </si>
  <si>
    <t>731-5514152256</t>
  </si>
  <si>
    <t>2019-07-06 14:08:35</t>
  </si>
  <si>
    <t>731-5514152255</t>
  </si>
  <si>
    <t>731-5514152254</t>
  </si>
  <si>
    <t>731-5514152253</t>
  </si>
  <si>
    <t>731-5514152252</t>
  </si>
  <si>
    <t>784-5514152257</t>
  </si>
  <si>
    <t>2019-07-06 14:11:36</t>
  </si>
  <si>
    <t>张望</t>
  </si>
  <si>
    <t>999-5514152258</t>
  </si>
  <si>
    <t>2019-07-06 14:14:04</t>
  </si>
  <si>
    <t>784-5514152263</t>
  </si>
  <si>
    <t>2019-07-06 14:19:28</t>
  </si>
  <si>
    <t>王冲冲</t>
  </si>
  <si>
    <t>784-5514152262</t>
  </si>
  <si>
    <t>田东阳</t>
  </si>
  <si>
    <t>784-5514152261</t>
  </si>
  <si>
    <t>唐超</t>
  </si>
  <si>
    <t>784-5514152260</t>
  </si>
  <si>
    <t>崔洋洋</t>
  </si>
  <si>
    <t>324-5514152267</t>
  </si>
  <si>
    <t>2019-07-06 14:19:45</t>
  </si>
  <si>
    <t>SC4755</t>
  </si>
  <si>
    <t>12:30:00</t>
  </si>
  <si>
    <t>14:20:00</t>
  </si>
  <si>
    <t>324-5514152266</t>
  </si>
  <si>
    <t>324-5514152265</t>
  </si>
  <si>
    <t>324-5514152264</t>
  </si>
  <si>
    <t>784-5514152271</t>
  </si>
  <si>
    <t>2019-07-06 14:21:51</t>
  </si>
  <si>
    <t>胡高峰</t>
  </si>
  <si>
    <t>880-5514152272</t>
  </si>
  <si>
    <t>2019-07-06 14:26:47</t>
  </si>
  <si>
    <t>2019-07-19</t>
  </si>
  <si>
    <t>朱春风</t>
  </si>
  <si>
    <t>880-5514152277</t>
  </si>
  <si>
    <t>2019-07-06 14:31:08</t>
  </si>
  <si>
    <t>周红香</t>
  </si>
  <si>
    <t>880-5514152276</t>
  </si>
  <si>
    <t>张京</t>
  </si>
  <si>
    <t>880-5514152275</t>
  </si>
  <si>
    <t>卫梦洁</t>
  </si>
  <si>
    <t>880-5514152274</t>
  </si>
  <si>
    <t>潘力园</t>
  </si>
  <si>
    <t>731-5514152278</t>
  </si>
  <si>
    <t>2019-07-06 14:31:15</t>
  </si>
  <si>
    <t>880-5514152282</t>
  </si>
  <si>
    <t>2019-07-06 14:31:26</t>
  </si>
  <si>
    <t>18:00:00</t>
  </si>
  <si>
    <t>19:50:00</t>
  </si>
  <si>
    <t>880-5514152281</t>
  </si>
  <si>
    <t>880-5514152280</t>
  </si>
  <si>
    <t>880-5514152279</t>
  </si>
  <si>
    <t>479-5514152290</t>
  </si>
  <si>
    <t>2019-07-06 14:47:12</t>
  </si>
  <si>
    <t>17:30:00</t>
  </si>
  <si>
    <t>479-5514152288</t>
  </si>
  <si>
    <t>479-5514152287</t>
  </si>
  <si>
    <t>479-5514152286</t>
  </si>
  <si>
    <t>784-5514152296</t>
  </si>
  <si>
    <t>2019-07-06 14:47:34</t>
  </si>
  <si>
    <t>杨赟霞</t>
  </si>
  <si>
    <t>784-5514152295</t>
  </si>
  <si>
    <t>田帅</t>
  </si>
  <si>
    <t>784-5514152294</t>
  </si>
  <si>
    <t>刘行忠</t>
  </si>
  <si>
    <t>784-5514152293</t>
  </si>
  <si>
    <t>纪宇繁</t>
  </si>
  <si>
    <t>784-5514152292</t>
  </si>
  <si>
    <t>崔凌燕</t>
  </si>
  <si>
    <t>784-5514152291</t>
  </si>
  <si>
    <t>程龙</t>
  </si>
  <si>
    <t>324-5514152302</t>
  </si>
  <si>
    <t>2019-07-06 14:47:53</t>
  </si>
  <si>
    <t>324-5514152301</t>
  </si>
  <si>
    <t>324-5514152299</t>
  </si>
  <si>
    <t>324-5514152298</t>
  </si>
  <si>
    <t>324-5514152297</t>
  </si>
  <si>
    <t>324-5514152307</t>
  </si>
  <si>
    <t>2019-07-06 14:51:27</t>
  </si>
  <si>
    <t>07:15:00</t>
  </si>
  <si>
    <t>11:55:00</t>
  </si>
  <si>
    <t>张敏</t>
  </si>
  <si>
    <t>324-5514152306</t>
  </si>
  <si>
    <t>尹晨曦</t>
  </si>
  <si>
    <t>324-5514152305</t>
  </si>
  <si>
    <t>宿彩蝶</t>
  </si>
  <si>
    <t>324-5514152304</t>
  </si>
  <si>
    <t>吕大江</t>
  </si>
  <si>
    <t>324-5514152303</t>
  </si>
  <si>
    <t>陈超</t>
  </si>
  <si>
    <t>324-5514152312</t>
  </si>
  <si>
    <t>2019-07-06 14:51:45</t>
  </si>
  <si>
    <t>SC8826</t>
  </si>
  <si>
    <t>20:05:00</t>
  </si>
  <si>
    <t>01:10:00</t>
  </si>
  <si>
    <t>324-5514152311</t>
  </si>
  <si>
    <t>324-5514152310</t>
  </si>
  <si>
    <t>324-5514152309</t>
  </si>
  <si>
    <t>324-5514152308</t>
  </si>
  <si>
    <t>898-5514152317</t>
  </si>
  <si>
    <t>2019-07-06 14:52:36</t>
  </si>
  <si>
    <t>X</t>
  </si>
  <si>
    <t>张乙田</t>
  </si>
  <si>
    <t>898-5514152316</t>
  </si>
  <si>
    <t>姚巍</t>
  </si>
  <si>
    <t>898-5514152315</t>
  </si>
  <si>
    <t>王净</t>
  </si>
  <si>
    <t>898-5514152314</t>
  </si>
  <si>
    <t>王家浩</t>
  </si>
  <si>
    <t>898-5514152313</t>
  </si>
  <si>
    <t>唐进</t>
  </si>
  <si>
    <t>880-5514152322</t>
  </si>
  <si>
    <t>2019-07-06 14:52:55</t>
  </si>
  <si>
    <t>880-5514152321</t>
  </si>
  <si>
    <t>880-5514152320</t>
  </si>
  <si>
    <t>880-5514152319</t>
  </si>
  <si>
    <t>880-5514152318</t>
  </si>
  <si>
    <t>784-5514152327</t>
  </si>
  <si>
    <t>2019-07-06 14:57:46</t>
  </si>
  <si>
    <t>19:30:00</t>
  </si>
  <si>
    <t>张万毅</t>
  </si>
  <si>
    <t>784-5514152326</t>
  </si>
  <si>
    <t>陶仕承</t>
  </si>
  <si>
    <t>784-5514152324</t>
  </si>
  <si>
    <t>何子中</t>
  </si>
  <si>
    <t>784-5514152323</t>
  </si>
  <si>
    <t>郭文菲</t>
  </si>
  <si>
    <t>784-5514152332</t>
  </si>
  <si>
    <t>2019-07-06 14:58:06</t>
  </si>
  <si>
    <t>21:25:00</t>
  </si>
  <si>
    <t>784-5514152331</t>
  </si>
  <si>
    <t>784-5514152329</t>
  </si>
  <si>
    <t>784-5514152328</t>
  </si>
  <si>
    <t>784-5514152337</t>
  </si>
  <si>
    <t>2019-07-06 15:00:41</t>
  </si>
  <si>
    <t>09:35:00</t>
  </si>
  <si>
    <t>11:35:00</t>
  </si>
  <si>
    <t>赵越</t>
  </si>
  <si>
    <t>784-5514152336</t>
  </si>
  <si>
    <t>张楠楠</t>
  </si>
  <si>
    <t>784-5514152335</t>
  </si>
  <si>
    <t>王妍妍</t>
  </si>
  <si>
    <t>784-5514152334</t>
  </si>
  <si>
    <t>石俊杰</t>
  </si>
  <si>
    <t>784-5514152333</t>
  </si>
  <si>
    <t>董旭然</t>
  </si>
  <si>
    <t>784-5514152342</t>
  </si>
  <si>
    <t>2019-07-06 15:01:10</t>
  </si>
  <si>
    <t>13:55:00</t>
  </si>
  <si>
    <t>784-5514152341</t>
  </si>
  <si>
    <t>784-5514152340</t>
  </si>
  <si>
    <t>784-5514152339</t>
  </si>
  <si>
    <t>826-5514152346</t>
  </si>
  <si>
    <t>2019-07-06 15:04:04</t>
  </si>
  <si>
    <t>呼和浩特</t>
  </si>
  <si>
    <t>孙彩迪</t>
  </si>
  <si>
    <t>826-5514152345</t>
  </si>
  <si>
    <t>李柯赋</t>
  </si>
  <si>
    <t>826-5514152344</t>
  </si>
  <si>
    <t>胡倩倩</t>
  </si>
  <si>
    <t>826-5514152343</t>
  </si>
  <si>
    <t>韩飞</t>
  </si>
  <si>
    <t>2995063934161</t>
  </si>
  <si>
    <t>2995063934162</t>
  </si>
  <si>
    <t>2995063934163</t>
  </si>
  <si>
    <t>29950639341664</t>
  </si>
  <si>
    <t>781-5514152352</t>
  </si>
  <si>
    <t>2019-07-06 15:27:21</t>
  </si>
  <si>
    <t>西安咸阳</t>
  </si>
  <si>
    <t>10:30:00</t>
  </si>
  <si>
    <t>12:40:00</t>
  </si>
  <si>
    <t>周舟</t>
  </si>
  <si>
    <t>781-5514152351</t>
  </si>
  <si>
    <t>郑伯登</t>
  </si>
  <si>
    <t>781-5514152350</t>
  </si>
  <si>
    <t>何轶智</t>
  </si>
  <si>
    <t>781-5514152349</t>
  </si>
  <si>
    <t>贺东东</t>
  </si>
  <si>
    <t>781-5514152348</t>
  </si>
  <si>
    <t>冯果</t>
  </si>
  <si>
    <t>781-5514152357</t>
  </si>
  <si>
    <t>2019-07-06 15:27:46</t>
  </si>
  <si>
    <t>781-5514152356</t>
  </si>
  <si>
    <t>781-5514152355</t>
  </si>
  <si>
    <t>781-5514152354</t>
  </si>
  <si>
    <t>781-5514152353</t>
  </si>
  <si>
    <t>784-5514151450</t>
  </si>
  <si>
    <t>2019-07-06 17:11:01</t>
  </si>
  <si>
    <t>于小敏</t>
  </si>
  <si>
    <t>781-5514151451</t>
  </si>
  <si>
    <t>2019-07-06 17:11:24</t>
  </si>
  <si>
    <t>784-5514151457</t>
  </si>
  <si>
    <t>2019-07-06 17:19:15</t>
  </si>
  <si>
    <t>10:45:00</t>
  </si>
  <si>
    <t>张春</t>
  </si>
  <si>
    <t>784-5514151456</t>
  </si>
  <si>
    <t>吴佳俊</t>
  </si>
  <si>
    <t>784-5514151455</t>
  </si>
  <si>
    <t>王海文</t>
  </si>
  <si>
    <t>784-5514151454</t>
  </si>
  <si>
    <t>刘玉宏</t>
  </si>
  <si>
    <t>784-5514151453</t>
  </si>
  <si>
    <t>耿志宇</t>
  </si>
  <si>
    <t>781-5514151458</t>
  </si>
  <si>
    <t>2019-07-06 17:22:21</t>
  </si>
  <si>
    <t>王野</t>
  </si>
  <si>
    <t>784-5514151459</t>
  </si>
  <si>
    <t>2019-07-06 17:23:27</t>
  </si>
  <si>
    <t>2019-07-25</t>
  </si>
  <si>
    <t>781-5514151464</t>
  </si>
  <si>
    <t>2019-07-06 17:26:30</t>
  </si>
  <si>
    <t>781-5514151463</t>
  </si>
  <si>
    <t>781-5514151462</t>
  </si>
  <si>
    <t>781-5514151461</t>
  </si>
  <si>
    <t>781-5514151460</t>
  </si>
  <si>
    <t>324-5063916012</t>
  </si>
  <si>
    <t>2019-07-08 19:23:01</t>
  </si>
  <si>
    <t>10:25:00</t>
  </si>
  <si>
    <t>12:20:00</t>
  </si>
  <si>
    <t>朱婷婷</t>
  </si>
  <si>
    <t>324-5063916011</t>
  </si>
  <si>
    <t>叶莜</t>
  </si>
  <si>
    <t>324-5063916010</t>
  </si>
  <si>
    <t>吴国伟</t>
  </si>
  <si>
    <t>324-5063916009</t>
  </si>
  <si>
    <t>李娇龙</t>
  </si>
  <si>
    <t>781-5063916018</t>
  </si>
  <si>
    <t>2019-07-08 20:12:26</t>
  </si>
  <si>
    <t>范晓君</t>
  </si>
  <si>
    <t>018-5063916019</t>
  </si>
  <si>
    <t>2019-07-08 20:13:33</t>
  </si>
  <si>
    <t>324-5063916023</t>
  </si>
  <si>
    <t>2019-07-08 21:01:28</t>
  </si>
  <si>
    <t>324-5063916022</t>
  </si>
  <si>
    <t>324-5063916021</t>
  </si>
  <si>
    <t>324-5063916020</t>
  </si>
  <si>
    <t>999-5063917379</t>
  </si>
  <si>
    <t>2019-07-10 19:41:42</t>
  </si>
  <si>
    <t>许刚</t>
  </si>
  <si>
    <t>999-5063917380</t>
  </si>
  <si>
    <t>2019-07-10 19:41:59</t>
  </si>
  <si>
    <t>999-5063917381</t>
  </si>
  <si>
    <t>2019-07-10 19:42:11</t>
  </si>
  <si>
    <t>张立辉</t>
  </si>
  <si>
    <t>999-5063917382</t>
  </si>
  <si>
    <t>2019-07-10 19:42:54</t>
  </si>
  <si>
    <t>784-5063917383</t>
  </si>
  <si>
    <t>2019-07-10 19:45:54</t>
  </si>
  <si>
    <t>陈冠宇</t>
  </si>
  <si>
    <t>999-5063917387</t>
  </si>
  <si>
    <t>2019-07-10 19:55:28</t>
  </si>
  <si>
    <t>张帆</t>
  </si>
  <si>
    <t>999-5063917386</t>
  </si>
  <si>
    <t>王晶晶</t>
  </si>
  <si>
    <t>999-5063917385</t>
  </si>
  <si>
    <t>刘永全</t>
  </si>
  <si>
    <t>999-5063917390</t>
  </si>
  <si>
    <t>2019-07-10 19:55:47</t>
  </si>
  <si>
    <t>999-5063917389</t>
  </si>
  <si>
    <t>999-5063917388</t>
  </si>
  <si>
    <t>999-5063917392</t>
  </si>
  <si>
    <t>2019-07-10 20:00:09</t>
  </si>
  <si>
    <t>魏萍</t>
  </si>
  <si>
    <t>999-5063917391</t>
  </si>
  <si>
    <t>高春</t>
  </si>
  <si>
    <t>781-5063917393</t>
  </si>
  <si>
    <t>2019-07-10 20:00:17</t>
  </si>
  <si>
    <t>999-5063917395</t>
  </si>
  <si>
    <t>2019-07-10 20:00:27</t>
  </si>
  <si>
    <t>999-5063917394</t>
  </si>
  <si>
    <t>999-5063917398</t>
  </si>
  <si>
    <t>2019-07-10 20:06:41</t>
  </si>
  <si>
    <t>张晓黎</t>
  </si>
  <si>
    <t>999-5063917397</t>
  </si>
  <si>
    <t>邵淳</t>
  </si>
  <si>
    <t>999-5063917396</t>
  </si>
  <si>
    <t>李静然</t>
  </si>
  <si>
    <t>999-5063917401</t>
  </si>
  <si>
    <t>2019-07-10 20:10:08</t>
  </si>
  <si>
    <t>王晋岩</t>
  </si>
  <si>
    <t>999-5063917400</t>
  </si>
  <si>
    <t>刘思思</t>
  </si>
  <si>
    <t>999-5063917399</t>
  </si>
  <si>
    <t>郭建宇</t>
  </si>
  <si>
    <t>999-5063917404</t>
  </si>
  <si>
    <t>2019-07-10 20:10:43</t>
  </si>
  <si>
    <t>999-5063917403</t>
  </si>
  <si>
    <t>999-5063917402</t>
  </si>
  <si>
    <t>781-5063917405</t>
  </si>
  <si>
    <t>2019-07-10 20:12:12</t>
  </si>
  <si>
    <t>张雷</t>
  </si>
  <si>
    <t>999-5063917406</t>
  </si>
  <si>
    <t>2019-07-10 20:13:24</t>
  </si>
  <si>
    <t>许鑫</t>
  </si>
  <si>
    <t>999-5063917407</t>
  </si>
  <si>
    <t>2019-07-10 20:13:32</t>
  </si>
  <si>
    <t>324-5063917409</t>
  </si>
  <si>
    <t>2019-07-10 20:15:29</t>
  </si>
  <si>
    <t>毛勇</t>
  </si>
  <si>
    <t>781-5063917410</t>
  </si>
  <si>
    <t>2019-07-10 20:15:33</t>
  </si>
  <si>
    <t>廖艳彦</t>
  </si>
  <si>
    <t>781-5063917411</t>
  </si>
  <si>
    <t>2019-07-10 20:15:53</t>
  </si>
  <si>
    <t>781-5063917412</t>
  </si>
  <si>
    <t>2019-07-10 20:15:57</t>
  </si>
  <si>
    <t>FM9232</t>
  </si>
  <si>
    <t>17:50:00</t>
  </si>
  <si>
    <t>999-5063917413</t>
  </si>
  <si>
    <t>2019-07-10 20:17:30</t>
  </si>
  <si>
    <t>郭萌</t>
  </si>
  <si>
    <t>999-5063917414</t>
  </si>
  <si>
    <t>2019-07-10 20:17:47</t>
  </si>
  <si>
    <t>CA1572</t>
  </si>
  <si>
    <t>2019-07-27</t>
  </si>
  <si>
    <t>19:00:00</t>
  </si>
  <si>
    <t>20:40:00</t>
  </si>
  <si>
    <t>999-5063917416</t>
  </si>
  <si>
    <t>2019-07-10 20:19:47</t>
  </si>
  <si>
    <t>王妍</t>
  </si>
  <si>
    <t>999-5063917417</t>
  </si>
  <si>
    <t>2019-07-10 20:20:04</t>
  </si>
  <si>
    <t>999-5063917419</t>
  </si>
  <si>
    <t>2019-07-10 20:21:20</t>
  </si>
  <si>
    <t>游怀杰</t>
  </si>
  <si>
    <t>999-5063917420</t>
  </si>
  <si>
    <t>2019-07-10 20:21:37</t>
  </si>
  <si>
    <t>999-5063917922</t>
  </si>
  <si>
    <t>2019-07-10 20:25:58</t>
  </si>
  <si>
    <t>赵卓强</t>
  </si>
  <si>
    <t>999-5063917923</t>
  </si>
  <si>
    <t>2019-07-10 20:27:20</t>
  </si>
  <si>
    <t>谷磊</t>
  </si>
  <si>
    <t>876-5063917924</t>
  </si>
  <si>
    <t>2019-07-10 20:27:31</t>
  </si>
  <si>
    <t>781-5063917927</t>
  </si>
  <si>
    <t>2019-07-10 20:28:50</t>
  </si>
  <si>
    <t>781-5063917926</t>
  </si>
  <si>
    <t>781-5063917925</t>
  </si>
  <si>
    <t>781-5063917929</t>
  </si>
  <si>
    <t>2019-07-10 20:29:22</t>
  </si>
  <si>
    <t>周琨</t>
  </si>
  <si>
    <t>781-5063917928</t>
  </si>
  <si>
    <t>王争</t>
  </si>
  <si>
    <t>999-5063917931</t>
  </si>
  <si>
    <t>2019-07-10 20:29:44</t>
  </si>
  <si>
    <t>999-5063917930</t>
  </si>
  <si>
    <t>2019-07-10 20:29:45</t>
  </si>
  <si>
    <t>324-5063917932</t>
  </si>
  <si>
    <t>2019-07-10 21:04:58</t>
  </si>
  <si>
    <t>田野</t>
  </si>
  <si>
    <t>324-5063917933</t>
  </si>
  <si>
    <t>2019-07-10 21:05:15</t>
  </si>
  <si>
    <t>324-5063917934</t>
  </si>
  <si>
    <t>2019-07-10 21:06:47</t>
  </si>
  <si>
    <t>王潮</t>
  </si>
  <si>
    <t>324-5063917935</t>
  </si>
  <si>
    <t>2019-07-10 21:07:04</t>
  </si>
  <si>
    <t>SC4753</t>
  </si>
  <si>
    <t>18:55:00</t>
  </si>
  <si>
    <t>21:35:00</t>
  </si>
  <si>
    <t>999-5063917941</t>
  </si>
  <si>
    <t>2019-07-10 21:09:18</t>
  </si>
  <si>
    <t>赵艳艳</t>
  </si>
  <si>
    <t>999-5063917940</t>
  </si>
  <si>
    <t>殷达</t>
  </si>
  <si>
    <t>999-5063917939</t>
  </si>
  <si>
    <t>徐闯</t>
  </si>
  <si>
    <t>999-5063917938</t>
  </si>
  <si>
    <t>金明璐</t>
  </si>
  <si>
    <t>999-5063917937</t>
  </si>
  <si>
    <t>徼天祺</t>
  </si>
  <si>
    <t>781-5063917942</t>
  </si>
  <si>
    <t>2019-07-10 21:09:21</t>
  </si>
  <si>
    <t>MU5243</t>
  </si>
  <si>
    <t>12:15:00</t>
  </si>
  <si>
    <t>舒小平</t>
  </si>
  <si>
    <t>999-5063917947</t>
  </si>
  <si>
    <t>2019-07-10 21:09:37</t>
  </si>
  <si>
    <t>999-5063917946</t>
  </si>
  <si>
    <t>999-5063917945</t>
  </si>
  <si>
    <t>999-5063917944</t>
  </si>
  <si>
    <t>999-5063917943</t>
  </si>
  <si>
    <t>784-5063917948</t>
  </si>
  <si>
    <t>2019-07-10 21:10:42</t>
  </si>
  <si>
    <t>杨少熙</t>
  </si>
  <si>
    <t>324-5063917949</t>
  </si>
  <si>
    <t>2019-07-10 21:10:59</t>
  </si>
  <si>
    <t>880-5063917950</t>
  </si>
  <si>
    <t>2019-07-10 21:12:01</t>
  </si>
  <si>
    <t>高胜来</t>
  </si>
  <si>
    <t>999-5063917952</t>
  </si>
  <si>
    <t>张平</t>
  </si>
  <si>
    <t>999-5063917951</t>
  </si>
  <si>
    <t>何蓓</t>
  </si>
  <si>
    <t>880-5063917955</t>
  </si>
  <si>
    <t>2019-07-10 21:12:19</t>
  </si>
  <si>
    <t>999-5063917954</t>
  </si>
  <si>
    <t>999-5063917953</t>
  </si>
  <si>
    <t>912-5063917956</t>
  </si>
  <si>
    <t>2019-07-10 21:13:22</t>
  </si>
  <si>
    <t>QW9772</t>
  </si>
  <si>
    <t>09:10:00</t>
  </si>
  <si>
    <t>黎楠</t>
  </si>
  <si>
    <t>898-5063917957</t>
  </si>
  <si>
    <t>2019-07-10 21:13:39</t>
  </si>
  <si>
    <t>999-5063917958</t>
  </si>
  <si>
    <t>2019-07-10 21:13:46</t>
  </si>
  <si>
    <t>刘悦</t>
  </si>
  <si>
    <t>781-5063917960</t>
  </si>
  <si>
    <t>2019-07-10 21:14:46</t>
  </si>
  <si>
    <t>李冬岩</t>
  </si>
  <si>
    <t>999-5063917963</t>
  </si>
  <si>
    <t>2019-07-10 21:16:36</t>
  </si>
  <si>
    <t>宗将</t>
  </si>
  <si>
    <t>999-5063917962</t>
  </si>
  <si>
    <t>梁敏</t>
  </si>
  <si>
    <t>781-5063917964</t>
  </si>
  <si>
    <t>2019-07-10 21:18:02</t>
  </si>
  <si>
    <t>826-5063917965</t>
  </si>
  <si>
    <t>2019-07-10 21:19:23</t>
  </si>
  <si>
    <t>丁铁军</t>
  </si>
  <si>
    <t>781-5063917966</t>
  </si>
  <si>
    <t>2019-07-10 21:20:49</t>
  </si>
  <si>
    <t>孙力军</t>
  </si>
  <si>
    <t>781-5063917972</t>
  </si>
  <si>
    <t>2019-07-10 21:21:05</t>
  </si>
  <si>
    <t>王小岩</t>
  </si>
  <si>
    <t>781-5063917971</t>
  </si>
  <si>
    <t>孙莉萍</t>
  </si>
  <si>
    <t>781-5063917970</t>
  </si>
  <si>
    <t>佘俐</t>
  </si>
  <si>
    <t>781-5063917969</t>
  </si>
  <si>
    <t>栾丽萍</t>
  </si>
  <si>
    <t>781-5063917968</t>
  </si>
  <si>
    <t>栗强</t>
  </si>
  <si>
    <t>781-5063917967</t>
  </si>
  <si>
    <t>陈菁雯</t>
  </si>
  <si>
    <t>999-5063917977</t>
  </si>
  <si>
    <t>2019-07-10 21:21:25</t>
  </si>
  <si>
    <t>999-5063917976</t>
  </si>
  <si>
    <t>999-5063917975</t>
  </si>
  <si>
    <t>999-5063917974</t>
  </si>
  <si>
    <t>999-5063917973</t>
  </si>
  <si>
    <t>999-5063917980</t>
  </si>
  <si>
    <t>2019-07-10 21:22:38</t>
  </si>
  <si>
    <t>324-5063917982</t>
  </si>
  <si>
    <t>2019-07-10 21:33:18</t>
  </si>
  <si>
    <t>08:00:00</t>
  </si>
  <si>
    <t>连艺贤</t>
  </si>
  <si>
    <t>999-5063917986</t>
  </si>
  <si>
    <t>2019-07-10 21:39:16</t>
  </si>
  <si>
    <t>邓宇</t>
  </si>
  <si>
    <t>999-5063917987</t>
  </si>
  <si>
    <t>2019-07-10 21:39:33</t>
  </si>
  <si>
    <t>999-5063917991</t>
  </si>
  <si>
    <t>2019-07-10 21:51:23</t>
  </si>
  <si>
    <t>张建青</t>
  </si>
  <si>
    <t>999-5063917990</t>
  </si>
  <si>
    <t>吴光宇</t>
  </si>
  <si>
    <t>999-5063917989</t>
  </si>
  <si>
    <t>李云鹏</t>
  </si>
  <si>
    <t>999-5063917988</t>
  </si>
  <si>
    <t>李佳旎</t>
  </si>
  <si>
    <t>999-5063917995</t>
  </si>
  <si>
    <t>2019-07-10 21:51:42</t>
  </si>
  <si>
    <t>999-5063917994</t>
  </si>
  <si>
    <t>999-5063917993</t>
  </si>
  <si>
    <t>999-5063917992</t>
  </si>
  <si>
    <t>784-5063917996</t>
  </si>
  <si>
    <t>2019-07-10 22:10:52</t>
  </si>
  <si>
    <t>宜宏宇</t>
  </si>
  <si>
    <t>781-5063917997</t>
  </si>
  <si>
    <t>2019-07-10 22:11:16</t>
  </si>
  <si>
    <t>912-5063918346</t>
  </si>
  <si>
    <t>2019-07-11 12:07:03</t>
  </si>
  <si>
    <t>张立旭</t>
  </si>
  <si>
    <t>999-5063918349</t>
  </si>
  <si>
    <t>2019-07-11 12:07:57</t>
  </si>
  <si>
    <t>CA1569</t>
  </si>
  <si>
    <t>2019-07-22</t>
  </si>
  <si>
    <t>08:45:00</t>
  </si>
  <si>
    <t>张小龙</t>
  </si>
  <si>
    <t>999-5063918348</t>
  </si>
  <si>
    <t>杨锟</t>
  </si>
  <si>
    <t>999-5063918347</t>
  </si>
  <si>
    <t>宋小磊</t>
  </si>
  <si>
    <t>999-5063918350</t>
  </si>
  <si>
    <t>2019-07-11 12:08:08</t>
  </si>
  <si>
    <t>999-5063918351</t>
  </si>
  <si>
    <t>2019-07-11 12:09:32</t>
  </si>
  <si>
    <t>李俭</t>
  </si>
  <si>
    <t>999-5063918352</t>
  </si>
  <si>
    <t>2019-07-11 12:09:49</t>
  </si>
  <si>
    <t>999-5063918376</t>
  </si>
  <si>
    <t>2019-07-11 12:27:10</t>
  </si>
  <si>
    <t>姜子鸣</t>
  </si>
  <si>
    <t>999-5063918375</t>
  </si>
  <si>
    <t>白群</t>
  </si>
  <si>
    <t>999-5063918385</t>
  </si>
  <si>
    <t>2019-07-11 12:29:34</t>
  </si>
  <si>
    <t>王钊</t>
  </si>
  <si>
    <t>999-5063918384</t>
  </si>
  <si>
    <t>李雅寻</t>
  </si>
  <si>
    <t>999-5063918408</t>
  </si>
  <si>
    <t>2019-07-11 12:50:50</t>
  </si>
  <si>
    <t>999-5063918416</t>
  </si>
  <si>
    <t>2019-07-11 13:05:10</t>
  </si>
  <si>
    <t>刘雨</t>
  </si>
  <si>
    <t>999-5063918417</t>
  </si>
  <si>
    <t>2019-07-11 13:05:27</t>
  </si>
  <si>
    <t>999-5063918418</t>
  </si>
  <si>
    <t>2019-07-11 13:06:56</t>
  </si>
  <si>
    <t>戴军</t>
  </si>
  <si>
    <t>999-5063918419</t>
  </si>
  <si>
    <t>2019-07-11 13:07:12</t>
  </si>
  <si>
    <t>781-5063918882</t>
  </si>
  <si>
    <t>2019-07-12 11:49:55</t>
  </si>
  <si>
    <t>王阳阳</t>
  </si>
  <si>
    <t>781-5063918881</t>
  </si>
  <si>
    <t>林思哲</t>
  </si>
  <si>
    <t>999-5063918884</t>
  </si>
  <si>
    <t>2019-07-12 11:50:13</t>
  </si>
  <si>
    <t>999-5063918883</t>
  </si>
  <si>
    <t>999-5063918886</t>
  </si>
  <si>
    <t>2019-07-12 11:51:16</t>
  </si>
  <si>
    <t>孙骞</t>
  </si>
  <si>
    <t>999-5063918885</t>
  </si>
  <si>
    <t>孔祥令</t>
  </si>
  <si>
    <t>999-5063918888</t>
  </si>
  <si>
    <t>2019-07-12 11:51:33</t>
  </si>
  <si>
    <t>999-5063918887</t>
  </si>
  <si>
    <t>999-5063919604</t>
  </si>
  <si>
    <t>2019-07-12 19:23:05</t>
  </si>
  <si>
    <t>周鹏</t>
  </si>
  <si>
    <t>880-5063919801</t>
  </si>
  <si>
    <t>2019-07-15 16:12:23</t>
  </si>
  <si>
    <t>廉丽晖</t>
  </si>
  <si>
    <t>880-5063919802</t>
  </si>
  <si>
    <t>2019-07-15 16:12:39</t>
  </si>
  <si>
    <t>781-5063919804</t>
  </si>
  <si>
    <t>2019-07-15 16:15:29</t>
  </si>
  <si>
    <t>莫建雄</t>
  </si>
  <si>
    <t>784-5063919805</t>
  </si>
  <si>
    <t>2019-07-15 16:15:47</t>
  </si>
  <si>
    <t>999-5063919806</t>
  </si>
  <si>
    <t>2019-07-15 16:19:44</t>
  </si>
  <si>
    <t>童金佩</t>
  </si>
  <si>
    <t>880-5063919807</t>
  </si>
  <si>
    <t>2019-07-15 16:20:00</t>
  </si>
  <si>
    <t>781-5063919809</t>
  </si>
  <si>
    <t>2019-07-15 16:24:01</t>
  </si>
  <si>
    <t>胡正强</t>
  </si>
  <si>
    <t>784-5063919810</t>
  </si>
  <si>
    <t>2019-07-15 16:24:19</t>
  </si>
  <si>
    <t>898-5063919811</t>
  </si>
  <si>
    <t>2019-07-15 16:26:07</t>
  </si>
  <si>
    <t>何小红</t>
  </si>
  <si>
    <t>898-5063919812</t>
  </si>
  <si>
    <t>2019-07-15 16:26:23</t>
  </si>
  <si>
    <t>784-5063919813</t>
  </si>
  <si>
    <t>2019-07-15 16:28:03</t>
  </si>
  <si>
    <t>孟玲冲</t>
  </si>
  <si>
    <t>784-5063919814</t>
  </si>
  <si>
    <t>2019-07-15 16:28:20</t>
  </si>
  <si>
    <t>781-5063919815</t>
  </si>
  <si>
    <t>2019-07-15 16:31:02</t>
  </si>
  <si>
    <t>时佳文</t>
  </si>
  <si>
    <t>018-5063919816</t>
  </si>
  <si>
    <t>2019-07-15 16:31:17</t>
  </si>
  <si>
    <t>781-5063919817</t>
  </si>
  <si>
    <t>2019-07-15 16:38:07</t>
  </si>
  <si>
    <t>王炜</t>
  </si>
  <si>
    <t>876-5063919818</t>
  </si>
  <si>
    <t>2019-07-15 16:40:12</t>
  </si>
  <si>
    <t>秦红</t>
  </si>
  <si>
    <t>781-5063919819</t>
  </si>
  <si>
    <t>2019-07-15 16:43:41</t>
  </si>
  <si>
    <t>999-5063919822</t>
  </si>
  <si>
    <t>2019-07-15 16:54:47</t>
  </si>
  <si>
    <t>999-5063919821</t>
  </si>
  <si>
    <t>999-5063919820</t>
  </si>
  <si>
    <t>999-5063919823</t>
  </si>
  <si>
    <t>2019-07-15 16:56:39</t>
  </si>
  <si>
    <t>781-5063919826</t>
  </si>
  <si>
    <t>2019-07-15 16:58:19</t>
  </si>
  <si>
    <t>999-5063919828</t>
  </si>
  <si>
    <t>2019-07-15 17:10:07</t>
  </si>
  <si>
    <t>谢露露</t>
  </si>
  <si>
    <t>999-5063919829</t>
  </si>
  <si>
    <t>2019-07-15 17:10:23</t>
  </si>
  <si>
    <t>826-5063919830</t>
  </si>
  <si>
    <t>2019-07-15 17:14:51</t>
  </si>
  <si>
    <t>李楠楠</t>
  </si>
  <si>
    <t>826-5063919831</t>
  </si>
  <si>
    <t>2019-07-15 17:15:08</t>
  </si>
  <si>
    <t>10:05:00</t>
  </si>
  <si>
    <t>898-5063919850</t>
  </si>
  <si>
    <t>2019-07-15 17:33:05</t>
  </si>
  <si>
    <t>陈宁</t>
  </si>
  <si>
    <t>880-5063919851</t>
  </si>
  <si>
    <t>2019-07-15 17:33:23</t>
  </si>
  <si>
    <t>324-5063919865</t>
  </si>
  <si>
    <t>2019-07-15 18:32:44</t>
  </si>
  <si>
    <t>张旭心</t>
  </si>
  <si>
    <t>324-5063919864</t>
  </si>
  <si>
    <t>郭依</t>
  </si>
  <si>
    <t>731-5063919867</t>
  </si>
  <si>
    <t>2019-07-15 18:33:01</t>
  </si>
  <si>
    <t>731-5063919866</t>
  </si>
  <si>
    <t>781-5063919872</t>
  </si>
  <si>
    <t>2019-07-15 18:49:00</t>
  </si>
  <si>
    <t>刘思诗</t>
  </si>
  <si>
    <t>784-5063919873</t>
  </si>
  <si>
    <t>2019-07-15 18:49:18</t>
  </si>
  <si>
    <t>784-5063920959</t>
  </si>
  <si>
    <t>2019-07-16 16:05:54</t>
  </si>
  <si>
    <t>彭滢滢</t>
  </si>
  <si>
    <t>781-5063921001</t>
  </si>
  <si>
    <t>2019-07-16 18:40:41</t>
  </si>
  <si>
    <t>MU5257</t>
  </si>
  <si>
    <t>07:50:00</t>
  </si>
  <si>
    <t>781-5063922127</t>
  </si>
  <si>
    <t>2019-07-17 17:10:24</t>
  </si>
  <si>
    <t>324-5063922157</t>
  </si>
  <si>
    <t>2019-07-18 11:07:33</t>
  </si>
  <si>
    <t>彭毅</t>
  </si>
  <si>
    <t>324-5063922158</t>
  </si>
  <si>
    <t>2019-07-18 11:09:45</t>
  </si>
  <si>
    <t>10:40:00</t>
  </si>
  <si>
    <t>12:25:00</t>
  </si>
  <si>
    <t>324-5063922283</t>
  </si>
  <si>
    <t>2019-07-19 17:24:40</t>
  </si>
  <si>
    <t>999-5063922288</t>
  </si>
  <si>
    <t>2019-07-19 18:28:19</t>
  </si>
  <si>
    <t>CA1571</t>
  </si>
  <si>
    <t>王孝耕</t>
  </si>
  <si>
    <t>999-5063922289</t>
  </si>
  <si>
    <t>2019-07-19 18:28:36</t>
  </si>
  <si>
    <t>MU5194</t>
  </si>
  <si>
    <t>侯莹</t>
  </si>
  <si>
    <t>999-5063922894</t>
  </si>
  <si>
    <t>2019-07-22 12:45:19</t>
  </si>
  <si>
    <t>刘瑞琦</t>
  </si>
  <si>
    <t>999-5063922895</t>
  </si>
  <si>
    <t>2019-07-22 12:52:44</t>
  </si>
  <si>
    <t>781-5063922896</t>
  </si>
  <si>
    <t>2019-07-22 12:56:02</t>
  </si>
  <si>
    <t>MU5227</t>
  </si>
  <si>
    <t>13:15:00</t>
  </si>
  <si>
    <t>999-5063922982</t>
  </si>
  <si>
    <t>2019-07-22 19:32:42</t>
  </si>
  <si>
    <t>刘斌新</t>
  </si>
  <si>
    <t>999-5063923017</t>
  </si>
  <si>
    <t>2019-07-23 10:27:57</t>
  </si>
  <si>
    <t>324-5063925804</t>
  </si>
  <si>
    <t>2019-07-25 15:03:21</t>
  </si>
  <si>
    <t>QW9879</t>
  </si>
  <si>
    <t>洛阳</t>
  </si>
  <si>
    <t>郭燕雷</t>
  </si>
  <si>
    <t>876-5514151452</t>
  </si>
  <si>
    <t>20:25:00</t>
  </si>
  <si>
    <t>21:45:00</t>
  </si>
  <si>
    <t>479-5514152289</t>
  </si>
  <si>
    <t>781-5063922128</t>
  </si>
  <si>
    <t>781-5514152189</t>
  </si>
  <si>
    <t>999-5063922988</t>
  </si>
  <si>
    <t>2019-07-22 21:37:05</t>
  </si>
  <si>
    <t>999-5063917979</t>
  </si>
  <si>
    <t>999-5514151399</t>
  </si>
  <si>
    <t>2019-07-16</t>
  </si>
  <si>
    <t>已退票</t>
  </si>
  <si>
    <t>880-5514152113</t>
  </si>
  <si>
    <t>781-5514152204</t>
  </si>
  <si>
    <t>2019-07-15</t>
  </si>
  <si>
    <t>何建委</t>
  </si>
  <si>
    <t>784-5514152209</t>
  </si>
  <si>
    <t>324-5514152238</t>
  </si>
  <si>
    <t>2019-07-18</t>
  </si>
  <si>
    <t>丁红兵</t>
  </si>
  <si>
    <t>781-5514152243</t>
  </si>
  <si>
    <t>731-5514152259</t>
  </si>
  <si>
    <t>2019-07-06 14:18:08</t>
  </si>
  <si>
    <t>2019-07-08</t>
  </si>
  <si>
    <t>731-5514152270</t>
  </si>
  <si>
    <t>2019-07-06 14:20:19</t>
  </si>
  <si>
    <t>731-5514152269</t>
  </si>
  <si>
    <t>731-5514152268</t>
  </si>
  <si>
    <t>898-5514152285</t>
  </si>
  <si>
    <t>2019-07-06 14:31:41</t>
  </si>
  <si>
    <t>13:45:00</t>
  </si>
  <si>
    <t>898-5514152284</t>
  </si>
  <si>
    <t>898-5514152283</t>
  </si>
  <si>
    <t>784-5514152325</t>
  </si>
  <si>
    <t>雷杰</t>
  </si>
  <si>
    <t>784-5514152330</t>
  </si>
  <si>
    <t>898-5514151466</t>
  </si>
  <si>
    <t>2019-07-06 18:43:03</t>
  </si>
  <si>
    <t>784-5063917384</t>
  </si>
  <si>
    <t>2019-07-10 19:46:15</t>
  </si>
  <si>
    <t>999-5063917408</t>
  </si>
  <si>
    <t>2019-07-10 20:13:42</t>
  </si>
  <si>
    <t>781-5063917415</t>
  </si>
  <si>
    <t>2019-07-10 20:18:04</t>
  </si>
  <si>
    <t>赵方振</t>
  </si>
  <si>
    <t>2019-07-12</t>
  </si>
  <si>
    <t>999-5063917418</t>
  </si>
  <si>
    <t>2019-07-10 20:21:03</t>
  </si>
  <si>
    <t>781-5063917936</t>
  </si>
  <si>
    <t>2019-07-10 21:08:58</t>
  </si>
  <si>
    <t>999-5063917978</t>
  </si>
  <si>
    <t>784-5063917983</t>
  </si>
  <si>
    <t>2019-07-10 21:34:38</t>
  </si>
  <si>
    <t>781-5063917984</t>
  </si>
  <si>
    <t>2019-07-10 21:37:03</t>
  </si>
  <si>
    <t>999-5063917985</t>
  </si>
  <si>
    <t>2019-07-10 21:37:21</t>
  </si>
  <si>
    <t>999-5063922294</t>
  </si>
  <si>
    <t>2019-07-19 19:22:39</t>
  </si>
  <si>
    <t>CA1579</t>
  </si>
  <si>
    <t>2019-07-20</t>
  </si>
  <si>
    <t>784-5063922863</t>
  </si>
  <si>
    <t>2019-07-20 22:10:08</t>
  </si>
  <si>
    <t>CZ5353</t>
  </si>
  <si>
    <t>13:20:00</t>
  </si>
  <si>
    <t>781-5514147745</t>
  </si>
  <si>
    <t>已换开</t>
  </si>
  <si>
    <t>2019-07-06 17:13:50</t>
  </si>
  <si>
    <t>2019-07-11</t>
  </si>
  <si>
    <t>784-5063920958</t>
  </si>
  <si>
    <t>2019-07-16 16:05:36</t>
  </si>
  <si>
    <t>2019-07-17</t>
  </si>
  <si>
    <t>CZ8283</t>
  </si>
  <si>
    <t>19:05:00</t>
  </si>
  <si>
    <t>2019-07-17 17:10:47</t>
  </si>
  <si>
    <t>999-5063917421</t>
  </si>
  <si>
    <t>2019-07-10 20:22:43</t>
  </si>
  <si>
    <t>880-5514152273</t>
  </si>
  <si>
    <t>2019-07-06 14:27:03</t>
  </si>
  <si>
    <t>324-5514152300</t>
  </si>
  <si>
    <t>784-5514152338</t>
  </si>
  <si>
    <t>机票</t>
    <phoneticPr fontId="1" type="noConversion"/>
  </si>
  <si>
    <t>高铁</t>
    <rPh sb="0" eb="1">
      <t>gao tie</t>
    </rPh>
    <phoneticPr fontId="1" type="noConversion"/>
  </si>
  <si>
    <t>实际机票费用，含机票代理商出票费</t>
    <rPh sb="0" eb="1">
      <t>shi ji</t>
    </rPh>
    <rPh sb="2" eb="3">
      <t>ji piao</t>
    </rPh>
    <rPh sb="4" eb="5">
      <t>fie yong</t>
    </rPh>
    <rPh sb="7" eb="8">
      <t>han</t>
    </rPh>
    <rPh sb="8" eb="9">
      <t>ji piao</t>
    </rPh>
    <rPh sb="10" eb="11">
      <t>dai li shang</t>
    </rPh>
    <rPh sb="13" eb="14">
      <t>chu</t>
    </rPh>
    <rPh sb="14" eb="15">
      <t>piao fei</t>
    </rPh>
    <phoneticPr fontId="1" type="noConversion"/>
  </si>
  <si>
    <t>实际报销高铁费用；截止到8月2日</t>
    <rPh sb="0" eb="1">
      <t>shi ji</t>
    </rPh>
    <rPh sb="2" eb="3">
      <t>bao xiao</t>
    </rPh>
    <rPh sb="4" eb="5">
      <t>gao tie</t>
    </rPh>
    <rPh sb="6" eb="7">
      <t>fei yong</t>
    </rPh>
    <rPh sb="9" eb="10">
      <t>jie zhi</t>
    </rPh>
    <rPh sb="11" eb="12">
      <t>dao</t>
    </rPh>
    <rPh sb="13" eb="14">
      <t>yue</t>
    </rPh>
    <rPh sb="15" eb="16">
      <t>ri</t>
    </rPh>
    <phoneticPr fontId="1" type="noConversion"/>
  </si>
  <si>
    <t>各项小计（退改签费用、机建费、票价、服务费）</t>
    <rPh sb="0" eb="1">
      <t>ge xiang</t>
    </rPh>
    <rPh sb="2" eb="3">
      <t>xiao ji suan</t>
    </rPh>
    <rPh sb="5" eb="6">
      <t>tui gai qian</t>
    </rPh>
    <rPh sb="8" eb="9">
      <t>fei yong</t>
    </rPh>
    <rPh sb="11" eb="12">
      <t>ji qi</t>
    </rPh>
    <rPh sb="12" eb="13">
      <t>jian</t>
    </rPh>
    <rPh sb="13" eb="14">
      <t>fei</t>
    </rPh>
    <rPh sb="15" eb="16">
      <t>piao jia</t>
    </rPh>
    <rPh sb="18" eb="19">
      <t>fu wu fei</t>
    </rPh>
    <phoneticPr fontId="1" type="noConversion"/>
  </si>
  <si>
    <t>序号</t>
  </si>
  <si>
    <t>序号</t>
    <rPh sb="0" eb="1">
      <t>xu hao</t>
    </rPh>
    <phoneticPr fontId="1" type="noConversion"/>
  </si>
  <si>
    <t>日期</t>
  </si>
  <si>
    <t>日期</t>
    <phoneticPr fontId="1" type="noConversion"/>
  </si>
  <si>
    <t>金额</t>
  </si>
  <si>
    <t>金额</t>
    <rPh sb="0" eb="1">
      <t>jin e</t>
    </rPh>
    <phoneticPr fontId="1" type="noConversion"/>
  </si>
  <si>
    <t>备注</t>
    <rPh sb="0" eb="1">
      <t>bei zhu</t>
    </rPh>
    <phoneticPr fontId="1" type="noConversion"/>
  </si>
  <si>
    <t>航班号/车次</t>
  </si>
  <si>
    <t>航班号/车次</t>
    <rPh sb="4" eb="5">
      <t>che ci</t>
    </rPh>
    <phoneticPr fontId="1" type="noConversion"/>
  </si>
  <si>
    <t>北京</t>
    <rPh sb="0" eb="1">
      <t>bei jing</t>
    </rPh>
    <phoneticPr fontId="1" type="noConversion"/>
  </si>
  <si>
    <t>青岛</t>
    <rPh sb="0" eb="1">
      <t>qing doa</t>
    </rPh>
    <phoneticPr fontId="1" type="noConversion"/>
  </si>
  <si>
    <t>北京</t>
    <phoneticPr fontId="1" type="noConversion"/>
  </si>
  <si>
    <t>G187</t>
    <phoneticPr fontId="1" type="noConversion"/>
  </si>
  <si>
    <t>胡雨涵</t>
    <rPh sb="0" eb="1">
      <t>hu yu han</t>
    </rPh>
    <phoneticPr fontId="1" type="noConversion"/>
  </si>
  <si>
    <t>杨苗苗</t>
    <rPh sb="0" eb="1">
      <t>yang miao miao</t>
    </rPh>
    <phoneticPr fontId="1" type="noConversion"/>
  </si>
  <si>
    <t>马洁</t>
    <rPh sb="0" eb="1">
      <t>ma jie</t>
    </rPh>
    <phoneticPr fontId="1" type="noConversion"/>
  </si>
  <si>
    <t>魏海晨</t>
    <rPh sb="0" eb="1">
      <t>wei hai chen</t>
    </rPh>
    <phoneticPr fontId="1" type="noConversion"/>
  </si>
  <si>
    <t>交通差旅小计</t>
    <rPh sb="0" eb="1">
      <t>jaio tong</t>
    </rPh>
    <rPh sb="2" eb="3">
      <t>cha lü</t>
    </rPh>
    <rPh sb="4" eb="5">
      <t>xiao</t>
    </rPh>
    <rPh sb="5" eb="6">
      <t>ji suan</t>
    </rPh>
    <phoneticPr fontId="1" type="noConversion"/>
  </si>
  <si>
    <t>青岛</t>
    <rPh sb="0" eb="1">
      <t>qing dao</t>
    </rPh>
    <phoneticPr fontId="1" type="noConversion"/>
  </si>
  <si>
    <t>淄博</t>
    <rPh sb="0" eb="1">
      <t>zi bo</t>
    </rPh>
    <phoneticPr fontId="1" type="noConversion"/>
  </si>
  <si>
    <t>G1858</t>
    <phoneticPr fontId="1" type="noConversion"/>
  </si>
  <si>
    <t>魏海晨</t>
    <phoneticPr fontId="1" type="noConversion"/>
  </si>
  <si>
    <t>马洁</t>
    <phoneticPr fontId="1" type="noConversion"/>
  </si>
  <si>
    <t>杨苗苗</t>
    <phoneticPr fontId="1" type="noConversion"/>
  </si>
  <si>
    <t>高亚琳</t>
    <phoneticPr fontId="1" type="noConversion"/>
  </si>
  <si>
    <t>G4962</t>
    <phoneticPr fontId="1" type="noConversion"/>
  </si>
  <si>
    <t>交通</t>
    <rPh sb="0" eb="1">
      <t>jiao tong</t>
    </rPh>
    <phoneticPr fontId="1" type="noConversion"/>
  </si>
  <si>
    <t>住宿</t>
    <rPh sb="0" eb="1">
      <t>zhu su</t>
    </rPh>
    <phoneticPr fontId="1" type="noConversion"/>
  </si>
  <si>
    <t>内容</t>
    <rPh sb="0" eb="1">
      <t>nei rong</t>
    </rPh>
    <phoneticPr fontId="1" type="noConversion"/>
  </si>
  <si>
    <t>日期</t>
    <rPh sb="0" eb="1">
      <t>ri qi</t>
    </rPh>
    <phoneticPr fontId="1" type="noConversion"/>
  </si>
  <si>
    <t>账户信息</t>
    <rPh sb="0" eb="1">
      <t>zahng hu</t>
    </rPh>
    <rPh sb="2" eb="3">
      <t>xin xi</t>
    </rPh>
    <phoneticPr fontId="1" type="noConversion"/>
  </si>
  <si>
    <t>市场部团建</t>
    <rPh sb="0" eb="1">
      <t>shi chang bu</t>
    </rPh>
    <rPh sb="3" eb="4">
      <t>tuan jian</t>
    </rPh>
    <phoneticPr fontId="1" type="noConversion"/>
  </si>
  <si>
    <t>张小龙18618127360
招商银行
6225 8801 4440 5926</t>
    <rPh sb="0" eb="1">
      <t>zahng</t>
    </rPh>
    <rPh sb="1" eb="2">
      <t>xiao</t>
    </rPh>
    <rPh sb="2" eb="3">
      <t>logn</t>
    </rPh>
    <rPh sb="15" eb="16">
      <t>zhao shang</t>
    </rPh>
    <rPh sb="17" eb="18">
      <t>yin hang</t>
    </rPh>
    <phoneticPr fontId="1" type="noConversion"/>
  </si>
  <si>
    <t>7月23日</t>
    <rPh sb="1" eb="2">
      <t>yue</t>
    </rPh>
    <rPh sb="4" eb="5">
      <t>ri</t>
    </rPh>
    <phoneticPr fontId="1" type="noConversion"/>
  </si>
  <si>
    <t>VIP用餐</t>
    <rPh sb="3" eb="4">
      <t>yong can</t>
    </rPh>
    <phoneticPr fontId="1" type="noConversion"/>
  </si>
  <si>
    <t>青岛搜讯传媒有限公司
招商银行
5329 0428 6110 688
邹小玉 13105201322</t>
    <rPh sb="0" eb="1">
      <t>qing dao</t>
    </rPh>
    <rPh sb="2" eb="3">
      <t>sou</t>
    </rPh>
    <rPh sb="3" eb="4">
      <t>xun</t>
    </rPh>
    <rPh sb="4" eb="5">
      <t>chuan mei</t>
    </rPh>
    <rPh sb="6" eb="7">
      <t>you xan</t>
    </rPh>
    <rPh sb="8" eb="9">
      <t>gogn si</t>
    </rPh>
    <rPh sb="11" eb="12">
      <t>zhao shang</t>
    </rPh>
    <rPh sb="13" eb="14">
      <t>yin hang</t>
    </rPh>
    <rPh sb="35" eb="36">
      <t>zou</t>
    </rPh>
    <rPh sb="36" eb="37">
      <t>xiao</t>
    </rPh>
    <rPh sb="37" eb="38">
      <t>yu</t>
    </rPh>
    <phoneticPr fontId="1" type="noConversion"/>
  </si>
  <si>
    <t>主持人服装</t>
    <rPh sb="0" eb="1">
      <t>zhu chi ren</t>
    </rPh>
    <rPh sb="3" eb="4">
      <t>fu zhuang</t>
    </rPh>
    <phoneticPr fontId="1" type="noConversion"/>
  </si>
  <si>
    <t>备注</t>
    <rPh sb="0" eb="1">
      <t>be zhu</t>
    </rPh>
    <phoneticPr fontId="1" type="noConversion"/>
  </si>
  <si>
    <t>王雪晴</t>
    <rPh sb="0" eb="1">
      <t>wang</t>
    </rPh>
    <rPh sb="1" eb="2">
      <t>x</t>
    </rPh>
    <rPh sb="2" eb="3">
      <t>qing</t>
    </rPh>
    <phoneticPr fontId="1" type="noConversion"/>
  </si>
  <si>
    <t>姓名</t>
  </si>
  <si>
    <t>姓名</t>
    <rPh sb="0" eb="1">
      <t>xing mign</t>
    </rPh>
    <phoneticPr fontId="1" type="noConversion"/>
  </si>
  <si>
    <t>7月26日</t>
    <rPh sb="1" eb="2">
      <t>yue</t>
    </rPh>
    <rPh sb="4" eb="5">
      <t>ri</t>
    </rPh>
    <phoneticPr fontId="1" type="noConversion"/>
  </si>
  <si>
    <t>付娇</t>
    <rPh sb="0" eb="1">
      <t>fu</t>
    </rPh>
    <rPh sb="1" eb="2">
      <t>jiao qi</t>
    </rPh>
    <phoneticPr fontId="1" type="noConversion"/>
  </si>
  <si>
    <t>ZH9913</t>
    <phoneticPr fontId="1" type="noConversion"/>
  </si>
  <si>
    <t>深圳</t>
    <rPh sb="0" eb="1">
      <t>shen zhne</t>
    </rPh>
    <phoneticPr fontId="1" type="noConversion"/>
  </si>
  <si>
    <t>ZH9912</t>
    <phoneticPr fontId="1" type="noConversion"/>
  </si>
  <si>
    <t>服务费</t>
    <rPh sb="0" eb="1">
      <t>fu wu fi</t>
    </rPh>
    <phoneticPr fontId="1" type="noConversion"/>
  </si>
  <si>
    <t>账户信息</t>
    <rPh sb="0" eb="1">
      <t>zhang hu</t>
    </rPh>
    <rPh sb="2" eb="3">
      <t>xix ni</t>
    </rPh>
    <phoneticPr fontId="1" type="noConversion"/>
  </si>
  <si>
    <t>7月25日</t>
    <rPh sb="1" eb="2">
      <t>yue</t>
    </rPh>
    <rPh sb="4" eb="5">
      <t>ri</t>
    </rPh>
    <phoneticPr fontId="1" type="noConversion"/>
  </si>
  <si>
    <t>潍坊</t>
    <rPh sb="0" eb="1">
      <t>wei fnag</t>
    </rPh>
    <phoneticPr fontId="1" type="noConversion"/>
  </si>
  <si>
    <t>G318</t>
    <phoneticPr fontId="1" type="noConversion"/>
  </si>
  <si>
    <t>孙健</t>
    <rPh sb="0" eb="1">
      <t>sun</t>
    </rPh>
    <rPh sb="1" eb="2">
      <t>jian kang</t>
    </rPh>
    <phoneticPr fontId="1" type="noConversion"/>
  </si>
  <si>
    <t>李佳雨</t>
    <rPh sb="0" eb="1">
      <t>li</t>
    </rPh>
    <rPh sb="1" eb="2">
      <t>jia</t>
    </rPh>
    <rPh sb="2" eb="3">
      <t>yu</t>
    </rPh>
    <phoneticPr fontId="1" type="noConversion"/>
  </si>
  <si>
    <t>赵庆珂</t>
    <rPh sb="0" eb="1">
      <t>zhao</t>
    </rPh>
    <rPh sb="1" eb="2">
      <t>qing</t>
    </rPh>
    <rPh sb="2" eb="3">
      <t>ke</t>
    </rPh>
    <phoneticPr fontId="1" type="noConversion"/>
  </si>
  <si>
    <t>孔长宁</t>
    <rPh sb="0" eb="1">
      <t>kogn</t>
    </rPh>
    <rPh sb="1" eb="2">
      <t>chang</t>
    </rPh>
    <rPh sb="2" eb="3">
      <t>ning</t>
    </rPh>
    <phoneticPr fontId="1" type="noConversion"/>
  </si>
  <si>
    <t>王洪强</t>
    <rPh sb="0" eb="1">
      <t>wang</t>
    </rPh>
    <rPh sb="1" eb="2">
      <t>hong</t>
    </rPh>
    <rPh sb="2" eb="3">
      <t>qiang</t>
    </rPh>
    <phoneticPr fontId="1" type="noConversion"/>
  </si>
  <si>
    <t>霍鹏</t>
    <rPh sb="0" eb="1">
      <t>huo</t>
    </rPh>
    <rPh sb="1" eb="2">
      <t>peng</t>
    </rPh>
    <phoneticPr fontId="1" type="noConversion"/>
  </si>
  <si>
    <t>陆飞</t>
    <rPh sb="0" eb="1">
      <t>lu</t>
    </rPh>
    <rPh sb="1" eb="2">
      <t>fei</t>
    </rPh>
    <phoneticPr fontId="1" type="noConversion"/>
  </si>
  <si>
    <t>王宏禄</t>
    <rPh sb="0" eb="1">
      <t>wang</t>
    </rPh>
    <rPh sb="1" eb="2">
      <t>hong</t>
    </rPh>
    <rPh sb="2" eb="3">
      <t>lu</t>
    </rPh>
    <phoneticPr fontId="1" type="noConversion"/>
  </si>
  <si>
    <t>李扬</t>
    <rPh sb="0" eb="1">
      <t>li</t>
    </rPh>
    <rPh sb="1" eb="2">
      <t>yang</t>
    </rPh>
    <phoneticPr fontId="1" type="noConversion"/>
  </si>
  <si>
    <t>蔡瑷岭</t>
    <rPh sb="0" eb="1">
      <t>cai</t>
    </rPh>
    <rPh sb="1" eb="2">
      <t>ai</t>
    </rPh>
    <rPh sb="2" eb="3">
      <t>ling</t>
    </rPh>
    <phoneticPr fontId="1" type="noConversion"/>
  </si>
  <si>
    <t>7月24日</t>
    <rPh sb="1" eb="2">
      <t>yue</t>
    </rPh>
    <rPh sb="4" eb="5">
      <t>ri</t>
    </rPh>
    <phoneticPr fontId="1" type="noConversion"/>
  </si>
  <si>
    <t>G171</t>
    <phoneticPr fontId="1" type="noConversion"/>
  </si>
  <si>
    <t>天津</t>
    <rPh sb="0" eb="1">
      <t>tian jin</t>
    </rPh>
    <phoneticPr fontId="1" type="noConversion"/>
  </si>
  <si>
    <t>时乐</t>
    <rPh sb="0" eb="1">
      <t>shi</t>
    </rPh>
    <rPh sb="1" eb="2">
      <t>le</t>
    </rPh>
    <phoneticPr fontId="1" type="noConversion"/>
  </si>
  <si>
    <t>宋春青</t>
    <rPh sb="0" eb="1">
      <t>song</t>
    </rPh>
    <phoneticPr fontId="1" type="noConversion"/>
  </si>
  <si>
    <t>曾菁</t>
    <rPh sb="0" eb="1">
      <t>zneg</t>
    </rPh>
    <rPh sb="1" eb="2">
      <t>jing</t>
    </rPh>
    <phoneticPr fontId="1" type="noConversion"/>
  </si>
  <si>
    <t>赵昭财</t>
    <rPh sb="0" eb="1">
      <t>zhao</t>
    </rPh>
    <rPh sb="1" eb="2">
      <t>zhao</t>
    </rPh>
    <rPh sb="2" eb="3">
      <t>cai</t>
    </rPh>
    <phoneticPr fontId="1" type="noConversion"/>
  </si>
  <si>
    <t>闫婷</t>
    <rPh sb="0" eb="1">
      <t>yan</t>
    </rPh>
    <rPh sb="1" eb="2">
      <t>ting</t>
    </rPh>
    <phoneticPr fontId="1" type="noConversion"/>
  </si>
  <si>
    <t>武战强</t>
    <rPh sb="0" eb="1">
      <t>wu shu</t>
    </rPh>
    <rPh sb="1" eb="2">
      <t>zhan</t>
    </rPh>
    <rPh sb="2" eb="3">
      <t>qiang</t>
    </rPh>
    <phoneticPr fontId="1" type="noConversion"/>
  </si>
  <si>
    <t>G2059</t>
    <phoneticPr fontId="1" type="noConversion"/>
  </si>
  <si>
    <t>石家庄</t>
    <rPh sb="0" eb="1">
      <t>shi jia zhuang</t>
    </rPh>
    <phoneticPr fontId="1" type="noConversion"/>
  </si>
  <si>
    <t>G2072</t>
    <phoneticPr fontId="1" type="noConversion"/>
  </si>
  <si>
    <t>餐费</t>
    <rPh sb="0" eb="1">
      <t>can fei</t>
    </rPh>
    <phoneticPr fontId="1" type="noConversion"/>
  </si>
  <si>
    <t>青香阁多功能厅31、33号；120平</t>
    <phoneticPr fontId="1" type="noConversion"/>
  </si>
  <si>
    <t>青香阁多功能厅35、37号；120平</t>
    <phoneticPr fontId="1" type="noConversion"/>
  </si>
  <si>
    <t>7月24日；主会议场地300人，全天</t>
    <rPh sb="1" eb="2">
      <t>yue</t>
    </rPh>
    <rPh sb="4" eb="5">
      <t>ri</t>
    </rPh>
    <phoneticPr fontId="1" type="noConversion"/>
  </si>
  <si>
    <t>7月22日、23日；搭建1天+彩排1天</t>
    <rPh sb="1" eb="2">
      <t>yue</t>
    </rPh>
    <rPh sb="4" eb="5">
      <t>ri</t>
    </rPh>
    <rPh sb="8" eb="9">
      <t>ri</t>
    </rPh>
    <rPh sb="10" eb="11">
      <t>da jian</t>
    </rPh>
    <rPh sb="13" eb="14">
      <t>tian</t>
    </rPh>
    <rPh sb="15" eb="16">
      <t>cai pai</t>
    </rPh>
    <rPh sb="18" eb="19">
      <t>tian</t>
    </rPh>
    <phoneticPr fontId="1" type="noConversion"/>
  </si>
  <si>
    <t>晚</t>
    <rPh sb="0" eb="1">
      <t>wan</t>
    </rPh>
    <phoneticPr fontId="1" type="noConversion"/>
  </si>
  <si>
    <t>大会日上下午各一次；200人/次</t>
    <rPh sb="13" eb="14">
      <t>ren</t>
    </rPh>
    <rPh sb="15" eb="16">
      <t>ci</t>
    </rPh>
    <phoneticPr fontId="1" type="noConversion"/>
  </si>
  <si>
    <t>7月24日上午+下午</t>
    <rPh sb="1" eb="2">
      <t>yue</t>
    </rPh>
    <rPh sb="4" eb="5">
      <t>ri</t>
    </rPh>
    <rPh sb="5" eb="6">
      <t>shang wu</t>
    </rPh>
    <rPh sb="8" eb="9">
      <t>xai wu</t>
    </rPh>
    <phoneticPr fontId="1" type="noConversion"/>
  </si>
  <si>
    <t>7月23日晚餐</t>
    <rPh sb="1" eb="2">
      <t>yue</t>
    </rPh>
    <rPh sb="4" eb="5">
      <t>ri</t>
    </rPh>
    <rPh sb="5" eb="6">
      <t>wan can</t>
    </rPh>
    <phoneticPr fontId="1" type="noConversion"/>
  </si>
  <si>
    <t>人次</t>
    <rPh sb="0" eb="1">
      <t>ren ci</t>
    </rPh>
    <phoneticPr fontId="1" type="noConversion"/>
  </si>
  <si>
    <t>主桌加人</t>
    <rPh sb="0" eb="1">
      <t>zhu zhuo</t>
    </rPh>
    <rPh sb="2" eb="3">
      <t>jia</t>
    </rPh>
    <rPh sb="3" eb="4">
      <t>ren</t>
    </rPh>
    <phoneticPr fontId="1" type="noConversion"/>
  </si>
  <si>
    <t>主桌加菜</t>
    <rPh sb="0" eb="1">
      <t>zhu hzuo</t>
    </rPh>
    <rPh sb="2" eb="3">
      <t>jia cai</t>
    </rPh>
    <phoneticPr fontId="1" type="noConversion"/>
  </si>
  <si>
    <t>主持人彩排点餐</t>
    <rPh sb="0" eb="1">
      <t>zhu chi a ren</t>
    </rPh>
    <rPh sb="2" eb="3">
      <t>ren</t>
    </rPh>
    <rPh sb="3" eb="4">
      <t>cai pai</t>
    </rPh>
    <rPh sb="5" eb="6">
      <t>dian can</t>
    </rPh>
    <phoneticPr fontId="1" type="noConversion"/>
  </si>
  <si>
    <t>主持人餐</t>
    <rPh sb="0" eb="1">
      <t>zhu chi ren</t>
    </rPh>
    <phoneticPr fontId="1" type="noConversion"/>
  </si>
  <si>
    <t>标间单早</t>
    <rPh sb="0" eb="1">
      <t>biao jian</t>
    </rPh>
    <rPh sb="2" eb="3">
      <t>dan zao</t>
    </rPh>
    <phoneticPr fontId="1" type="noConversion"/>
  </si>
  <si>
    <t>标间</t>
    <rPh sb="0" eb="1">
      <t>biao jian</t>
    </rPh>
    <phoneticPr fontId="1" type="noConversion"/>
  </si>
  <si>
    <t>入住日期</t>
    <rPh sb="0" eb="1">
      <t>ru zhu</t>
    </rPh>
    <rPh sb="2" eb="3">
      <t>ri qi</t>
    </rPh>
    <phoneticPr fontId="1" type="noConversion"/>
  </si>
  <si>
    <t>离店日期</t>
    <rPh sb="0" eb="1">
      <t>li dian</t>
    </rPh>
    <rPh sb="2" eb="3">
      <t>ri qi</t>
    </rPh>
    <phoneticPr fontId="1" type="noConversion"/>
  </si>
  <si>
    <t>房型</t>
    <rPh sb="0" eb="1">
      <t>fang xing</t>
    </rPh>
    <phoneticPr fontId="1" type="noConversion"/>
  </si>
  <si>
    <t>价格</t>
    <rPh sb="0" eb="1">
      <t>jai ge</t>
    </rPh>
    <phoneticPr fontId="1" type="noConversion"/>
  </si>
  <si>
    <t>侯莹</t>
    <rPh sb="0" eb="1">
      <t>hou ying</t>
    </rPh>
    <phoneticPr fontId="1" type="noConversion"/>
  </si>
  <si>
    <t>大床</t>
    <rPh sb="0" eb="1">
      <t>da chuang</t>
    </rPh>
    <phoneticPr fontId="1" type="noConversion"/>
  </si>
  <si>
    <t>7月21日</t>
    <rPh sb="1" eb="2">
      <t>yue</t>
    </rPh>
    <rPh sb="4" eb="5">
      <t>ri</t>
    </rPh>
    <phoneticPr fontId="1" type="noConversion"/>
  </si>
  <si>
    <t>双床</t>
    <rPh sb="0" eb="1">
      <t>shuanc ghuang</t>
    </rPh>
    <phoneticPr fontId="1" type="noConversion"/>
  </si>
  <si>
    <t>间夜数</t>
    <rPh sb="0" eb="1">
      <t>jian</t>
    </rPh>
    <rPh sb="1" eb="2">
      <t>ye</t>
    </rPh>
    <rPh sb="2" eb="3">
      <t>shu</t>
    </rPh>
    <phoneticPr fontId="1" type="noConversion"/>
  </si>
  <si>
    <t>小计</t>
    <rPh sb="0" eb="1">
      <t>xiao ji suan</t>
    </rPh>
    <phoneticPr fontId="1" type="noConversion"/>
  </si>
  <si>
    <t>高亚琳</t>
    <rPh sb="0" eb="1">
      <t>gao ya lin</t>
    </rPh>
    <phoneticPr fontId="1" type="noConversion"/>
  </si>
  <si>
    <t>7月22日</t>
    <rPh sb="1" eb="2">
      <t>yue</t>
    </rPh>
    <rPh sb="4" eb="5">
      <t>ri</t>
    </rPh>
    <phoneticPr fontId="1" type="noConversion"/>
  </si>
  <si>
    <t>第一晚单人入住</t>
    <rPh sb="0" eb="1">
      <t>di yi w</t>
    </rPh>
    <rPh sb="3" eb="4">
      <t>dan ren</t>
    </rPh>
    <rPh sb="5" eb="6">
      <t>ru zhu</t>
    </rPh>
    <phoneticPr fontId="1" type="noConversion"/>
  </si>
  <si>
    <t>合计</t>
    <rPh sb="0" eb="1">
      <t>he ji</t>
    </rPh>
    <phoneticPr fontId="1" type="noConversion"/>
  </si>
  <si>
    <t>7月22日360内部提前入住</t>
    <rPh sb="1" eb="2">
      <t>yue</t>
    </rPh>
    <rPh sb="4" eb="5">
      <t>ri</t>
    </rPh>
    <rPh sb="8" eb="9">
      <t>nei bu</t>
    </rPh>
    <rPh sb="10" eb="11">
      <t>ti qian</t>
    </rPh>
    <rPh sb="12" eb="13">
      <t>ru zhu</t>
    </rPh>
    <phoneticPr fontId="1" type="noConversion"/>
  </si>
  <si>
    <t>7月22日360内部提前入住；李雅寻单女</t>
    <rPh sb="1" eb="2">
      <t>yue</t>
    </rPh>
    <rPh sb="15" eb="16">
      <t>li</t>
    </rPh>
    <rPh sb="16" eb="17">
      <t>ya</t>
    </rPh>
    <rPh sb="17" eb="18">
      <t>xun</t>
    </rPh>
    <rPh sb="18" eb="19">
      <t>dan nü</t>
    </rPh>
    <phoneticPr fontId="1" type="noConversion"/>
  </si>
  <si>
    <t>酒水采购</t>
    <rPh sb="0" eb="1">
      <t>jiu shui</t>
    </rPh>
    <rPh sb="2" eb="3">
      <t>cai gou</t>
    </rPh>
    <phoneticPr fontId="1" type="noConversion"/>
  </si>
  <si>
    <t>考察用车</t>
    <rPh sb="0" eb="1">
      <t>kao cha</t>
    </rPh>
    <rPh sb="2" eb="3">
      <t>yong che</t>
    </rPh>
    <phoneticPr fontId="1" type="noConversion"/>
  </si>
  <si>
    <t>7月22日接机+考察</t>
    <rPh sb="1" eb="2">
      <t>yue</t>
    </rPh>
    <rPh sb="4" eb="5">
      <t>ri</t>
    </rPh>
    <rPh sb="5" eb="6">
      <t>jie ji</t>
    </rPh>
    <rPh sb="8" eb="9">
      <t>kao cha</t>
    </rPh>
    <phoneticPr fontId="1" type="noConversion"/>
  </si>
  <si>
    <t>接送机/站用车（青岛机场、青岛北站、青岛站）</t>
    <rPh sb="0" eb="1">
      <t>jie song ji</t>
    </rPh>
    <rPh sb="4" eb="5">
      <t>zhan</t>
    </rPh>
    <rPh sb="5" eb="6">
      <t>yogn che</t>
    </rPh>
    <rPh sb="8" eb="9">
      <t>qing dao</t>
    </rPh>
    <rPh sb="10" eb="11">
      <t>ji chang</t>
    </rPh>
    <rPh sb="13" eb="14">
      <t>qing dao</t>
    </rPh>
    <rPh sb="15" eb="16">
      <t>bei zhan</t>
    </rPh>
    <rPh sb="18" eb="19">
      <t>qing dao</t>
    </rPh>
    <rPh sb="20" eb="21">
      <t>zhan</t>
    </rPh>
    <phoneticPr fontId="1" type="noConversion"/>
  </si>
  <si>
    <t>7月26日1趟</t>
    <rPh sb="1" eb="2">
      <t>yue</t>
    </rPh>
    <rPh sb="4" eb="5">
      <t>ri</t>
    </rPh>
    <rPh sb="6" eb="7">
      <t>tang</t>
    </rPh>
    <phoneticPr fontId="1" type="noConversion"/>
  </si>
  <si>
    <t>接站用车（青岛西站）</t>
    <rPh sb="0" eb="1">
      <t>jie</t>
    </rPh>
    <rPh sb="1" eb="2">
      <t>zhan</t>
    </rPh>
    <rPh sb="2" eb="3">
      <t>yogn che</t>
    </rPh>
    <rPh sb="5" eb="6">
      <t>qing dao</t>
    </rPh>
    <rPh sb="7" eb="8">
      <t>xi</t>
    </rPh>
    <rPh sb="8" eb="9">
      <t>zhan</t>
    </rPh>
    <phoneticPr fontId="1" type="noConversion"/>
  </si>
  <si>
    <t>送站用车（青岛西站）</t>
    <rPh sb="0" eb="1">
      <t>song</t>
    </rPh>
    <rPh sb="1" eb="2">
      <t>zhan</t>
    </rPh>
    <rPh sb="2" eb="3">
      <t>yogn che</t>
    </rPh>
    <rPh sb="5" eb="6">
      <t>qing dao</t>
    </rPh>
    <rPh sb="7" eb="8">
      <t>xi</t>
    </rPh>
    <rPh sb="8" eb="9">
      <t>zhan</t>
    </rPh>
    <phoneticPr fontId="1" type="noConversion"/>
  </si>
  <si>
    <t>7月23日1趟</t>
    <rPh sb="1" eb="2">
      <t>yue</t>
    </rPh>
    <rPh sb="4" eb="5">
      <t>r</t>
    </rPh>
    <rPh sb="6" eb="7">
      <t>tang</t>
    </rPh>
    <phoneticPr fontId="1" type="noConversion"/>
  </si>
  <si>
    <t>机场：7月23日2趟+7月25日3趟
青岛站：7月23日2趟+7月26日2趟
青岛北站：7月22日1趟+7月23日2趟</t>
    <rPh sb="0" eb="1">
      <t>ji chang</t>
    </rPh>
    <rPh sb="4" eb="5">
      <t>yue</t>
    </rPh>
    <rPh sb="7" eb="8">
      <t>ri</t>
    </rPh>
    <rPh sb="9" eb="10">
      <t>tang</t>
    </rPh>
    <rPh sb="12" eb="13">
      <t>yue</t>
    </rPh>
    <rPh sb="15" eb="16">
      <t>ri</t>
    </rPh>
    <rPh sb="17" eb="18">
      <t>tang</t>
    </rPh>
    <rPh sb="19" eb="20">
      <t>qing dao zhan</t>
    </rPh>
    <rPh sb="24" eb="25">
      <t>yue</t>
    </rPh>
    <rPh sb="27" eb="28">
      <t>ri</t>
    </rPh>
    <rPh sb="29" eb="30">
      <t>tang</t>
    </rPh>
    <rPh sb="32" eb="33">
      <t>yue</t>
    </rPh>
    <rPh sb="35" eb="36">
      <t>ri</t>
    </rPh>
    <rPh sb="37" eb="38">
      <t>tang</t>
    </rPh>
    <rPh sb="39" eb="40">
      <t>qing dao</t>
    </rPh>
    <rPh sb="41" eb="42">
      <t>bei z</t>
    </rPh>
    <rPh sb="45" eb="46">
      <t>yue</t>
    </rPh>
    <rPh sb="48" eb="49">
      <t>ri</t>
    </rPh>
    <rPh sb="50" eb="51">
      <t>tang</t>
    </rPh>
    <rPh sb="53" eb="54">
      <t>yue</t>
    </rPh>
    <rPh sb="56" eb="57">
      <t>ri</t>
    </rPh>
    <rPh sb="58" eb="59">
      <t>tang</t>
    </rPh>
    <phoneticPr fontId="1" type="noConversion"/>
  </si>
  <si>
    <t>机场：7月23日11趟+7月26日2趟
青岛北：7月23日1趟+7月26日1趟</t>
    <rPh sb="0" eb="1">
      <t>ji chang</t>
    </rPh>
    <rPh sb="4" eb="5">
      <t>yue</t>
    </rPh>
    <rPh sb="7" eb="8">
      <t>ri</t>
    </rPh>
    <rPh sb="10" eb="11">
      <t>tang</t>
    </rPh>
    <rPh sb="13" eb="14">
      <t>yue</t>
    </rPh>
    <rPh sb="16" eb="17">
      <t>ri</t>
    </rPh>
    <rPh sb="18" eb="19">
      <t>tang</t>
    </rPh>
    <rPh sb="20" eb="21">
      <t>qing dao</t>
    </rPh>
    <rPh sb="22" eb="23">
      <t>bei</t>
    </rPh>
    <rPh sb="25" eb="26">
      <t>yue</t>
    </rPh>
    <rPh sb="28" eb="29">
      <t>ri</t>
    </rPh>
    <rPh sb="30" eb="31">
      <t>tang</t>
    </rPh>
    <rPh sb="33" eb="34">
      <t>yue</t>
    </rPh>
    <rPh sb="36" eb="37">
      <t>ri</t>
    </rPh>
    <rPh sb="38" eb="39">
      <t>tang</t>
    </rPh>
    <phoneticPr fontId="1" type="noConversion"/>
  </si>
  <si>
    <t>海狮</t>
    <rPh sb="0" eb="1">
      <t>hai</t>
    </rPh>
    <rPh sb="1" eb="2">
      <t>shi zi</t>
    </rPh>
    <phoneticPr fontId="1" type="noConversion"/>
  </si>
  <si>
    <t>海狮</t>
    <phoneticPr fontId="1" type="noConversion"/>
  </si>
  <si>
    <t>机场：7月23日8趟+26日11趟</t>
    <rPh sb="0" eb="1">
      <t>ji chang</t>
    </rPh>
    <rPh sb="4" eb="5">
      <t>yue</t>
    </rPh>
    <rPh sb="7" eb="8">
      <t>ri</t>
    </rPh>
    <rPh sb="9" eb="10">
      <t>tang</t>
    </rPh>
    <rPh sb="13" eb="14">
      <t>ri</t>
    </rPh>
    <rPh sb="16" eb="17">
      <t>tang</t>
    </rPh>
    <phoneticPr fontId="1" type="noConversion"/>
  </si>
  <si>
    <t>全天10小时；宇通大巴+别克商务</t>
    <rPh sb="0" eb="1">
      <t>qan tian</t>
    </rPh>
    <rPh sb="4" eb="5">
      <t>xiao shi</t>
    </rPh>
    <rPh sb="7" eb="8">
      <t>yu tong</t>
    </rPh>
    <rPh sb="9" eb="10">
      <t>da ba</t>
    </rPh>
    <rPh sb="12" eb="13">
      <t>bie k s</t>
    </rPh>
    <rPh sb="14" eb="15">
      <t>sahng wu</t>
    </rPh>
    <phoneticPr fontId="1" type="noConversion"/>
  </si>
  <si>
    <t>7月23日；9:30-22:00，超时4小时</t>
    <rPh sb="1" eb="2">
      <t>yue</t>
    </rPh>
    <rPh sb="4" eb="5">
      <t>ri</t>
    </rPh>
    <phoneticPr fontId="1" type="noConversion"/>
  </si>
  <si>
    <t>7座别克商务；全天9小时</t>
    <rPh sb="1" eb="2">
      <t>zuo</t>
    </rPh>
    <rPh sb="2" eb="3">
      <t>bie ke</t>
    </rPh>
    <rPh sb="4" eb="5">
      <t>shang wu</t>
    </rPh>
    <rPh sb="7" eb="8">
      <t>qaun tian</t>
    </rPh>
    <rPh sb="10" eb="11">
      <t>xiao shi</t>
    </rPh>
    <phoneticPr fontId="1" type="noConversion"/>
  </si>
  <si>
    <t>7座别克商务；全天9小时，超时每小时100元</t>
    <rPh sb="1" eb="2">
      <t>zuo</t>
    </rPh>
    <rPh sb="2" eb="3">
      <t>bie ke</t>
    </rPh>
    <rPh sb="4" eb="5">
      <t>shang wu</t>
    </rPh>
    <rPh sb="7" eb="8">
      <t>qaun tian</t>
    </rPh>
    <rPh sb="10" eb="11">
      <t>xiao shi</t>
    </rPh>
    <rPh sb="13" eb="14">
      <t>chao shi</t>
    </rPh>
    <rPh sb="15" eb="16">
      <t>mei</t>
    </rPh>
    <rPh sb="16" eb="17">
      <t>xiao shi</t>
    </rPh>
    <rPh sb="21" eb="22">
      <t>yuan</t>
    </rPh>
    <phoneticPr fontId="1" type="noConversion"/>
  </si>
  <si>
    <t>7月24日；11:00-22:40，超时3小时</t>
    <rPh sb="1" eb="2">
      <t>yue</t>
    </rPh>
    <rPh sb="4" eb="5">
      <t>ri</t>
    </rPh>
    <phoneticPr fontId="1" type="noConversion"/>
  </si>
  <si>
    <t>7月25日；早6点香格里拉—火车北站—酒店—机场—酒店—崂山书院—青岛北站共计14小时，166公里。超时5小时＋66公里＝500+300</t>
    <rPh sb="1" eb="2">
      <t>yue</t>
    </rPh>
    <rPh sb="4" eb="5">
      <t>ri</t>
    </rPh>
    <phoneticPr fontId="1" type="noConversion"/>
  </si>
  <si>
    <t>45座旅游大巴</t>
    <rPh sb="2" eb="3">
      <t>zuo</t>
    </rPh>
    <rPh sb="3" eb="4">
      <t>lü you</t>
    </rPh>
    <rPh sb="5" eb="6">
      <t>da ba</t>
    </rPh>
    <phoneticPr fontId="1" type="noConversion"/>
  </si>
  <si>
    <t>崂山大门票</t>
    <rPh sb="0" eb="1">
      <t>lao shan</t>
    </rPh>
    <rPh sb="2" eb="3">
      <t>da men piao</t>
    </rPh>
    <phoneticPr fontId="1" type="noConversion"/>
  </si>
  <si>
    <t>宇通19座</t>
    <rPh sb="0" eb="1">
      <t>yu tong</t>
    </rPh>
    <rPh sb="4" eb="5">
      <t>zuo</t>
    </rPh>
    <phoneticPr fontId="1" type="noConversion"/>
  </si>
  <si>
    <t>香格里拉-奥帆中心-崂山书院-香格里拉
10小时，08:00-23:30结束，超时5小时。
超时150元/小时＊5=750</t>
    <phoneticPr fontId="1" type="noConversion"/>
  </si>
  <si>
    <t>管理层团建大巴车超时费</t>
    <rPh sb="0" eb="1">
      <t>guan li ce g</t>
    </rPh>
    <rPh sb="2" eb="3">
      <t>ceng</t>
    </rPh>
    <rPh sb="3" eb="4">
      <t>tuan jian</t>
    </rPh>
    <rPh sb="5" eb="6">
      <t>da ba che</t>
    </rPh>
    <rPh sb="8" eb="9">
      <t>chao shi fei</t>
    </rPh>
    <phoneticPr fontId="1" type="noConversion"/>
  </si>
  <si>
    <t>香格里拉-奥帆中心-崂山书院-香格里拉</t>
    <phoneticPr fontId="1" type="noConversion"/>
  </si>
  <si>
    <t>盖文的啤酒交易所；包间</t>
    <rPh sb="0" eb="1">
      <t>gai wen</t>
    </rPh>
    <rPh sb="2" eb="3">
      <t>de</t>
    </rPh>
    <rPh sb="3" eb="4">
      <t>pi jiu</t>
    </rPh>
    <rPh sb="5" eb="6">
      <t>jiao yi ssuo</t>
    </rPh>
    <rPh sb="9" eb="10">
      <t>bao jian</t>
    </rPh>
    <phoneticPr fontId="1" type="noConversion"/>
  </si>
  <si>
    <t>详见康辉差旅费用</t>
    <rPh sb="0" eb="1">
      <t>xiang x</t>
    </rPh>
    <rPh sb="1" eb="2">
      <t>jian</t>
    </rPh>
    <rPh sb="2" eb="3">
      <t>kang hui</t>
    </rPh>
    <rPh sb="4" eb="5">
      <t>chai lü</t>
    </rPh>
    <rPh sb="6" eb="7">
      <t>fei yong</t>
    </rPh>
    <phoneticPr fontId="1" type="noConversion"/>
  </si>
  <si>
    <t>供应商工作人员差旅（住宿）</t>
    <rPh sb="10" eb="11">
      <t>zhu</t>
    </rPh>
    <phoneticPr fontId="1" type="noConversion"/>
  </si>
  <si>
    <t>住宿费用</t>
    <rPh sb="0" eb="1">
      <t>zhu su</t>
    </rPh>
    <rPh sb="2" eb="3">
      <t>fei yong</t>
    </rPh>
    <phoneticPr fontId="1" type="noConversion"/>
  </si>
  <si>
    <t>供应商工作人员差旅（餐饮、交通）</t>
    <rPh sb="10" eb="11">
      <t>can yin</t>
    </rPh>
    <rPh sb="13" eb="14">
      <t>jiao tong</t>
    </rPh>
    <phoneticPr fontId="1" type="noConversion"/>
  </si>
  <si>
    <t>餐饮交通费用</t>
    <rPh sb="0" eb="1">
      <t>can yin</t>
    </rPh>
    <rPh sb="2" eb="3">
      <t>jiao togn</t>
    </rPh>
    <rPh sb="4" eb="5">
      <t>fei yong</t>
    </rPh>
    <phoneticPr fontId="1" type="noConversion"/>
  </si>
  <si>
    <t>早7点-晚20点</t>
    <rPh sb="0" eb="1">
      <t>zao</t>
    </rPh>
    <rPh sb="2" eb="3">
      <t>dian</t>
    </rPh>
    <rPh sb="4" eb="5">
      <t>wan</t>
    </rPh>
    <rPh sb="7" eb="8">
      <t>dian</t>
    </rPh>
    <phoneticPr fontId="1" type="noConversion"/>
  </si>
  <si>
    <t>预留费用</t>
    <rPh sb="0" eb="1">
      <t>yu liu</t>
    </rPh>
    <rPh sb="2" eb="3">
      <t>fei yogn</t>
    </rPh>
    <phoneticPr fontId="1" type="noConversion"/>
  </si>
  <si>
    <t>踩点费用</t>
    <rPh sb="0" eb="1">
      <t>cai idan</t>
    </rPh>
    <rPh sb="2" eb="3">
      <t>fei yong</t>
    </rPh>
    <phoneticPr fontId="1" type="noConversion"/>
  </si>
  <si>
    <t>青岛啤酒博物馆＋崂山＋太清宫</t>
    <phoneticPr fontId="1" type="noConversion"/>
  </si>
  <si>
    <t>6月25日、26日提前踩点景区门票</t>
    <rPh sb="1" eb="2">
      <t>yue</t>
    </rPh>
    <rPh sb="4" eb="5">
      <t>ri</t>
    </rPh>
    <rPh sb="8" eb="9">
      <t>ri</t>
    </rPh>
    <rPh sb="9" eb="10">
      <t>ti qian</t>
    </rPh>
    <rPh sb="11" eb="12">
      <t>cai dian</t>
    </rPh>
    <rPh sb="13" eb="14">
      <t>jign qu</t>
    </rPh>
    <rPh sb="15" eb="16">
      <t>men piao</t>
    </rPh>
    <phoneticPr fontId="1" type="noConversion"/>
  </si>
  <si>
    <t>6月25日、26日提前踩点团建包车</t>
    <rPh sb="9" eb="10">
      <t>ti qian</t>
    </rPh>
    <rPh sb="11" eb="12">
      <t>cai dian</t>
    </rPh>
    <rPh sb="13" eb="14">
      <t>tuan jian</t>
    </rPh>
    <rPh sb="15" eb="16">
      <t>bao che</t>
    </rPh>
    <phoneticPr fontId="1" type="noConversion"/>
  </si>
  <si>
    <t>京东卡采购</t>
    <rPh sb="0" eb="1">
      <t>jing dong ka</t>
    </rPh>
    <rPh sb="3" eb="4">
      <t>cai gou</t>
    </rPh>
    <phoneticPr fontId="1" type="noConversion"/>
  </si>
  <si>
    <t>代采京东卡</t>
    <rPh sb="0" eb="1">
      <t>dai</t>
    </rPh>
    <rPh sb="1" eb="2">
      <t>cai</t>
    </rPh>
    <rPh sb="2" eb="3">
      <t>jing dogn ka</t>
    </rPh>
    <phoneticPr fontId="1" type="noConversion"/>
  </si>
  <si>
    <t>见酒水明细</t>
    <rPh sb="0" eb="1">
      <t>jian</t>
    </rPh>
    <rPh sb="1" eb="2">
      <t>jiu shui</t>
    </rPh>
    <rPh sb="3" eb="4">
      <t>mign xi</t>
    </rPh>
    <phoneticPr fontId="1" type="noConversion"/>
  </si>
  <si>
    <t>项</t>
    <rPh sb="0" eb="1">
      <t>xang</t>
    </rPh>
    <phoneticPr fontId="1" type="noConversion"/>
  </si>
  <si>
    <t>崂山书院打包餐食</t>
    <rPh sb="0" eb="1">
      <t>lao sahn</t>
    </rPh>
    <rPh sb="2" eb="3">
      <t>shu yuan</t>
    </rPh>
    <rPh sb="4" eb="5">
      <t>da bao</t>
    </rPh>
    <rPh sb="6" eb="7">
      <t>can shi</t>
    </rPh>
    <phoneticPr fontId="1" type="noConversion"/>
  </si>
  <si>
    <t>酒水类别</t>
    <rPh sb="0" eb="1">
      <t>jiu shui</t>
    </rPh>
    <rPh sb="2" eb="3">
      <t>lei bie</t>
    </rPh>
    <phoneticPr fontId="1" type="noConversion"/>
  </si>
  <si>
    <t>单价</t>
    <rPh sb="0" eb="1">
      <t>dan jia</t>
    </rPh>
    <phoneticPr fontId="1" type="noConversion"/>
  </si>
  <si>
    <t>数量</t>
    <rPh sb="0" eb="1">
      <t>shu laing</t>
    </rPh>
    <phoneticPr fontId="1" type="noConversion"/>
  </si>
  <si>
    <t>奔富8</t>
    <rPh sb="0" eb="1">
      <t>ben fu</t>
    </rPh>
    <phoneticPr fontId="1" type="noConversion"/>
  </si>
  <si>
    <t>青岛纯生</t>
    <rPh sb="0" eb="1">
      <t>qing dao</t>
    </rPh>
    <rPh sb="2" eb="3">
      <t>chun sheng</t>
    </rPh>
    <phoneticPr fontId="1" type="noConversion"/>
  </si>
  <si>
    <t>奔富407</t>
    <rPh sb="0" eb="1">
      <t>ben fu</t>
    </rPh>
    <phoneticPr fontId="1" type="noConversion"/>
  </si>
  <si>
    <t>干白</t>
    <rPh sb="0" eb="1">
      <t>gan bai</t>
    </rPh>
    <phoneticPr fontId="1" type="noConversion"/>
  </si>
  <si>
    <t>太极服装</t>
    <rPh sb="0" eb="1">
      <t>tai ji</t>
    </rPh>
    <rPh sb="2" eb="3">
      <t>fu zhuang</t>
    </rPh>
    <phoneticPr fontId="1" type="noConversion"/>
  </si>
  <si>
    <t>特色伴手礼 - 360AI音箱</t>
    <rPh sb="0" eb="1">
      <t>te se</t>
    </rPh>
    <rPh sb="2" eb="3">
      <t>ban shou li</t>
    </rPh>
    <rPh sb="13" eb="14">
      <t>yin xiang</t>
    </rPh>
    <rPh sb="14" eb="15">
      <t>xiang</t>
    </rPh>
    <phoneticPr fontId="1" type="noConversion"/>
  </si>
  <si>
    <t>360内采费用</t>
    <rPh sb="3" eb="4">
      <t>nei cai</t>
    </rPh>
    <rPh sb="5" eb="6">
      <t>fei yon</t>
    </rPh>
    <phoneticPr fontId="1" type="noConversion"/>
  </si>
  <si>
    <t>乔荣彬</t>
    <rPh sb="0" eb="1">
      <t>qiao</t>
    </rPh>
    <rPh sb="1" eb="2">
      <t>rogn</t>
    </rPh>
    <rPh sb="2" eb="3">
      <t>bin</t>
    </rPh>
    <phoneticPr fontId="1" type="noConversion"/>
  </si>
  <si>
    <t>成都-青岛</t>
    <rPh sb="0" eb="1">
      <t>cheng du</t>
    </rPh>
    <rPh sb="3" eb="4">
      <t>qing dao</t>
    </rPh>
    <phoneticPr fontId="1" type="noConversion"/>
  </si>
  <si>
    <t>高勇</t>
    <rPh sb="0" eb="1">
      <t>gao</t>
    </rPh>
    <rPh sb="1" eb="2">
      <t>yogn qi</t>
    </rPh>
    <phoneticPr fontId="1" type="noConversion"/>
  </si>
  <si>
    <t>青岛-成都</t>
    <rPh sb="0" eb="1">
      <t>qing dao</t>
    </rPh>
    <rPh sb="3" eb="4">
      <t>cheng du</t>
    </rPh>
    <phoneticPr fontId="1" type="noConversion"/>
  </si>
  <si>
    <t>杨占峰</t>
    <rPh sb="0" eb="1">
      <t>yang</t>
    </rPh>
    <rPh sb="1" eb="2">
      <t>zhan</t>
    </rPh>
    <rPh sb="2" eb="3">
      <t>feng</t>
    </rPh>
    <phoneticPr fontId="1" type="noConversion"/>
  </si>
  <si>
    <t>北京-青岛</t>
    <rPh sb="0" eb="1">
      <t>bei jign</t>
    </rPh>
    <rPh sb="3" eb="4">
      <t>qing dao</t>
    </rPh>
    <phoneticPr fontId="1" type="noConversion"/>
  </si>
  <si>
    <t>陈吉超</t>
    <rPh sb="0" eb="1">
      <t>chen</t>
    </rPh>
    <rPh sb="1" eb="2">
      <t>ji li</t>
    </rPh>
    <rPh sb="2" eb="3">
      <t>chao</t>
    </rPh>
    <phoneticPr fontId="1" type="noConversion"/>
  </si>
  <si>
    <t>北京-青岛</t>
    <rPh sb="0" eb="1">
      <t>bei jing</t>
    </rPh>
    <rPh sb="3" eb="4">
      <t>qing dao</t>
    </rPh>
    <phoneticPr fontId="1" type="noConversion"/>
  </si>
  <si>
    <t>青岛-北京</t>
    <rPh sb="0" eb="1">
      <t>qing dao</t>
    </rPh>
    <rPh sb="3" eb="4">
      <t>bei jing</t>
    </rPh>
    <phoneticPr fontId="1" type="noConversion"/>
  </si>
  <si>
    <t>数量减少</t>
    <phoneticPr fontId="1" type="noConversion"/>
  </si>
  <si>
    <t>数量增加</t>
    <rPh sb="0" eb="1">
      <t>shu laing</t>
    </rPh>
    <rPh sb="2" eb="3">
      <t>zneg jia</t>
    </rPh>
    <phoneticPr fontId="1" type="noConversion"/>
  </si>
  <si>
    <t>装手机袋子</t>
    <rPh sb="0" eb="1">
      <t>zhuang shou ji</t>
    </rPh>
    <rPh sb="3" eb="4">
      <t>dai zi</t>
    </rPh>
    <phoneticPr fontId="1" type="noConversion"/>
  </si>
  <si>
    <t>数量增加</t>
    <rPh sb="0" eb="1">
      <t>shu laing</t>
    </rPh>
    <rPh sb="2" eb="3">
      <t>zeng jia</t>
    </rPh>
    <phoneticPr fontId="1" type="noConversion"/>
  </si>
  <si>
    <t>可乐雪碧</t>
    <rPh sb="0" eb="1">
      <t>ke le</t>
    </rPh>
    <rPh sb="2" eb="3">
      <t>xue bi</t>
    </rPh>
    <phoneticPr fontId="1" type="noConversion"/>
  </si>
  <si>
    <t>餐饮费用报销</t>
    <rPh sb="0" eb="1">
      <t>can yin</t>
    </rPh>
    <rPh sb="2" eb="3">
      <t>fei yong</t>
    </rPh>
    <rPh sb="4" eb="5">
      <t>bao xiao</t>
    </rPh>
    <phoneticPr fontId="1" type="noConversion"/>
  </si>
  <si>
    <t>费用报销</t>
    <rPh sb="0" eb="1">
      <t>fei yong</t>
    </rPh>
    <rPh sb="2" eb="3">
      <t>bao xiao</t>
    </rPh>
    <phoneticPr fontId="1" type="noConversion"/>
  </si>
  <si>
    <t>详见报销明细</t>
    <rPh sb="0" eb="1">
      <t>xiang jian</t>
    </rPh>
    <rPh sb="2" eb="3">
      <t>bao xiao</t>
    </rPh>
    <rPh sb="4" eb="5">
      <t>mign xi</t>
    </rPh>
    <phoneticPr fontId="1" type="noConversion"/>
  </si>
  <si>
    <t>姓名</t>
    <rPh sb="0" eb="1">
      <t>xing ming</t>
    </rPh>
    <phoneticPr fontId="1" type="noConversion"/>
  </si>
  <si>
    <t>行程</t>
    <rPh sb="0" eb="1">
      <t>xing cheng</t>
    </rPh>
    <phoneticPr fontId="1" type="noConversion"/>
  </si>
  <si>
    <t>舞台logo斜板</t>
    <rPh sb="0" eb="1">
      <t>wu tai</t>
    </rPh>
    <rPh sb="6" eb="7">
      <t>xie</t>
    </rPh>
    <rPh sb="7" eb="8">
      <t>ban</t>
    </rPh>
    <phoneticPr fontId="1" type="noConversion"/>
  </si>
  <si>
    <t>立体logo斜板</t>
    <rPh sb="0" eb="1">
      <t>li ti</t>
    </rPh>
    <rPh sb="6" eb="7">
      <t>xie ban</t>
    </rPh>
    <phoneticPr fontId="1" type="noConversion"/>
  </si>
  <si>
    <t>数量减少</t>
    <rPh sb="0" eb="1">
      <t>shu laing</t>
    </rPh>
    <rPh sb="2" eb="3">
      <t>jan shao</t>
    </rPh>
    <phoneticPr fontId="1" type="noConversion"/>
  </si>
  <si>
    <t>场地内合影木质结构</t>
    <rPh sb="0" eb="1">
      <t>chang di</t>
    </rPh>
    <rPh sb="2" eb="3">
      <t>nei</t>
    </rPh>
    <rPh sb="3" eb="4">
      <t>he ying</t>
    </rPh>
    <rPh sb="5" eb="6">
      <t>mu zhi</t>
    </rPh>
    <rPh sb="7" eb="8">
      <t>jie gou</t>
    </rPh>
    <phoneticPr fontId="1" type="noConversion"/>
  </si>
  <si>
    <r>
      <t>木质结构包地毯；</t>
    </r>
    <r>
      <rPr>
        <sz val="9"/>
        <color rgb="FFFF0000"/>
        <rFont val="微软雅黑"/>
        <family val="2"/>
        <charset val="134"/>
      </rPr>
      <t>28ml</t>
    </r>
    <rPh sb="0" eb="1">
      <t>mu zhi</t>
    </rPh>
    <rPh sb="2" eb="3">
      <t>jie gou</t>
    </rPh>
    <rPh sb="4" eb="5">
      <t>bao di tan</t>
    </rPh>
    <phoneticPr fontId="1" type="noConversion"/>
  </si>
  <si>
    <r>
      <t>钢木结构异形结构舞台；</t>
    </r>
    <r>
      <rPr>
        <sz val="9"/>
        <color rgb="FFFF0000"/>
        <rFont val="微软雅黑"/>
        <family val="2"/>
        <charset val="134"/>
      </rPr>
      <t>22m*5m*0.6mH</t>
    </r>
    <rPh sb="6" eb="7">
      <t>jie gou</t>
    </rPh>
    <phoneticPr fontId="1" type="noConversion"/>
  </si>
  <si>
    <r>
      <t>拉绒地毯铺装；</t>
    </r>
    <r>
      <rPr>
        <sz val="9"/>
        <color rgb="FFFF0000"/>
        <rFont val="微软雅黑"/>
        <family val="2"/>
        <charset val="134"/>
      </rPr>
      <t>22m*5m*0.6mH</t>
    </r>
    <phoneticPr fontId="1" type="noConversion"/>
  </si>
  <si>
    <t>钢架结构焊制LED底座
弧长17m*0.9m*0.6mH</t>
    <phoneticPr fontId="1" type="noConversion"/>
  </si>
  <si>
    <t>VIP物料采购 - 充电宝、防晒物料</t>
    <rPh sb="3" eb="4">
      <t>wu liao</t>
    </rPh>
    <rPh sb="5" eb="6">
      <t>cai gou</t>
    </rPh>
    <rPh sb="10" eb="11">
      <t>chogn dian bo</t>
    </rPh>
    <rPh sb="12" eb="13">
      <t>bao</t>
    </rPh>
    <rPh sb="14" eb="15">
      <t>fnag s</t>
    </rPh>
    <rPh sb="16" eb="17">
      <t>wu liao</t>
    </rPh>
    <phoneticPr fontId="1" type="noConversion"/>
  </si>
  <si>
    <t>P3 LED Display 
(Unit:500mm*500mm （22000mm*4500mm）
雷凌</t>
    <phoneticPr fontId="1" type="noConversion"/>
  </si>
  <si>
    <t>互动游戏道具 - 谁是啤酒王</t>
    <rPh sb="0" eb="1">
      <t>hu dong</t>
    </rPh>
    <rPh sb="2" eb="3">
      <t>you xi</t>
    </rPh>
    <rPh sb="4" eb="5">
      <t>dao ju</t>
    </rPh>
    <rPh sb="9" eb="10">
      <t>shui sh</t>
    </rPh>
    <rPh sb="11" eb="12">
      <t>pi jiu wang</t>
    </rPh>
    <phoneticPr fontId="1" type="noConversion"/>
  </si>
  <si>
    <t>男</t>
  </si>
  <si>
    <t>620105197903130012</t>
  </si>
  <si>
    <t>360-VIP</t>
  </si>
  <si>
    <t>VIP</t>
  </si>
  <si>
    <t>是</t>
  </si>
  <si>
    <t>大床</t>
  </si>
  <si>
    <t>13501358510</t>
  </si>
  <si>
    <t>142421197610270015</t>
  </si>
  <si>
    <t>朱立雪</t>
  </si>
  <si>
    <t xml:space="preserve"> 350823198411080012</t>
  </si>
  <si>
    <t>510704198005150017</t>
  </si>
  <si>
    <t>杨炯纬</t>
  </si>
  <si>
    <t>13901619089</t>
  </si>
  <si>
    <t>310110197210214633</t>
  </si>
  <si>
    <t>杨苗</t>
  </si>
  <si>
    <t>13911550376</t>
  </si>
  <si>
    <t>女</t>
  </si>
  <si>
    <t>110104198108120067</t>
  </si>
  <si>
    <t>18500131887</t>
  </si>
  <si>
    <t>张云剑</t>
  </si>
  <si>
    <t>杨茂江</t>
  </si>
  <si>
    <t>创始人/CEO</t>
  </si>
  <si>
    <t>后增加</t>
    <rPh sb="0" eb="1">
      <t>hou</t>
    </rPh>
    <rPh sb="1" eb="2">
      <t>zneg jia</t>
    </rPh>
    <phoneticPr fontId="1" type="noConversion"/>
  </si>
  <si>
    <t>10人</t>
    <rPh sb="2" eb="3">
      <t>ren</t>
    </rPh>
    <phoneticPr fontId="1" type="noConversion"/>
  </si>
  <si>
    <t>何萌</t>
    <rPh sb="0" eb="1">
      <t>he</t>
    </rPh>
    <phoneticPr fontId="1" type="noConversion"/>
  </si>
  <si>
    <t>圆桌包间</t>
    <rPh sb="0" eb="1">
      <t>yuan zhuo</t>
    </rPh>
    <rPh sb="2" eb="3">
      <t>bao jian</t>
    </rPh>
    <phoneticPr fontId="1" type="noConversion"/>
  </si>
  <si>
    <t>发票1200</t>
    <rPh sb="0" eb="1">
      <t>fa piao</t>
    </rPh>
    <phoneticPr fontId="1" type="noConversion"/>
  </si>
  <si>
    <t>陈柳柳</t>
    <rPh sb="0" eb="1">
      <t>chen liu liu</t>
    </rPh>
    <phoneticPr fontId="1" type="noConversion"/>
  </si>
  <si>
    <t>白群</t>
    <rPh sb="0" eb="1">
      <t>bai qun</t>
    </rPh>
    <phoneticPr fontId="1" type="noConversion"/>
  </si>
  <si>
    <t>发票1213</t>
    <rPh sb="0" eb="1">
      <t>fa piao</t>
    </rPh>
    <phoneticPr fontId="1" type="noConversion"/>
  </si>
  <si>
    <t>发票847.5</t>
    <rPh sb="0" eb="1">
      <t>fa pai o</t>
    </rPh>
    <rPh sb="1" eb="2">
      <t>piao</t>
    </rPh>
    <phoneticPr fontId="1" type="noConversion"/>
  </si>
  <si>
    <t>管理层费用</t>
    <rPh sb="0" eb="1">
      <t>guan li ceng</t>
    </rPh>
    <rPh sb="3" eb="4">
      <t>fei yong</t>
    </rPh>
    <phoneticPr fontId="1" type="noConversion"/>
  </si>
  <si>
    <t>常立新</t>
    <rPh sb="0" eb="1">
      <t>chang</t>
    </rPh>
    <rPh sb="1" eb="2">
      <t>li</t>
    </rPh>
    <rPh sb="2" eb="3">
      <t>xin</t>
    </rPh>
    <phoneticPr fontId="1" type="noConversion"/>
  </si>
  <si>
    <t>张丹</t>
    <rPh sb="0" eb="1">
      <t>zahng</t>
    </rPh>
    <rPh sb="1" eb="2">
      <t>dan</t>
    </rPh>
    <phoneticPr fontId="1" type="noConversion"/>
  </si>
  <si>
    <t>王骁</t>
    <rPh sb="0" eb="1">
      <t>wang</t>
    </rPh>
    <rPh sb="1" eb="2">
      <t>xiao yong</t>
    </rPh>
    <phoneticPr fontId="1" type="noConversion"/>
  </si>
  <si>
    <t>李云潇</t>
    <rPh sb="0" eb="1">
      <t>li</t>
    </rPh>
    <rPh sb="1" eb="2">
      <t>yun</t>
    </rPh>
    <rPh sb="2" eb="3">
      <t>xiao sa</t>
    </rPh>
    <phoneticPr fontId="1" type="noConversion"/>
  </si>
  <si>
    <t>岳帅</t>
    <rPh sb="0" eb="1">
      <t>yue</t>
    </rPh>
    <rPh sb="1" eb="2">
      <t>shuai</t>
    </rPh>
    <phoneticPr fontId="1" type="noConversion"/>
  </si>
  <si>
    <t>李宁</t>
    <rPh sb="0" eb="1">
      <t>li ning</t>
    </rPh>
    <phoneticPr fontId="1" type="noConversion"/>
  </si>
  <si>
    <t>D6025</t>
    <phoneticPr fontId="1" type="noConversion"/>
  </si>
  <si>
    <t>德州</t>
    <rPh sb="0" eb="1">
      <t>de zhou</t>
    </rPh>
    <phoneticPr fontId="1" type="noConversion"/>
  </si>
  <si>
    <t>G172</t>
    <phoneticPr fontId="1" type="noConversion"/>
  </si>
  <si>
    <t>德州分公司</t>
    <rPh sb="0" eb="1">
      <t>de zhou</t>
    </rPh>
    <rPh sb="2" eb="3">
      <t>fen gogn si</t>
    </rPh>
    <phoneticPr fontId="1" type="noConversion"/>
  </si>
  <si>
    <t>德州分公司</t>
    <phoneticPr fontId="1" type="noConversion"/>
  </si>
  <si>
    <t>张玉川</t>
    <rPh sb="0" eb="1">
      <t>zhang</t>
    </rPh>
    <rPh sb="1" eb="2">
      <t>yu</t>
    </rPh>
    <rPh sb="2" eb="3">
      <t>chuan</t>
    </rPh>
    <phoneticPr fontId="1" type="noConversion"/>
  </si>
  <si>
    <t>周丽</t>
    <rPh sb="0" eb="1">
      <t>zhou li</t>
    </rPh>
    <phoneticPr fontId="1" type="noConversion"/>
  </si>
  <si>
    <t>阴祖功</t>
    <rPh sb="0" eb="1">
      <t>yin</t>
    </rPh>
    <rPh sb="1" eb="2">
      <t>zu</t>
    </rPh>
    <rPh sb="2" eb="3">
      <t>gogn fu</t>
    </rPh>
    <phoneticPr fontId="1" type="noConversion"/>
  </si>
  <si>
    <t>张震</t>
    <rPh sb="0" eb="1">
      <t>zhang</t>
    </rPh>
    <rPh sb="1" eb="2">
      <t>zhen</t>
    </rPh>
    <phoneticPr fontId="1" type="noConversion"/>
  </si>
  <si>
    <t>郎需平</t>
    <rPh sb="0" eb="1">
      <t>lang</t>
    </rPh>
    <rPh sb="1" eb="2">
      <t>xu</t>
    </rPh>
    <rPh sb="2" eb="3">
      <t>ping</t>
    </rPh>
    <phoneticPr fontId="1" type="noConversion"/>
  </si>
  <si>
    <t>G453</t>
    <phoneticPr fontId="1" type="noConversion"/>
  </si>
  <si>
    <t>济南</t>
    <rPh sb="0" eb="1">
      <t>ji nan</t>
    </rPh>
    <phoneticPr fontId="1" type="noConversion"/>
  </si>
  <si>
    <t>D6008</t>
    <phoneticPr fontId="1" type="noConversion"/>
  </si>
  <si>
    <t>一等座车票，按照二等座报销</t>
    <rPh sb="0" eb="1">
      <t>yi deng zuo</t>
    </rPh>
    <rPh sb="3" eb="4">
      <t>ceh piao</t>
    </rPh>
    <rPh sb="6" eb="7">
      <t>an zhao</t>
    </rPh>
    <rPh sb="8" eb="9">
      <t>er deng zuo</t>
    </rPh>
    <rPh sb="11" eb="12">
      <t>bao xiao</t>
    </rPh>
    <phoneticPr fontId="1" type="noConversion"/>
  </si>
  <si>
    <t>张立旭</t>
    <rPh sb="0" eb="1">
      <t>zhang</t>
    </rPh>
    <rPh sb="1" eb="2">
      <t>li</t>
    </rPh>
    <rPh sb="2" eb="3">
      <t>xu</t>
    </rPh>
    <phoneticPr fontId="1" type="noConversion"/>
  </si>
  <si>
    <t>SC4713</t>
    <phoneticPr fontId="1" type="noConversion"/>
  </si>
  <si>
    <t>成都</t>
    <rPh sb="0" eb="1">
      <t>cheng du</t>
    </rPh>
    <phoneticPr fontId="1" type="noConversion"/>
  </si>
  <si>
    <t>济南东</t>
    <rPh sb="0" eb="1">
      <t>ji nan</t>
    </rPh>
    <rPh sb="2" eb="3">
      <t>dong</t>
    </rPh>
    <phoneticPr fontId="1" type="noConversion"/>
  </si>
  <si>
    <t>酒店用车</t>
    <rPh sb="0" eb="1">
      <t>jiu dian</t>
    </rPh>
    <rPh sb="2" eb="3">
      <t>yogn che</t>
    </rPh>
    <phoneticPr fontId="1" type="noConversion"/>
  </si>
  <si>
    <t>7月23日；12:00-22:00</t>
    <rPh sb="1" eb="2">
      <t>yue</t>
    </rPh>
    <rPh sb="4" eb="5">
      <t>ri</t>
    </rPh>
    <phoneticPr fontId="1" type="noConversion"/>
  </si>
  <si>
    <t>酒店备车</t>
    <rPh sb="0" eb="1">
      <t>jiu dian</t>
    </rPh>
    <rPh sb="2" eb="3">
      <t>bei che</t>
    </rPh>
    <phoneticPr fontId="1" type="noConversion"/>
  </si>
  <si>
    <t>机场：7月22日1趟+23日10趟+25日1趟+26日3趟
青岛站：7月23日1趟+26日1趟
青岛北站：7月23日2趟</t>
    <rPh sb="0" eb="1">
      <t>ji chang</t>
    </rPh>
    <rPh sb="4" eb="5">
      <t>yue</t>
    </rPh>
    <rPh sb="7" eb="8">
      <t>ri</t>
    </rPh>
    <rPh sb="9" eb="10">
      <t>tang</t>
    </rPh>
    <rPh sb="13" eb="14">
      <t>ri</t>
    </rPh>
    <rPh sb="16" eb="17">
      <t>tang</t>
    </rPh>
    <rPh sb="20" eb="21">
      <t>ri</t>
    </rPh>
    <rPh sb="22" eb="23">
      <t>tang</t>
    </rPh>
    <rPh sb="26" eb="27">
      <t>ri</t>
    </rPh>
    <rPh sb="28" eb="29">
      <t>tang</t>
    </rPh>
    <rPh sb="30" eb="31">
      <t>qing dao zhn</t>
    </rPh>
    <rPh sb="35" eb="36">
      <t>yue</t>
    </rPh>
    <rPh sb="38" eb="39">
      <t>ri</t>
    </rPh>
    <rPh sb="40" eb="41">
      <t>tang</t>
    </rPh>
    <rPh sb="44" eb="45">
      <t>ri</t>
    </rPh>
    <rPh sb="46" eb="47">
      <t>tang</t>
    </rPh>
    <rPh sb="48" eb="49">
      <t>qing dao</t>
    </rPh>
    <rPh sb="50" eb="51">
      <t>bei zhan</t>
    </rPh>
    <rPh sb="54" eb="55">
      <t>yue</t>
    </rPh>
    <rPh sb="57" eb="58">
      <t>ri</t>
    </rPh>
    <rPh sb="59" eb="60">
      <t>tang</t>
    </rPh>
    <phoneticPr fontId="1" type="noConversion"/>
  </si>
  <si>
    <t>7月26日；早7点香格里拉酒店—机场—香格里拉—泰成喜来登—香格里拉酒店，共计205公里</t>
    <rPh sb="1" eb="2">
      <t>yue</t>
    </rPh>
    <rPh sb="4" eb="5">
      <t>ri</t>
    </rPh>
    <phoneticPr fontId="1" type="noConversion"/>
  </si>
  <si>
    <t>管理层晚餐</t>
    <rPh sb="0" eb="1">
      <t>guan li ceng</t>
    </rPh>
    <rPh sb="3" eb="4">
      <t>wan can</t>
    </rPh>
    <phoneticPr fontId="1" type="noConversion"/>
  </si>
  <si>
    <t>7座别克商务；送管理层晚餐</t>
    <rPh sb="7" eb="8">
      <t>song</t>
    </rPh>
    <rPh sb="8" eb="9">
      <t>guan li ceng</t>
    </rPh>
    <rPh sb="11" eb="12">
      <t>wan can</t>
    </rPh>
    <phoneticPr fontId="1" type="noConversion"/>
  </si>
  <si>
    <t>崂山书院；香牌制作+太极体验</t>
    <rPh sb="0" eb="1">
      <t>lao shan</t>
    </rPh>
    <rPh sb="2" eb="3">
      <t>shu yuan</t>
    </rPh>
    <rPh sb="5" eb="6">
      <t>xiang</t>
    </rPh>
    <rPh sb="6" eb="7">
      <t>pai</t>
    </rPh>
    <rPh sb="7" eb="8">
      <t>zhi zuo</t>
    </rPh>
    <rPh sb="10" eb="11">
      <t>tai ji</t>
    </rPh>
    <rPh sb="12" eb="13">
      <t>ti yan</t>
    </rPh>
    <phoneticPr fontId="1" type="noConversion"/>
  </si>
  <si>
    <t>8月15日</t>
    <rPh sb="1" eb="2">
      <t>yue</t>
    </rPh>
    <rPh sb="4" eb="5">
      <t>ri</t>
    </rPh>
    <phoneticPr fontId="1" type="noConversion"/>
  </si>
  <si>
    <t>已报销</t>
    <rPh sb="0" eb="1">
      <t>yi</t>
    </rPh>
    <rPh sb="1" eb="2">
      <t>bao xiao</t>
    </rPh>
    <phoneticPr fontId="1" type="noConversion"/>
  </si>
  <si>
    <t>已报销</t>
    <rPh sb="0" eb="1">
      <t>yi bao xiao</t>
    </rPh>
    <phoneticPr fontId="1" type="noConversion"/>
  </si>
  <si>
    <t>周丽 15169087996
齐鲁银行济南清河支行
6223795310105063303
1343元</t>
    <rPh sb="0" eb="1">
      <t>zhou</t>
    </rPh>
    <rPh sb="1" eb="2">
      <t>li</t>
    </rPh>
    <rPh sb="15" eb="16">
      <t>qi lu yin hang</t>
    </rPh>
    <rPh sb="19" eb="20">
      <t>ji nan</t>
    </rPh>
    <rPh sb="21" eb="22">
      <t>qing he</t>
    </rPh>
    <rPh sb="23" eb="24">
      <t>zhi hang</t>
    </rPh>
    <rPh sb="50" eb="51">
      <t>yuan</t>
    </rPh>
    <phoneticPr fontId="1" type="noConversion"/>
  </si>
  <si>
    <t>淄博道同网络科技有限公司
齐商银行高创园支行
801101301421016184
王晓 18653392964
1230元</t>
    <rPh sb="0" eb="1">
      <t>zi bo dao tong</t>
    </rPh>
    <rPh sb="2" eb="3">
      <t>dao</t>
    </rPh>
    <rPh sb="3" eb="4">
      <t>tong</t>
    </rPh>
    <rPh sb="4" eb="5">
      <t>wang luo</t>
    </rPh>
    <rPh sb="6" eb="7">
      <t>ke ji</t>
    </rPh>
    <rPh sb="8" eb="9">
      <t>you xian gong si</t>
    </rPh>
    <rPh sb="13" eb="14">
      <t>qi shang yin hang</t>
    </rPh>
    <rPh sb="17" eb="18">
      <t>gao chuang yuan</t>
    </rPh>
    <rPh sb="20" eb="21">
      <t>zhi hang</t>
    </rPh>
    <rPh sb="42" eb="43">
      <t>w na g</t>
    </rPh>
    <rPh sb="43" eb="44">
      <t>xiao yong</t>
    </rPh>
    <rPh sb="61" eb="62">
      <t>yuan</t>
    </rPh>
    <phoneticPr fontId="1" type="noConversion"/>
  </si>
  <si>
    <t>河北昱泰天成电子科技有限公司
中国工商银行石家庄桥西支行
0402 0201 0930 0086 594
3240元</t>
    <rPh sb="0" eb="1">
      <t>he bei</t>
    </rPh>
    <rPh sb="2" eb="3">
      <t>yu</t>
    </rPh>
    <rPh sb="3" eb="4">
      <t>tai</t>
    </rPh>
    <rPh sb="4" eb="5">
      <t>tian cheng</t>
    </rPh>
    <rPh sb="5" eb="6">
      <t>cheng</t>
    </rPh>
    <rPh sb="6" eb="7">
      <t>dian zi</t>
    </rPh>
    <rPh sb="8" eb="9">
      <t>ke ji</t>
    </rPh>
    <rPh sb="10" eb="11">
      <t>you xian</t>
    </rPh>
    <rPh sb="12" eb="13">
      <t>gogn si</t>
    </rPh>
    <rPh sb="15" eb="16">
      <t>zhong guo</t>
    </rPh>
    <rPh sb="17" eb="18">
      <t>gogn shang</t>
    </rPh>
    <rPh sb="19" eb="20">
      <t>yin hang</t>
    </rPh>
    <rPh sb="21" eb="22">
      <t>shi jia zhuang</t>
    </rPh>
    <rPh sb="24" eb="25">
      <t>qiao xi</t>
    </rPh>
    <rPh sb="26" eb="27">
      <t>zhi hang</t>
    </rPh>
    <rPh sb="57" eb="58">
      <t>yuan</t>
    </rPh>
    <phoneticPr fontId="1" type="noConversion"/>
  </si>
  <si>
    <t>潍坊点睛
李政
中国农业银行山东临沂兰山支行
6228 4818 2908 7789 476
许蓝兮 13671160277
2820元</t>
    <rPh sb="0" eb="1">
      <t>wei fnag</t>
    </rPh>
    <rPh sb="2" eb="3">
      <t>dian jing</t>
    </rPh>
    <rPh sb="5" eb="6">
      <t>li</t>
    </rPh>
    <rPh sb="6" eb="7">
      <t>zheng</t>
    </rPh>
    <rPh sb="8" eb="9">
      <t>zhong guo</t>
    </rPh>
    <rPh sb="10" eb="11">
      <t>nong ye</t>
    </rPh>
    <rPh sb="12" eb="13">
      <t>yin hang</t>
    </rPh>
    <rPh sb="14" eb="15">
      <t>shan dong</t>
    </rPh>
    <rPh sb="16" eb="17">
      <t>lin yi</t>
    </rPh>
    <rPh sb="18" eb="19">
      <t>lan sahn</t>
    </rPh>
    <rPh sb="20" eb="21">
      <t>zhi hang</t>
    </rPh>
    <rPh sb="47" eb="48">
      <t>xu</t>
    </rPh>
    <rPh sb="48" eb="49">
      <t>lan</t>
    </rPh>
    <rPh sb="49" eb="50">
      <t>xi</t>
    </rPh>
    <rPh sb="67" eb="68">
      <t>yuan</t>
    </rPh>
    <phoneticPr fontId="1" type="noConversion"/>
  </si>
  <si>
    <t>天津龙擎
李佳雨 15966081351
中国建设银行潍坊高新支行
6217 0022 0002 0715 176
272.5元</t>
    <rPh sb="0" eb="1">
      <t>tian jin</t>
    </rPh>
    <rPh sb="2" eb="3">
      <t>long</t>
    </rPh>
    <rPh sb="3" eb="4">
      <t>qing</t>
    </rPh>
    <rPh sb="5" eb="6">
      <t>li</t>
    </rPh>
    <rPh sb="6" eb="7">
      <t>jia</t>
    </rPh>
    <rPh sb="7" eb="8">
      <t>yu</t>
    </rPh>
    <rPh sb="21" eb="22">
      <t>zhong guo</t>
    </rPh>
    <rPh sb="23" eb="24">
      <t>jian she</t>
    </rPh>
    <rPh sb="25" eb="26">
      <t>yin hang</t>
    </rPh>
    <rPh sb="27" eb="28">
      <t>wei fnag</t>
    </rPh>
    <rPh sb="29" eb="30">
      <t>gao xin</t>
    </rPh>
    <rPh sb="31" eb="32">
      <t>zhi hang</t>
    </rPh>
    <rPh sb="63" eb="64">
      <t>yuan</t>
    </rPh>
    <phoneticPr fontId="1" type="noConversion"/>
  </si>
  <si>
    <t>深圳市力玛网络科技有限公司
建设银行深圳市南山大道支行
44201583900052512522
王雪晴18813916001
4730元</t>
    <rPh sb="0" eb="1">
      <t>shen zhen shi</t>
    </rPh>
    <rPh sb="3" eb="4">
      <t>li</t>
    </rPh>
    <rPh sb="4" eb="5">
      <t>ma</t>
    </rPh>
    <rPh sb="5" eb="6">
      <t>wang luo</t>
    </rPh>
    <rPh sb="7" eb="8">
      <t>ke ji</t>
    </rPh>
    <rPh sb="9" eb="10">
      <t>you xian</t>
    </rPh>
    <rPh sb="11" eb="12">
      <t>gogn si</t>
    </rPh>
    <rPh sb="14" eb="15">
      <t>jian she yin hang</t>
    </rPh>
    <rPh sb="18" eb="19">
      <t>shen zhen</t>
    </rPh>
    <rPh sb="20" eb="21">
      <t>shi</t>
    </rPh>
    <rPh sb="21" eb="22">
      <t>nan shan</t>
    </rPh>
    <rPh sb="23" eb="24">
      <t>da dao</t>
    </rPh>
    <rPh sb="25" eb="26">
      <t>zhi hang</t>
    </rPh>
    <rPh sb="49" eb="50">
      <t>wang</t>
    </rPh>
    <rPh sb="50" eb="51">
      <t>xue</t>
    </rPh>
    <rPh sb="51" eb="52">
      <t>qing</t>
    </rPh>
    <rPh sb="68" eb="69">
      <t>yuan</t>
    </rPh>
    <phoneticPr fontId="1" type="noConversion"/>
  </si>
  <si>
    <t>张立旭
招商银行
6214 8310 0609 8195
2103元</t>
    <rPh sb="33" eb="34">
      <t>yuan</t>
    </rPh>
    <phoneticPr fontId="1" type="noConversion"/>
  </si>
  <si>
    <t>SC4755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</si>
</sst>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¥&quot;#,##0.00_);[Red]\(&quot;¥&quot;#,##0.00\)"/>
    <numFmt numFmtId="176" formatCode="_ * #,##0.00_ ;_ * \-#,##0.00_ ;_ * &quot;-&quot;??_ ;_ @_ "/>
    <numFmt numFmtId="177" formatCode="\¥#,##0_);[Red]\(\¥#,##0\)"/>
    <numFmt numFmtId="178" formatCode="0_);[Red]\(0\)"/>
    <numFmt numFmtId="179" formatCode="\¥#,##0.00_);[Red]\(\¥#,##0.00\)"/>
    <numFmt numFmtId="180" formatCode="&quot;¥&quot;#,##0.00"/>
    <numFmt numFmtId="181" formatCode="_ \¥* #,##0.00_ ;_ \¥* \-#,##0.00_ ;_ \¥* &quot;-&quot;??_ ;_ @_ "/>
    <numFmt numFmtId="182" formatCode="[$-F400]h:mm:ss\ AM/PM"/>
    <numFmt numFmtId="183" formatCode="m&quot;月&quot;d&quot;日&quot;;@"/>
  </numFmts>
  <fonts count="23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b/>
      <sz val="9"/>
      <color theme="1"/>
      <name val="微软雅黑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0"/>
      <name val="微软雅黑"/>
      <family val="3"/>
      <charset val="134"/>
    </font>
    <font>
      <b/>
      <sz val="10"/>
      <name val="微软雅黑"/>
      <family val="3"/>
      <charset val="134"/>
    </font>
    <font>
      <sz val="11"/>
      <color theme="1"/>
      <name val="微软雅黑"/>
      <family val="3"/>
      <charset val="134"/>
    </font>
    <font>
      <b/>
      <sz val="11"/>
      <color theme="0"/>
      <name val="微软雅黑"/>
      <family val="3"/>
      <charset val="134"/>
    </font>
    <font>
      <sz val="10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DengXian"/>
      <family val="2"/>
      <scheme val="minor"/>
    </font>
    <font>
      <sz val="10"/>
      <color rgb="FF000000"/>
      <name val="微软雅黑"/>
      <family val="3"/>
      <charset val="134"/>
    </font>
    <font>
      <sz val="11"/>
      <color rgb="FFFF0000"/>
      <name val="微软雅黑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C4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FFBEE7"/>
        <bgColor indexed="64"/>
      </patternFill>
    </fill>
    <fill>
      <patternFill patternType="solid">
        <fgColor rgb="FFB7C8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7" fillId="0" borderId="0">
      <alignment vertical="center"/>
    </xf>
    <xf numFmtId="181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0" fontId="20" fillId="0" borderId="0">
      <alignment vertical="center"/>
    </xf>
  </cellStyleXfs>
  <cellXfs count="36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8" fontId="4" fillId="2" borderId="11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179" fontId="4" fillId="2" borderId="11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9" fontId="4" fillId="0" borderId="3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9" fontId="4" fillId="0" borderId="45" xfId="0" applyNumberFormat="1" applyFont="1" applyFill="1" applyBorder="1" applyAlignment="1">
      <alignment horizontal="center" vertical="center" wrapText="1"/>
    </xf>
    <xf numFmtId="177" fontId="4" fillId="0" borderId="45" xfId="0" applyNumberFormat="1" applyFont="1" applyFill="1" applyBorder="1" applyAlignment="1">
      <alignment horizontal="center" vertical="center" wrapText="1"/>
    </xf>
    <xf numFmtId="38" fontId="4" fillId="0" borderId="45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8" fontId="12" fillId="3" borderId="5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38" fontId="4" fillId="0" borderId="11" xfId="0" applyNumberFormat="1" applyFont="1" applyFill="1" applyBorder="1" applyAlignment="1">
      <alignment horizontal="center" vertical="center" wrapText="1"/>
    </xf>
    <xf numFmtId="179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8" fontId="6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38" fontId="4" fillId="5" borderId="1" xfId="0" applyNumberFormat="1" applyFont="1" applyFill="1" applyBorder="1" applyAlignment="1">
      <alignment horizontal="center" vertical="center" wrapText="1"/>
    </xf>
    <xf numFmtId="179" fontId="4" fillId="5" borderId="1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8" fontId="13" fillId="2" borderId="0" xfId="0" applyNumberFormat="1" applyFont="1" applyFill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8" fontId="6" fillId="2" borderId="0" xfId="0" applyNumberFormat="1" applyFont="1" applyFill="1" applyAlignment="1">
      <alignment horizontal="left" vertical="center" wrapText="1"/>
    </xf>
    <xf numFmtId="8" fontId="6" fillId="2" borderId="0" xfId="0" applyNumberFormat="1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77" fontId="4" fillId="0" borderId="33" xfId="0" applyNumberFormat="1" applyFont="1" applyFill="1" applyBorder="1" applyAlignment="1">
      <alignment horizontal="center" vertical="center" wrapText="1"/>
    </xf>
    <xf numFmtId="38" fontId="4" fillId="0" borderId="33" xfId="0" applyNumberFormat="1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38" fontId="4" fillId="2" borderId="30" xfId="0" applyNumberFormat="1" applyFont="1" applyFill="1" applyBorder="1" applyAlignment="1">
      <alignment horizontal="center" vertical="center" wrapText="1"/>
    </xf>
    <xf numFmtId="177" fontId="4" fillId="2" borderId="30" xfId="0" applyNumberFormat="1" applyFont="1" applyFill="1" applyBorder="1" applyAlignment="1">
      <alignment horizontal="center" vertical="center" wrapText="1"/>
    </xf>
    <xf numFmtId="179" fontId="4" fillId="2" borderId="30" xfId="0" applyNumberFormat="1" applyFont="1" applyFill="1" applyBorder="1" applyAlignment="1">
      <alignment horizontal="center" vertical="center" wrapText="1"/>
    </xf>
    <xf numFmtId="179" fontId="6" fillId="0" borderId="16" xfId="0" applyNumberFormat="1" applyFont="1" applyFill="1" applyBorder="1" applyAlignment="1">
      <alignment horizontal="center" vertical="center" wrapText="1"/>
    </xf>
    <xf numFmtId="38" fontId="4" fillId="2" borderId="33" xfId="0" applyNumberFormat="1" applyFont="1" applyFill="1" applyBorder="1" applyAlignment="1">
      <alignment horizontal="center" vertical="center" wrapText="1"/>
    </xf>
    <xf numFmtId="177" fontId="4" fillId="2" borderId="33" xfId="0" applyNumberFormat="1" applyFont="1" applyFill="1" applyBorder="1" applyAlignment="1">
      <alignment horizontal="center" vertical="center" wrapText="1"/>
    </xf>
    <xf numFmtId="179" fontId="4" fillId="2" borderId="3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9" fontId="4" fillId="2" borderId="30" xfId="0" applyNumberFormat="1" applyFont="1" applyFill="1" applyBorder="1" applyAlignment="1">
      <alignment horizontal="center" vertical="center"/>
    </xf>
    <xf numFmtId="177" fontId="4" fillId="2" borderId="30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9" fontId="4" fillId="0" borderId="33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38" fontId="4" fillId="7" borderId="1" xfId="0" applyNumberFormat="1" applyFont="1" applyFill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 wrapText="1"/>
    </xf>
    <xf numFmtId="179" fontId="4" fillId="7" borderId="1" xfId="0" applyNumberFormat="1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38" fontId="4" fillId="7" borderId="45" xfId="0" applyNumberFormat="1" applyFont="1" applyFill="1" applyBorder="1" applyAlignment="1">
      <alignment horizontal="center" vertical="center" wrapText="1"/>
    </xf>
    <xf numFmtId="177" fontId="4" fillId="7" borderId="45" xfId="0" applyNumberFormat="1" applyFont="1" applyFill="1" applyBorder="1" applyAlignment="1">
      <alignment horizontal="center" vertical="center" wrapText="1"/>
    </xf>
    <xf numFmtId="179" fontId="4" fillId="7" borderId="45" xfId="0" applyNumberFormat="1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38" fontId="4" fillId="2" borderId="45" xfId="0" applyNumberFormat="1" applyFont="1" applyFill="1" applyBorder="1" applyAlignment="1">
      <alignment horizontal="center" vertical="center" wrapText="1"/>
    </xf>
    <xf numFmtId="177" fontId="4" fillId="2" borderId="45" xfId="0" applyNumberFormat="1" applyFont="1" applyFill="1" applyBorder="1" applyAlignment="1">
      <alignment horizontal="center" vertical="center" wrapText="1"/>
    </xf>
    <xf numFmtId="179" fontId="4" fillId="2" borderId="45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38" fontId="4" fillId="7" borderId="33" xfId="0" applyNumberFormat="1" applyFont="1" applyFill="1" applyBorder="1" applyAlignment="1">
      <alignment horizontal="center" vertical="center" wrapText="1"/>
    </xf>
    <xf numFmtId="177" fontId="4" fillId="7" borderId="33" xfId="0" applyNumberFormat="1" applyFont="1" applyFill="1" applyBorder="1" applyAlignment="1">
      <alignment horizontal="center" vertical="center" wrapText="1"/>
    </xf>
    <xf numFmtId="179" fontId="4" fillId="7" borderId="33" xfId="0" applyNumberFormat="1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40" fontId="4" fillId="7" borderId="45" xfId="0" applyNumberFormat="1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40" fontId="6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78" fontId="4" fillId="0" borderId="33" xfId="0" applyNumberFormat="1" applyFont="1" applyFill="1" applyBorder="1" applyAlignment="1">
      <alignment horizontal="center" vertical="center" wrapText="1"/>
    </xf>
    <xf numFmtId="178" fontId="4" fillId="0" borderId="45" xfId="0" applyNumberFormat="1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left"/>
    </xf>
    <xf numFmtId="0" fontId="2" fillId="0" borderId="0" xfId="0" applyFont="1"/>
    <xf numFmtId="0" fontId="2" fillId="8" borderId="48" xfId="0" applyFont="1" applyFill="1" applyBorder="1" applyAlignment="1">
      <alignment horizontal="left"/>
    </xf>
    <xf numFmtId="22" fontId="2" fillId="8" borderId="48" xfId="0" applyNumberFormat="1" applyFont="1" applyFill="1" applyBorder="1" applyAlignment="1">
      <alignment horizontal="left"/>
    </xf>
    <xf numFmtId="0" fontId="2" fillId="8" borderId="48" xfId="0" quotePrefix="1" applyFont="1" applyFill="1" applyBorder="1" applyAlignment="1">
      <alignment horizontal="left"/>
    </xf>
    <xf numFmtId="14" fontId="2" fillId="8" borderId="48" xfId="0" applyNumberFormat="1" applyFont="1" applyFill="1" applyBorder="1" applyAlignment="1">
      <alignment horizontal="left"/>
    </xf>
    <xf numFmtId="20" fontId="2" fillId="8" borderId="48" xfId="0" applyNumberFormat="1" applyFont="1" applyFill="1" applyBorder="1" applyAlignment="1">
      <alignment horizontal="left"/>
    </xf>
    <xf numFmtId="0" fontId="2" fillId="4" borderId="48" xfId="0" applyFont="1" applyFill="1" applyBorder="1" applyAlignment="1">
      <alignment horizontal="left"/>
    </xf>
    <xf numFmtId="0" fontId="2" fillId="0" borderId="48" xfId="0" applyFont="1" applyFill="1" applyBorder="1" applyAlignment="1">
      <alignment horizontal="left"/>
    </xf>
    <xf numFmtId="0" fontId="2" fillId="8" borderId="49" xfId="0" applyFont="1" applyFill="1" applyBorder="1" applyAlignment="1">
      <alignment horizontal="left"/>
    </xf>
    <xf numFmtId="0" fontId="2" fillId="0" borderId="0" xfId="0" applyFont="1" applyFill="1" applyBorder="1"/>
    <xf numFmtId="0" fontId="2" fillId="8" borderId="5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0" fillId="9" borderId="48" xfId="0" applyFont="1" applyFill="1" applyBorder="1" applyAlignment="1">
      <alignment horizontal="left" vertical="center"/>
    </xf>
    <xf numFmtId="0" fontId="15" fillId="9" borderId="48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58" fontId="16" fillId="0" borderId="0" xfId="0" applyNumberFormat="1" applyFont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10" borderId="5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180" fontId="1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180" fontId="12" fillId="0" borderId="0" xfId="0" applyNumberFormat="1" applyFont="1" applyFill="1" applyBorder="1" applyAlignment="1">
      <alignment horizontal="center"/>
    </xf>
    <xf numFmtId="0" fontId="17" fillId="10" borderId="5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4" fontId="2" fillId="0" borderId="52" xfId="0" applyNumberFormat="1" applyFont="1" applyBorder="1" applyAlignment="1">
      <alignment horizontal="center" vertical="center"/>
    </xf>
    <xf numFmtId="20" fontId="2" fillId="0" borderId="52" xfId="0" applyNumberFormat="1" applyFont="1" applyBorder="1" applyAlignment="1">
      <alignment horizontal="center" vertical="center"/>
    </xf>
    <xf numFmtId="180" fontId="2" fillId="0" borderId="52" xfId="0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180" fontId="12" fillId="0" borderId="55" xfId="0" applyNumberFormat="1" applyFont="1" applyBorder="1" applyAlignment="1">
      <alignment horizontal="center"/>
    </xf>
    <xf numFmtId="0" fontId="17" fillId="10" borderId="53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0" fontId="12" fillId="0" borderId="56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180" fontId="2" fillId="8" borderId="48" xfId="0" applyNumberFormat="1" applyFont="1" applyFill="1" applyBorder="1" applyAlignment="1">
      <alignment horizontal="left"/>
    </xf>
    <xf numFmtId="180" fontId="2" fillId="8" borderId="49" xfId="0" applyNumberFormat="1" applyFont="1" applyFill="1" applyBorder="1" applyAlignment="1">
      <alignment horizontal="left"/>
    </xf>
    <xf numFmtId="180" fontId="2" fillId="8" borderId="5" xfId="0" applyNumberFormat="1" applyFont="1" applyFill="1" applyBorder="1" applyAlignment="1">
      <alignment horizontal="left"/>
    </xf>
    <xf numFmtId="180" fontId="15" fillId="0" borderId="45" xfId="0" applyNumberFormat="1" applyFont="1" applyFill="1" applyBorder="1" applyAlignment="1">
      <alignment horizontal="left"/>
    </xf>
    <xf numFmtId="0" fontId="4" fillId="0" borderId="42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center" wrapText="1"/>
    </xf>
    <xf numFmtId="0" fontId="4" fillId="11" borderId="45" xfId="0" applyFont="1" applyFill="1" applyBorder="1" applyAlignment="1">
      <alignment horizontal="center" vertical="center" wrapText="1"/>
    </xf>
    <xf numFmtId="38" fontId="4" fillId="11" borderId="45" xfId="0" applyNumberFormat="1" applyFont="1" applyFill="1" applyBorder="1" applyAlignment="1">
      <alignment horizontal="center" vertical="center" wrapText="1"/>
    </xf>
    <xf numFmtId="179" fontId="4" fillId="11" borderId="45" xfId="0" applyNumberFormat="1" applyFont="1" applyFill="1" applyBorder="1" applyAlignment="1">
      <alignment horizontal="center" vertical="center" wrapText="1"/>
    </xf>
    <xf numFmtId="0" fontId="4" fillId="11" borderId="42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38" fontId="4" fillId="11" borderId="1" xfId="0" applyNumberFormat="1" applyFont="1" applyFill="1" applyBorder="1" applyAlignment="1">
      <alignment horizontal="center" vertical="center" wrapText="1"/>
    </xf>
    <xf numFmtId="177" fontId="4" fillId="11" borderId="1" xfId="0" applyNumberFormat="1" applyFont="1" applyFill="1" applyBorder="1" applyAlignment="1">
      <alignment horizontal="center" vertical="center" wrapText="1"/>
    </xf>
    <xf numFmtId="179" fontId="4" fillId="11" borderId="1" xfId="0" applyNumberFormat="1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80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180" fontId="12" fillId="0" borderId="14" xfId="0" applyNumberFormat="1" applyFont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40" fontId="4" fillId="0" borderId="45" xfId="0" applyNumberFormat="1" applyFont="1" applyFill="1" applyBorder="1" applyAlignment="1">
      <alignment horizontal="center" vertical="center" wrapText="1"/>
    </xf>
    <xf numFmtId="0" fontId="4" fillId="11" borderId="44" xfId="0" applyFont="1" applyFill="1" applyBorder="1" applyAlignment="1">
      <alignment horizontal="center" vertical="center" wrapText="1"/>
    </xf>
    <xf numFmtId="40" fontId="4" fillId="11" borderId="45" xfId="0" applyNumberFormat="1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80" fontId="2" fillId="0" borderId="0" xfId="0" applyNumberFormat="1" applyFont="1" applyAlignment="1">
      <alignment horizontal="center"/>
    </xf>
    <xf numFmtId="180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38" fontId="4" fillId="12" borderId="1" xfId="0" applyNumberFormat="1" applyFont="1" applyFill="1" applyBorder="1" applyAlignment="1">
      <alignment horizontal="center" vertical="center" wrapText="1"/>
    </xf>
    <xf numFmtId="177" fontId="4" fillId="12" borderId="1" xfId="0" applyNumberFormat="1" applyFont="1" applyFill="1" applyBorder="1" applyAlignment="1">
      <alignment horizontal="center" vertical="center" wrapText="1"/>
    </xf>
    <xf numFmtId="179" fontId="4" fillId="1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40" fontId="4" fillId="0" borderId="4" xfId="0" applyNumberFormat="1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38" fontId="3" fillId="11" borderId="30" xfId="0" applyNumberFormat="1" applyFont="1" applyFill="1" applyBorder="1" applyAlignment="1">
      <alignment horizontal="center" vertical="center" wrapText="1"/>
    </xf>
    <xf numFmtId="177" fontId="4" fillId="11" borderId="30" xfId="0" applyNumberFormat="1" applyFont="1" applyFill="1" applyBorder="1" applyAlignment="1">
      <alignment horizontal="center" vertical="center" wrapText="1"/>
    </xf>
    <xf numFmtId="38" fontId="4" fillId="11" borderId="30" xfId="0" applyNumberFormat="1" applyFont="1" applyFill="1" applyBorder="1" applyAlignment="1">
      <alignment horizontal="center" vertical="center" wrapText="1"/>
    </xf>
    <xf numFmtId="179" fontId="4" fillId="11" borderId="30" xfId="0" applyNumberFormat="1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horizontal="center" vertical="center" wrapText="1"/>
    </xf>
    <xf numFmtId="179" fontId="4" fillId="11" borderId="33" xfId="0" applyNumberFormat="1" applyFont="1" applyFill="1" applyBorder="1" applyAlignment="1">
      <alignment horizontal="center" vertical="center" wrapText="1"/>
    </xf>
    <xf numFmtId="0" fontId="4" fillId="13" borderId="45" xfId="0" applyFont="1" applyFill="1" applyBorder="1" applyAlignment="1">
      <alignment horizontal="center" vertical="center" wrapText="1"/>
    </xf>
    <xf numFmtId="179" fontId="4" fillId="13" borderId="45" xfId="0" applyNumberFormat="1" applyFont="1" applyFill="1" applyBorder="1" applyAlignment="1">
      <alignment horizontal="center" vertical="center" wrapText="1"/>
    </xf>
    <xf numFmtId="0" fontId="4" fillId="13" borderId="42" xfId="0" applyFont="1" applyFill="1" applyBorder="1" applyAlignment="1">
      <alignment horizontal="center" vertical="center" wrapText="1"/>
    </xf>
    <xf numFmtId="0" fontId="16" fillId="0" borderId="0" xfId="0" applyFont="1"/>
    <xf numFmtId="0" fontId="4" fillId="11" borderId="43" xfId="0" applyFont="1" applyFill="1" applyBorder="1" applyAlignment="1">
      <alignment horizontal="center" vertical="center" wrapText="1"/>
    </xf>
    <xf numFmtId="177" fontId="4" fillId="11" borderId="4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38" fontId="9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38" fontId="9" fillId="2" borderId="0" xfId="0" applyNumberFormat="1" applyFont="1" applyFill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58" fontId="2" fillId="0" borderId="45" xfId="0" applyNumberFormat="1" applyFont="1" applyBorder="1" applyAlignment="1">
      <alignment horizontal="center" vertical="center"/>
    </xf>
    <xf numFmtId="0" fontId="2" fillId="0" borderId="45" xfId="0" applyNumberFormat="1" applyFont="1" applyBorder="1" applyAlignment="1">
      <alignment horizontal="center" vertical="center"/>
    </xf>
    <xf numFmtId="0" fontId="21" fillId="0" borderId="45" xfId="2" applyFont="1" applyFill="1" applyBorder="1" applyAlignment="1">
      <alignment horizontal="center" vertical="center"/>
    </xf>
    <xf numFmtId="49" fontId="2" fillId="0" borderId="45" xfId="5" applyNumberFormat="1" applyFont="1" applyFill="1" applyBorder="1" applyAlignment="1">
      <alignment horizontal="center" vertical="center"/>
    </xf>
    <xf numFmtId="182" fontId="2" fillId="0" borderId="45" xfId="6" applyNumberFormat="1" applyFont="1" applyFill="1" applyBorder="1" applyAlignment="1">
      <alignment horizontal="center" vertical="center"/>
    </xf>
    <xf numFmtId="49" fontId="2" fillId="0" borderId="45" xfId="6" quotePrefix="1" applyNumberFormat="1" applyFont="1" applyFill="1" applyBorder="1" applyAlignment="1">
      <alignment horizontal="center" vertical="center" wrapText="1"/>
    </xf>
    <xf numFmtId="0" fontId="2" fillId="0" borderId="45" xfId="6" applyFont="1" applyFill="1" applyBorder="1" applyAlignment="1">
      <alignment horizontal="center" vertical="center"/>
    </xf>
    <xf numFmtId="58" fontId="2" fillId="0" borderId="45" xfId="6" applyNumberFormat="1" applyFont="1" applyFill="1" applyBorder="1" applyAlignment="1">
      <alignment horizontal="center" vertical="center"/>
    </xf>
    <xf numFmtId="183" fontId="2" fillId="14" borderId="45" xfId="6" applyNumberFormat="1" applyFont="1" applyFill="1" applyBorder="1" applyAlignment="1">
      <alignment horizontal="center" vertical="center"/>
    </xf>
    <xf numFmtId="0" fontId="2" fillId="0" borderId="45" xfId="6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58" fontId="2" fillId="0" borderId="45" xfId="0" applyNumberFormat="1" applyFont="1" applyFill="1" applyBorder="1" applyAlignment="1">
      <alignment horizontal="center" vertical="center"/>
    </xf>
    <xf numFmtId="58" fontId="2" fillId="14" borderId="45" xfId="0" applyNumberFormat="1" applyFont="1" applyFill="1" applyBorder="1" applyAlignment="1">
      <alignment horizontal="center" vertical="center"/>
    </xf>
    <xf numFmtId="0" fontId="2" fillId="0" borderId="45" xfId="0" applyNumberFormat="1" applyFont="1" applyFill="1" applyBorder="1" applyAlignment="1">
      <alignment horizontal="center" vertical="center"/>
    </xf>
    <xf numFmtId="49" fontId="2" fillId="0" borderId="45" xfId="0" quotePrefix="1" applyNumberFormat="1" applyFont="1" applyFill="1" applyBorder="1" applyAlignment="1">
      <alignment horizontal="center" vertical="center"/>
    </xf>
    <xf numFmtId="0" fontId="21" fillId="0" borderId="45" xfId="2" quotePrefix="1" applyNumberFormat="1" applyFont="1" applyFill="1" applyBorder="1" applyAlignment="1">
      <alignment horizontal="center" vertical="center"/>
    </xf>
    <xf numFmtId="0" fontId="2" fillId="0" borderId="45" xfId="0" quotePrefix="1" applyFont="1" applyFill="1" applyBorder="1" applyAlignment="1">
      <alignment horizontal="center" vertical="center"/>
    </xf>
    <xf numFmtId="0" fontId="2" fillId="0" borderId="45" xfId="6" applyFont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180" fontId="18" fillId="0" borderId="52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14" fontId="18" fillId="0" borderId="52" xfId="0" applyNumberFormat="1" applyFont="1" applyBorder="1" applyAlignment="1">
      <alignment horizontal="center" vertical="center"/>
    </xf>
    <xf numFmtId="20" fontId="18" fillId="0" borderId="52" xfId="0" applyNumberFormat="1" applyFont="1" applyBorder="1" applyAlignment="1">
      <alignment horizontal="center" vertical="center"/>
    </xf>
    <xf numFmtId="0" fontId="18" fillId="0" borderId="53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180" fontId="15" fillId="4" borderId="45" xfId="0" applyNumberFormat="1" applyFont="1" applyFill="1" applyBorder="1" applyAlignment="1">
      <alignment horizontal="left"/>
    </xf>
    <xf numFmtId="179" fontId="4" fillId="6" borderId="1" xfId="0" applyNumberFormat="1" applyFont="1" applyFill="1" applyBorder="1" applyAlignment="1">
      <alignment horizontal="center" vertical="center" wrapText="1"/>
    </xf>
    <xf numFmtId="38" fontId="4" fillId="6" borderId="1" xfId="0" applyNumberFormat="1" applyFont="1" applyFill="1" applyBorder="1" applyAlignment="1">
      <alignment horizontal="center" vertical="center" wrapText="1"/>
    </xf>
    <xf numFmtId="0" fontId="2" fillId="15" borderId="53" xfId="0" applyFont="1" applyFill="1" applyBorder="1" applyAlignment="1">
      <alignment horizontal="center" vertical="center"/>
    </xf>
    <xf numFmtId="0" fontId="2" fillId="15" borderId="53" xfId="0" applyNumberFormat="1" applyFont="1" applyFill="1" applyBorder="1" applyAlignment="1">
      <alignment horizontal="center" vertical="center"/>
    </xf>
    <xf numFmtId="0" fontId="2" fillId="0" borderId="5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4" fillId="12" borderId="60" xfId="0" applyFont="1" applyFill="1" applyBorder="1" applyAlignment="1">
      <alignment horizontal="center" vertical="center" wrapText="1"/>
    </xf>
    <xf numFmtId="0" fontId="4" fillId="12" borderId="3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180" fontId="15" fillId="0" borderId="45" xfId="0" applyNumberFormat="1" applyFont="1" applyFill="1" applyBorder="1" applyAlignment="1">
      <alignment horizontal="left"/>
    </xf>
    <xf numFmtId="0" fontId="2" fillId="0" borderId="4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80" fontId="2" fillId="0" borderId="52" xfId="0" applyNumberFormat="1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center" vertical="center"/>
    </xf>
    <xf numFmtId="180" fontId="2" fillId="0" borderId="57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 wrapText="1"/>
    </xf>
    <xf numFmtId="180" fontId="2" fillId="0" borderId="57" xfId="0" applyNumberFormat="1" applyFont="1" applyBorder="1" applyAlignment="1">
      <alignment horizontal="center" vertical="center" wrapText="1"/>
    </xf>
    <xf numFmtId="180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</cellXfs>
  <cellStyles count="7">
    <cellStyle name="常规" xfId="0" builtinId="0"/>
    <cellStyle name="常规 2" xfId="6"/>
    <cellStyle name="常规 2 3" xfId="5"/>
    <cellStyle name="常规 3" xfId="2"/>
    <cellStyle name="超链接" xfId="1" builtinId="8"/>
    <cellStyle name="货币 2" xfId="3"/>
    <cellStyle name="千位分隔 2" xfId="4"/>
  </cellStyles>
  <dxfs count="5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微软雅黑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微软雅黑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微软雅黑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微软雅黑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微软雅黑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numFmt numFmtId="180" formatCode="&quot;¥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numFmt numFmtId="180" formatCode="&quot;¥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numFmt numFmtId="180" formatCode="&quot;¥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numFmt numFmtId="180" formatCode="&quot;¥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微软雅黑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80" formatCode="&quot;¥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80" formatCode="&quot;¥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80" formatCode="&quot;¥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80" formatCode="&quot;¥&quot;#,##0.00"/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alignment horizontal="center" vertical="bottom" textRotation="0" wrapText="0" indent="0" justifyLastLine="0" shrinkToFit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diagonalUp="0" diagonalDown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微软雅黑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colors>
    <mruColors>
      <color rgb="FFFFBEE7"/>
      <color rgb="FF80EF37"/>
      <color rgb="FFB7C8F0"/>
      <color rgb="FFFDC4E6"/>
      <color rgb="FFFA8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1827741</xdr:colOff>
      <xdr:row>0</xdr:row>
      <xdr:rowOff>650860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0"/>
          <a:ext cx="2751666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1827741</xdr:colOff>
      <xdr:row>0</xdr:row>
      <xdr:rowOff>650860</xdr:rowOff>
    </xdr:to>
    <xdr:pic>
      <xdr:nvPicPr>
        <xdr:cNvPr id="3" name="图片 2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2678641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1827741</xdr:colOff>
      <xdr:row>0</xdr:row>
      <xdr:rowOff>783616</xdr:rowOff>
    </xdr:to>
    <xdr:pic>
      <xdr:nvPicPr>
        <xdr:cNvPr id="4" name="图片 3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170" y="0"/>
          <a:ext cx="2678911" cy="78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esktop/0802&#32467;&#31639;&#25991;&#20214;/&#32467;&#31639;&#25991;&#20214;/&#34920;&#26684;&#20449;&#24687;/&#27719;&#24635;%20360&#25512;&#24191;2019&#24180;&#20013;&#21512;&#20316;&#20249;&#20276;&#22823;&#20250;&#21442;&#20250;&#20449;&#24687;&#25910;&#38598;&#34920;-&#27719;&#24635;07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esktop/F:\3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esktop/F:\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理商"/>
      <sheetName val="360"/>
      <sheetName val="自费名单&amp;取消"/>
      <sheetName val="汇总名单"/>
      <sheetName val="分房"/>
      <sheetName val="分车"/>
      <sheetName val="分车透视"/>
      <sheetName val="分车汇总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7" name="表7" displayName="表7" ref="A2:J17" totalsRowShown="0" headerRowDxfId="57" dataDxfId="56" tableBorderDxfId="55">
  <autoFilter ref="A2:J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序号" dataDxfId="54"/>
    <tableColumn id="2" name="姓名" dataDxfId="53"/>
    <tableColumn id="3" name="日期" dataDxfId="52"/>
    <tableColumn id="4" name="航班号/车次" dataDxfId="51"/>
    <tableColumn id="5" name="始发地" dataDxfId="50"/>
    <tableColumn id="6" name="终到地" dataDxfId="49"/>
    <tableColumn id="7" name="出发时间" dataDxfId="48"/>
    <tableColumn id="8" name="终到时间" dataDxfId="47"/>
    <tableColumn id="9" name="金额" dataDxfId="46"/>
    <tableColumn id="10" name="备注" dataDxfId="45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表4" displayName="表4" ref="A2:F9" totalsRowCount="1" headerRowDxfId="44" dataDxfId="43">
  <autoFilter ref="A2:F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序号" dataDxfId="42" totalsRowDxfId="41"/>
    <tableColumn id="2" name="日期" dataDxfId="40" totalsRowDxfId="39"/>
    <tableColumn id="3" name="内容" totalsRowLabel="餐费" dataDxfId="38" totalsRowDxfId="37"/>
    <tableColumn id="4" name="金额" totalsRowFunction="custom" dataDxfId="36" totalsRowDxfId="35">
      <totalsRowFormula>D3+D5</totalsRowFormula>
    </tableColumn>
    <tableColumn id="6" name="账户信息" dataDxfId="34" totalsRowDxfId="33"/>
    <tableColumn id="5" name="备注" dataDxfId="32" totalsRowDxfId="31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8" name="表8" displayName="表8" ref="B2:G8" totalsRowCount="1" headerRowDxfId="30" dataDxfId="29">
  <autoFilter ref="B2:G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序号" dataDxfId="28" totalsRowDxfId="27"/>
    <tableColumn id="2" name="酒水类别" dataDxfId="26" totalsRowDxfId="25"/>
    <tableColumn id="3" name="单价" dataDxfId="24" totalsRowDxfId="23"/>
    <tableColumn id="4" name="数量" dataDxfId="22" totalsRowDxfId="21"/>
    <tableColumn id="6" name="金额" totalsRowFunction="custom" dataDxfId="20" totalsRowDxfId="19">
      <calculatedColumnFormula>表8[[#This Row],[单价]]*表8[[#This Row],[数量]]</calculatedColumnFormula>
      <totalsRowFormula>SUM(表8[金额])</totalsRowFormula>
    </tableColumn>
    <tableColumn id="5" name="备注" dataDxfId="18" totalsRowDxfId="17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" name="表1" displayName="表1" ref="B2:D11" totalsRowShown="0" headerRowDxfId="16" dataDxfId="15">
  <autoFilter ref="B2:D11">
    <filterColumn colId="0" hiddenButton="1"/>
    <filterColumn colId="1" hiddenButton="1"/>
    <filterColumn colId="2" hiddenButton="1"/>
  </autoFilter>
  <tableColumns count="3">
    <tableColumn id="1" name="姓名" dataDxfId="14"/>
    <tableColumn id="2" name="行程" dataDxfId="13"/>
    <tableColumn id="3" name="金额" dataDxfId="1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8"/>
  <sheetViews>
    <sheetView tabSelected="1" topLeftCell="C233" zoomScale="90" zoomScaleNormal="90" zoomScalePageLayoutView="90" workbookViewId="0">
      <selection activeCell="B258" sqref="B258:K258"/>
    </sheetView>
  </sheetViews>
  <sheetFormatPr baseColWidth="10" defaultColWidth="9" defaultRowHeight="18" x14ac:dyDescent="0.2"/>
  <cols>
    <col min="1" max="1" width="2.83203125" style="256" customWidth="1"/>
    <col min="2" max="2" width="11.1640625" style="256" customWidth="1"/>
    <col min="3" max="3" width="33.6640625" style="256" customWidth="1"/>
    <col min="4" max="4" width="47.5" style="259" customWidth="1"/>
    <col min="5" max="5" width="15.33203125" style="260" customWidth="1"/>
    <col min="6" max="6" width="15.6640625" style="260" customWidth="1"/>
    <col min="7" max="7" width="10.33203125" style="261" customWidth="1"/>
    <col min="8" max="8" width="10.33203125" style="260" customWidth="1"/>
    <col min="9" max="9" width="11.33203125" style="256" customWidth="1"/>
    <col min="10" max="10" width="15.6640625" style="256" customWidth="1"/>
    <col min="11" max="11" width="43.83203125" style="256" customWidth="1"/>
    <col min="12" max="12" width="22.5" style="48" hidden="1" customWidth="1"/>
    <col min="13" max="13" width="12.6640625" style="256" customWidth="1"/>
    <col min="14" max="14" width="12.33203125" style="256" customWidth="1"/>
    <col min="15" max="256" width="9" style="256"/>
    <col min="257" max="257" width="2.83203125" style="256" customWidth="1"/>
    <col min="258" max="258" width="9" style="256" customWidth="1"/>
    <col min="259" max="259" width="12.6640625" style="256" customWidth="1"/>
    <col min="260" max="260" width="11.33203125" style="256" customWidth="1"/>
    <col min="261" max="261" width="10.1640625" style="256" customWidth="1"/>
    <col min="262" max="262" width="18.1640625" style="256" customWidth="1"/>
    <col min="263" max="263" width="10.33203125" style="256" customWidth="1"/>
    <col min="264" max="265" width="8.83203125" style="256" customWidth="1"/>
    <col min="266" max="266" width="13.33203125" style="256" customWidth="1"/>
    <col min="267" max="267" width="12.6640625" style="256" customWidth="1"/>
    <col min="268" max="268" width="11.33203125" style="256" customWidth="1"/>
    <col min="269" max="269" width="12.6640625" style="256" customWidth="1"/>
    <col min="270" max="270" width="12.33203125" style="256" customWidth="1"/>
    <col min="271" max="512" width="9" style="256"/>
    <col min="513" max="513" width="2.83203125" style="256" customWidth="1"/>
    <col min="514" max="514" width="9" style="256" customWidth="1"/>
    <col min="515" max="515" width="12.6640625" style="256" customWidth="1"/>
    <col min="516" max="516" width="11.33203125" style="256" customWidth="1"/>
    <col min="517" max="517" width="10.1640625" style="256" customWidth="1"/>
    <col min="518" max="518" width="18.1640625" style="256" customWidth="1"/>
    <col min="519" max="519" width="10.33203125" style="256" customWidth="1"/>
    <col min="520" max="521" width="8.83203125" style="256" customWidth="1"/>
    <col min="522" max="522" width="13.33203125" style="256" customWidth="1"/>
    <col min="523" max="523" width="12.6640625" style="256" customWidth="1"/>
    <col min="524" max="524" width="11.33203125" style="256" customWidth="1"/>
    <col min="525" max="525" width="12.6640625" style="256" customWidth="1"/>
    <col min="526" max="526" width="12.33203125" style="256" customWidth="1"/>
    <col min="527" max="768" width="9" style="256"/>
    <col min="769" max="769" width="2.83203125" style="256" customWidth="1"/>
    <col min="770" max="770" width="9" style="256" customWidth="1"/>
    <col min="771" max="771" width="12.6640625" style="256" customWidth="1"/>
    <col min="772" max="772" width="11.33203125" style="256" customWidth="1"/>
    <col min="773" max="773" width="10.1640625" style="256" customWidth="1"/>
    <col min="774" max="774" width="18.1640625" style="256" customWidth="1"/>
    <col min="775" max="775" width="10.33203125" style="256" customWidth="1"/>
    <col min="776" max="777" width="8.83203125" style="256" customWidth="1"/>
    <col min="778" max="778" width="13.33203125" style="256" customWidth="1"/>
    <col min="779" max="779" width="12.6640625" style="256" customWidth="1"/>
    <col min="780" max="780" width="11.33203125" style="256" customWidth="1"/>
    <col min="781" max="781" width="12.6640625" style="256" customWidth="1"/>
    <col min="782" max="782" width="12.33203125" style="256" customWidth="1"/>
    <col min="783" max="1024" width="9" style="256"/>
    <col min="1025" max="1025" width="2.83203125" style="256" customWidth="1"/>
    <col min="1026" max="1026" width="9" style="256" customWidth="1"/>
    <col min="1027" max="1027" width="12.6640625" style="256" customWidth="1"/>
    <col min="1028" max="1028" width="11.33203125" style="256" customWidth="1"/>
    <col min="1029" max="1029" width="10.1640625" style="256" customWidth="1"/>
    <col min="1030" max="1030" width="18.1640625" style="256" customWidth="1"/>
    <col min="1031" max="1031" width="10.33203125" style="256" customWidth="1"/>
    <col min="1032" max="1033" width="8.83203125" style="256" customWidth="1"/>
    <col min="1034" max="1034" width="13.33203125" style="256" customWidth="1"/>
    <col min="1035" max="1035" width="12.6640625" style="256" customWidth="1"/>
    <col min="1036" max="1036" width="11.33203125" style="256" customWidth="1"/>
    <col min="1037" max="1037" width="12.6640625" style="256" customWidth="1"/>
    <col min="1038" max="1038" width="12.33203125" style="256" customWidth="1"/>
    <col min="1039" max="1280" width="9" style="256"/>
    <col min="1281" max="1281" width="2.83203125" style="256" customWidth="1"/>
    <col min="1282" max="1282" width="9" style="256" customWidth="1"/>
    <col min="1283" max="1283" width="12.6640625" style="256" customWidth="1"/>
    <col min="1284" max="1284" width="11.33203125" style="256" customWidth="1"/>
    <col min="1285" max="1285" width="10.1640625" style="256" customWidth="1"/>
    <col min="1286" max="1286" width="18.1640625" style="256" customWidth="1"/>
    <col min="1287" max="1287" width="10.33203125" style="256" customWidth="1"/>
    <col min="1288" max="1289" width="8.83203125" style="256" customWidth="1"/>
    <col min="1290" max="1290" width="13.33203125" style="256" customWidth="1"/>
    <col min="1291" max="1291" width="12.6640625" style="256" customWidth="1"/>
    <col min="1292" max="1292" width="11.33203125" style="256" customWidth="1"/>
    <col min="1293" max="1293" width="12.6640625" style="256" customWidth="1"/>
    <col min="1294" max="1294" width="12.33203125" style="256" customWidth="1"/>
    <col min="1295" max="1536" width="9" style="256"/>
    <col min="1537" max="1537" width="2.83203125" style="256" customWidth="1"/>
    <col min="1538" max="1538" width="9" style="256" customWidth="1"/>
    <col min="1539" max="1539" width="12.6640625" style="256" customWidth="1"/>
    <col min="1540" max="1540" width="11.33203125" style="256" customWidth="1"/>
    <col min="1541" max="1541" width="10.1640625" style="256" customWidth="1"/>
    <col min="1542" max="1542" width="18.1640625" style="256" customWidth="1"/>
    <col min="1543" max="1543" width="10.33203125" style="256" customWidth="1"/>
    <col min="1544" max="1545" width="8.83203125" style="256" customWidth="1"/>
    <col min="1546" max="1546" width="13.33203125" style="256" customWidth="1"/>
    <col min="1547" max="1547" width="12.6640625" style="256" customWidth="1"/>
    <col min="1548" max="1548" width="11.33203125" style="256" customWidth="1"/>
    <col min="1549" max="1549" width="12.6640625" style="256" customWidth="1"/>
    <col min="1550" max="1550" width="12.33203125" style="256" customWidth="1"/>
    <col min="1551" max="1792" width="9" style="256"/>
    <col min="1793" max="1793" width="2.83203125" style="256" customWidth="1"/>
    <col min="1794" max="1794" width="9" style="256" customWidth="1"/>
    <col min="1795" max="1795" width="12.6640625" style="256" customWidth="1"/>
    <col min="1796" max="1796" width="11.33203125" style="256" customWidth="1"/>
    <col min="1797" max="1797" width="10.1640625" style="256" customWidth="1"/>
    <col min="1798" max="1798" width="18.1640625" style="256" customWidth="1"/>
    <col min="1799" max="1799" width="10.33203125" style="256" customWidth="1"/>
    <col min="1800" max="1801" width="8.83203125" style="256" customWidth="1"/>
    <col min="1802" max="1802" width="13.33203125" style="256" customWidth="1"/>
    <col min="1803" max="1803" width="12.6640625" style="256" customWidth="1"/>
    <col min="1804" max="1804" width="11.33203125" style="256" customWidth="1"/>
    <col min="1805" max="1805" width="12.6640625" style="256" customWidth="1"/>
    <col min="1806" max="1806" width="12.33203125" style="256" customWidth="1"/>
    <col min="1807" max="2048" width="9" style="256"/>
    <col min="2049" max="2049" width="2.83203125" style="256" customWidth="1"/>
    <col min="2050" max="2050" width="9" style="256" customWidth="1"/>
    <col min="2051" max="2051" width="12.6640625" style="256" customWidth="1"/>
    <col min="2052" max="2052" width="11.33203125" style="256" customWidth="1"/>
    <col min="2053" max="2053" width="10.1640625" style="256" customWidth="1"/>
    <col min="2054" max="2054" width="18.1640625" style="256" customWidth="1"/>
    <col min="2055" max="2055" width="10.33203125" style="256" customWidth="1"/>
    <col min="2056" max="2057" width="8.83203125" style="256" customWidth="1"/>
    <col min="2058" max="2058" width="13.33203125" style="256" customWidth="1"/>
    <col min="2059" max="2059" width="12.6640625" style="256" customWidth="1"/>
    <col min="2060" max="2060" width="11.33203125" style="256" customWidth="1"/>
    <col min="2061" max="2061" width="12.6640625" style="256" customWidth="1"/>
    <col min="2062" max="2062" width="12.33203125" style="256" customWidth="1"/>
    <col min="2063" max="2304" width="9" style="256"/>
    <col min="2305" max="2305" width="2.83203125" style="256" customWidth="1"/>
    <col min="2306" max="2306" width="9" style="256" customWidth="1"/>
    <col min="2307" max="2307" width="12.6640625" style="256" customWidth="1"/>
    <col min="2308" max="2308" width="11.33203125" style="256" customWidth="1"/>
    <col min="2309" max="2309" width="10.1640625" style="256" customWidth="1"/>
    <col min="2310" max="2310" width="18.1640625" style="256" customWidth="1"/>
    <col min="2311" max="2311" width="10.33203125" style="256" customWidth="1"/>
    <col min="2312" max="2313" width="8.83203125" style="256" customWidth="1"/>
    <col min="2314" max="2314" width="13.33203125" style="256" customWidth="1"/>
    <col min="2315" max="2315" width="12.6640625" style="256" customWidth="1"/>
    <col min="2316" max="2316" width="11.33203125" style="256" customWidth="1"/>
    <col min="2317" max="2317" width="12.6640625" style="256" customWidth="1"/>
    <col min="2318" max="2318" width="12.33203125" style="256" customWidth="1"/>
    <col min="2319" max="2560" width="9" style="256"/>
    <col min="2561" max="2561" width="2.83203125" style="256" customWidth="1"/>
    <col min="2562" max="2562" width="9" style="256" customWidth="1"/>
    <col min="2563" max="2563" width="12.6640625" style="256" customWidth="1"/>
    <col min="2564" max="2564" width="11.33203125" style="256" customWidth="1"/>
    <col min="2565" max="2565" width="10.1640625" style="256" customWidth="1"/>
    <col min="2566" max="2566" width="18.1640625" style="256" customWidth="1"/>
    <col min="2567" max="2567" width="10.33203125" style="256" customWidth="1"/>
    <col min="2568" max="2569" width="8.83203125" style="256" customWidth="1"/>
    <col min="2570" max="2570" width="13.33203125" style="256" customWidth="1"/>
    <col min="2571" max="2571" width="12.6640625" style="256" customWidth="1"/>
    <col min="2572" max="2572" width="11.33203125" style="256" customWidth="1"/>
    <col min="2573" max="2573" width="12.6640625" style="256" customWidth="1"/>
    <col min="2574" max="2574" width="12.33203125" style="256" customWidth="1"/>
    <col min="2575" max="2816" width="9" style="256"/>
    <col min="2817" max="2817" width="2.83203125" style="256" customWidth="1"/>
    <col min="2818" max="2818" width="9" style="256" customWidth="1"/>
    <col min="2819" max="2819" width="12.6640625" style="256" customWidth="1"/>
    <col min="2820" max="2820" width="11.33203125" style="256" customWidth="1"/>
    <col min="2821" max="2821" width="10.1640625" style="256" customWidth="1"/>
    <col min="2822" max="2822" width="18.1640625" style="256" customWidth="1"/>
    <col min="2823" max="2823" width="10.33203125" style="256" customWidth="1"/>
    <col min="2824" max="2825" width="8.83203125" style="256" customWidth="1"/>
    <col min="2826" max="2826" width="13.33203125" style="256" customWidth="1"/>
    <col min="2827" max="2827" width="12.6640625" style="256" customWidth="1"/>
    <col min="2828" max="2828" width="11.33203125" style="256" customWidth="1"/>
    <col min="2829" max="2829" width="12.6640625" style="256" customWidth="1"/>
    <col min="2830" max="2830" width="12.33203125" style="256" customWidth="1"/>
    <col min="2831" max="3072" width="9" style="256"/>
    <col min="3073" max="3073" width="2.83203125" style="256" customWidth="1"/>
    <col min="3074" max="3074" width="9" style="256" customWidth="1"/>
    <col min="3075" max="3075" width="12.6640625" style="256" customWidth="1"/>
    <col min="3076" max="3076" width="11.33203125" style="256" customWidth="1"/>
    <col min="3077" max="3077" width="10.1640625" style="256" customWidth="1"/>
    <col min="3078" max="3078" width="18.1640625" style="256" customWidth="1"/>
    <col min="3079" max="3079" width="10.33203125" style="256" customWidth="1"/>
    <col min="3080" max="3081" width="8.83203125" style="256" customWidth="1"/>
    <col min="3082" max="3082" width="13.33203125" style="256" customWidth="1"/>
    <col min="3083" max="3083" width="12.6640625" style="256" customWidth="1"/>
    <col min="3084" max="3084" width="11.33203125" style="256" customWidth="1"/>
    <col min="3085" max="3085" width="12.6640625" style="256" customWidth="1"/>
    <col min="3086" max="3086" width="12.33203125" style="256" customWidth="1"/>
    <col min="3087" max="3328" width="9" style="256"/>
    <col min="3329" max="3329" width="2.83203125" style="256" customWidth="1"/>
    <col min="3330" max="3330" width="9" style="256" customWidth="1"/>
    <col min="3331" max="3331" width="12.6640625" style="256" customWidth="1"/>
    <col min="3332" max="3332" width="11.33203125" style="256" customWidth="1"/>
    <col min="3333" max="3333" width="10.1640625" style="256" customWidth="1"/>
    <col min="3334" max="3334" width="18.1640625" style="256" customWidth="1"/>
    <col min="3335" max="3335" width="10.33203125" style="256" customWidth="1"/>
    <col min="3336" max="3337" width="8.83203125" style="256" customWidth="1"/>
    <col min="3338" max="3338" width="13.33203125" style="256" customWidth="1"/>
    <col min="3339" max="3339" width="12.6640625" style="256" customWidth="1"/>
    <col min="3340" max="3340" width="11.33203125" style="256" customWidth="1"/>
    <col min="3341" max="3341" width="12.6640625" style="256" customWidth="1"/>
    <col min="3342" max="3342" width="12.33203125" style="256" customWidth="1"/>
    <col min="3343" max="3584" width="9" style="256"/>
    <col min="3585" max="3585" width="2.83203125" style="256" customWidth="1"/>
    <col min="3586" max="3586" width="9" style="256" customWidth="1"/>
    <col min="3587" max="3587" width="12.6640625" style="256" customWidth="1"/>
    <col min="3588" max="3588" width="11.33203125" style="256" customWidth="1"/>
    <col min="3589" max="3589" width="10.1640625" style="256" customWidth="1"/>
    <col min="3590" max="3590" width="18.1640625" style="256" customWidth="1"/>
    <col min="3591" max="3591" width="10.33203125" style="256" customWidth="1"/>
    <col min="3592" max="3593" width="8.83203125" style="256" customWidth="1"/>
    <col min="3594" max="3594" width="13.33203125" style="256" customWidth="1"/>
    <col min="3595" max="3595" width="12.6640625" style="256" customWidth="1"/>
    <col min="3596" max="3596" width="11.33203125" style="256" customWidth="1"/>
    <col min="3597" max="3597" width="12.6640625" style="256" customWidth="1"/>
    <col min="3598" max="3598" width="12.33203125" style="256" customWidth="1"/>
    <col min="3599" max="3840" width="9" style="256"/>
    <col min="3841" max="3841" width="2.83203125" style="256" customWidth="1"/>
    <col min="3842" max="3842" width="9" style="256" customWidth="1"/>
    <col min="3843" max="3843" width="12.6640625" style="256" customWidth="1"/>
    <col min="3844" max="3844" width="11.33203125" style="256" customWidth="1"/>
    <col min="3845" max="3845" width="10.1640625" style="256" customWidth="1"/>
    <col min="3846" max="3846" width="18.1640625" style="256" customWidth="1"/>
    <col min="3847" max="3847" width="10.33203125" style="256" customWidth="1"/>
    <col min="3848" max="3849" width="8.83203125" style="256" customWidth="1"/>
    <col min="3850" max="3850" width="13.33203125" style="256" customWidth="1"/>
    <col min="3851" max="3851" width="12.6640625" style="256" customWidth="1"/>
    <col min="3852" max="3852" width="11.33203125" style="256" customWidth="1"/>
    <col min="3853" max="3853" width="12.6640625" style="256" customWidth="1"/>
    <col min="3854" max="3854" width="12.33203125" style="256" customWidth="1"/>
    <col min="3855" max="4096" width="9" style="256"/>
    <col min="4097" max="4097" width="2.83203125" style="256" customWidth="1"/>
    <col min="4098" max="4098" width="9" style="256" customWidth="1"/>
    <col min="4099" max="4099" width="12.6640625" style="256" customWidth="1"/>
    <col min="4100" max="4100" width="11.33203125" style="256" customWidth="1"/>
    <col min="4101" max="4101" width="10.1640625" style="256" customWidth="1"/>
    <col min="4102" max="4102" width="18.1640625" style="256" customWidth="1"/>
    <col min="4103" max="4103" width="10.33203125" style="256" customWidth="1"/>
    <col min="4104" max="4105" width="8.83203125" style="256" customWidth="1"/>
    <col min="4106" max="4106" width="13.33203125" style="256" customWidth="1"/>
    <col min="4107" max="4107" width="12.6640625" style="256" customWidth="1"/>
    <col min="4108" max="4108" width="11.33203125" style="256" customWidth="1"/>
    <col min="4109" max="4109" width="12.6640625" style="256" customWidth="1"/>
    <col min="4110" max="4110" width="12.33203125" style="256" customWidth="1"/>
    <col min="4111" max="4352" width="9" style="256"/>
    <col min="4353" max="4353" width="2.83203125" style="256" customWidth="1"/>
    <col min="4354" max="4354" width="9" style="256" customWidth="1"/>
    <col min="4355" max="4355" width="12.6640625" style="256" customWidth="1"/>
    <col min="4356" max="4356" width="11.33203125" style="256" customWidth="1"/>
    <col min="4357" max="4357" width="10.1640625" style="256" customWidth="1"/>
    <col min="4358" max="4358" width="18.1640625" style="256" customWidth="1"/>
    <col min="4359" max="4359" width="10.33203125" style="256" customWidth="1"/>
    <col min="4360" max="4361" width="8.83203125" style="256" customWidth="1"/>
    <col min="4362" max="4362" width="13.33203125" style="256" customWidth="1"/>
    <col min="4363" max="4363" width="12.6640625" style="256" customWidth="1"/>
    <col min="4364" max="4364" width="11.33203125" style="256" customWidth="1"/>
    <col min="4365" max="4365" width="12.6640625" style="256" customWidth="1"/>
    <col min="4366" max="4366" width="12.33203125" style="256" customWidth="1"/>
    <col min="4367" max="4608" width="9" style="256"/>
    <col min="4609" max="4609" width="2.83203125" style="256" customWidth="1"/>
    <col min="4610" max="4610" width="9" style="256" customWidth="1"/>
    <col min="4611" max="4611" width="12.6640625" style="256" customWidth="1"/>
    <col min="4612" max="4612" width="11.33203125" style="256" customWidth="1"/>
    <col min="4613" max="4613" width="10.1640625" style="256" customWidth="1"/>
    <col min="4614" max="4614" width="18.1640625" style="256" customWidth="1"/>
    <col min="4615" max="4615" width="10.33203125" style="256" customWidth="1"/>
    <col min="4616" max="4617" width="8.83203125" style="256" customWidth="1"/>
    <col min="4618" max="4618" width="13.33203125" style="256" customWidth="1"/>
    <col min="4619" max="4619" width="12.6640625" style="256" customWidth="1"/>
    <col min="4620" max="4620" width="11.33203125" style="256" customWidth="1"/>
    <col min="4621" max="4621" width="12.6640625" style="256" customWidth="1"/>
    <col min="4622" max="4622" width="12.33203125" style="256" customWidth="1"/>
    <col min="4623" max="4864" width="9" style="256"/>
    <col min="4865" max="4865" width="2.83203125" style="256" customWidth="1"/>
    <col min="4866" max="4866" width="9" style="256" customWidth="1"/>
    <col min="4867" max="4867" width="12.6640625" style="256" customWidth="1"/>
    <col min="4868" max="4868" width="11.33203125" style="256" customWidth="1"/>
    <col min="4869" max="4869" width="10.1640625" style="256" customWidth="1"/>
    <col min="4870" max="4870" width="18.1640625" style="256" customWidth="1"/>
    <col min="4871" max="4871" width="10.33203125" style="256" customWidth="1"/>
    <col min="4872" max="4873" width="8.83203125" style="256" customWidth="1"/>
    <col min="4874" max="4874" width="13.33203125" style="256" customWidth="1"/>
    <col min="4875" max="4875" width="12.6640625" style="256" customWidth="1"/>
    <col min="4876" max="4876" width="11.33203125" style="256" customWidth="1"/>
    <col min="4877" max="4877" width="12.6640625" style="256" customWidth="1"/>
    <col min="4878" max="4878" width="12.33203125" style="256" customWidth="1"/>
    <col min="4879" max="5120" width="9" style="256"/>
    <col min="5121" max="5121" width="2.83203125" style="256" customWidth="1"/>
    <col min="5122" max="5122" width="9" style="256" customWidth="1"/>
    <col min="5123" max="5123" width="12.6640625" style="256" customWidth="1"/>
    <col min="5124" max="5124" width="11.33203125" style="256" customWidth="1"/>
    <col min="5125" max="5125" width="10.1640625" style="256" customWidth="1"/>
    <col min="5126" max="5126" width="18.1640625" style="256" customWidth="1"/>
    <col min="5127" max="5127" width="10.33203125" style="256" customWidth="1"/>
    <col min="5128" max="5129" width="8.83203125" style="256" customWidth="1"/>
    <col min="5130" max="5130" width="13.33203125" style="256" customWidth="1"/>
    <col min="5131" max="5131" width="12.6640625" style="256" customWidth="1"/>
    <col min="5132" max="5132" width="11.33203125" style="256" customWidth="1"/>
    <col min="5133" max="5133" width="12.6640625" style="256" customWidth="1"/>
    <col min="5134" max="5134" width="12.33203125" style="256" customWidth="1"/>
    <col min="5135" max="5376" width="9" style="256"/>
    <col min="5377" max="5377" width="2.83203125" style="256" customWidth="1"/>
    <col min="5378" max="5378" width="9" style="256" customWidth="1"/>
    <col min="5379" max="5379" width="12.6640625" style="256" customWidth="1"/>
    <col min="5380" max="5380" width="11.33203125" style="256" customWidth="1"/>
    <col min="5381" max="5381" width="10.1640625" style="256" customWidth="1"/>
    <col min="5382" max="5382" width="18.1640625" style="256" customWidth="1"/>
    <col min="5383" max="5383" width="10.33203125" style="256" customWidth="1"/>
    <col min="5384" max="5385" width="8.83203125" style="256" customWidth="1"/>
    <col min="5386" max="5386" width="13.33203125" style="256" customWidth="1"/>
    <col min="5387" max="5387" width="12.6640625" style="256" customWidth="1"/>
    <col min="5388" max="5388" width="11.33203125" style="256" customWidth="1"/>
    <col min="5389" max="5389" width="12.6640625" style="256" customWidth="1"/>
    <col min="5390" max="5390" width="12.33203125" style="256" customWidth="1"/>
    <col min="5391" max="5632" width="9" style="256"/>
    <col min="5633" max="5633" width="2.83203125" style="256" customWidth="1"/>
    <col min="5634" max="5634" width="9" style="256" customWidth="1"/>
    <col min="5635" max="5635" width="12.6640625" style="256" customWidth="1"/>
    <col min="5636" max="5636" width="11.33203125" style="256" customWidth="1"/>
    <col min="5637" max="5637" width="10.1640625" style="256" customWidth="1"/>
    <col min="5638" max="5638" width="18.1640625" style="256" customWidth="1"/>
    <col min="5639" max="5639" width="10.33203125" style="256" customWidth="1"/>
    <col min="5640" max="5641" width="8.83203125" style="256" customWidth="1"/>
    <col min="5642" max="5642" width="13.33203125" style="256" customWidth="1"/>
    <col min="5643" max="5643" width="12.6640625" style="256" customWidth="1"/>
    <col min="5644" max="5644" width="11.33203125" style="256" customWidth="1"/>
    <col min="5645" max="5645" width="12.6640625" style="256" customWidth="1"/>
    <col min="5646" max="5646" width="12.33203125" style="256" customWidth="1"/>
    <col min="5647" max="5888" width="9" style="256"/>
    <col min="5889" max="5889" width="2.83203125" style="256" customWidth="1"/>
    <col min="5890" max="5890" width="9" style="256" customWidth="1"/>
    <col min="5891" max="5891" width="12.6640625" style="256" customWidth="1"/>
    <col min="5892" max="5892" width="11.33203125" style="256" customWidth="1"/>
    <col min="5893" max="5893" width="10.1640625" style="256" customWidth="1"/>
    <col min="5894" max="5894" width="18.1640625" style="256" customWidth="1"/>
    <col min="5895" max="5895" width="10.33203125" style="256" customWidth="1"/>
    <col min="5896" max="5897" width="8.83203125" style="256" customWidth="1"/>
    <col min="5898" max="5898" width="13.33203125" style="256" customWidth="1"/>
    <col min="5899" max="5899" width="12.6640625" style="256" customWidth="1"/>
    <col min="5900" max="5900" width="11.33203125" style="256" customWidth="1"/>
    <col min="5901" max="5901" width="12.6640625" style="256" customWidth="1"/>
    <col min="5902" max="5902" width="12.33203125" style="256" customWidth="1"/>
    <col min="5903" max="6144" width="9" style="256"/>
    <col min="6145" max="6145" width="2.83203125" style="256" customWidth="1"/>
    <col min="6146" max="6146" width="9" style="256" customWidth="1"/>
    <col min="6147" max="6147" width="12.6640625" style="256" customWidth="1"/>
    <col min="6148" max="6148" width="11.33203125" style="256" customWidth="1"/>
    <col min="6149" max="6149" width="10.1640625" style="256" customWidth="1"/>
    <col min="6150" max="6150" width="18.1640625" style="256" customWidth="1"/>
    <col min="6151" max="6151" width="10.33203125" style="256" customWidth="1"/>
    <col min="6152" max="6153" width="8.83203125" style="256" customWidth="1"/>
    <col min="6154" max="6154" width="13.33203125" style="256" customWidth="1"/>
    <col min="6155" max="6155" width="12.6640625" style="256" customWidth="1"/>
    <col min="6156" max="6156" width="11.33203125" style="256" customWidth="1"/>
    <col min="6157" max="6157" width="12.6640625" style="256" customWidth="1"/>
    <col min="6158" max="6158" width="12.33203125" style="256" customWidth="1"/>
    <col min="6159" max="6400" width="9" style="256"/>
    <col min="6401" max="6401" width="2.83203125" style="256" customWidth="1"/>
    <col min="6402" max="6402" width="9" style="256" customWidth="1"/>
    <col min="6403" max="6403" width="12.6640625" style="256" customWidth="1"/>
    <col min="6404" max="6404" width="11.33203125" style="256" customWidth="1"/>
    <col min="6405" max="6405" width="10.1640625" style="256" customWidth="1"/>
    <col min="6406" max="6406" width="18.1640625" style="256" customWidth="1"/>
    <col min="6407" max="6407" width="10.33203125" style="256" customWidth="1"/>
    <col min="6408" max="6409" width="8.83203125" style="256" customWidth="1"/>
    <col min="6410" max="6410" width="13.33203125" style="256" customWidth="1"/>
    <col min="6411" max="6411" width="12.6640625" style="256" customWidth="1"/>
    <col min="6412" max="6412" width="11.33203125" style="256" customWidth="1"/>
    <col min="6413" max="6413" width="12.6640625" style="256" customWidth="1"/>
    <col min="6414" max="6414" width="12.33203125" style="256" customWidth="1"/>
    <col min="6415" max="6656" width="9" style="256"/>
    <col min="6657" max="6657" width="2.83203125" style="256" customWidth="1"/>
    <col min="6658" max="6658" width="9" style="256" customWidth="1"/>
    <col min="6659" max="6659" width="12.6640625" style="256" customWidth="1"/>
    <col min="6660" max="6660" width="11.33203125" style="256" customWidth="1"/>
    <col min="6661" max="6661" width="10.1640625" style="256" customWidth="1"/>
    <col min="6662" max="6662" width="18.1640625" style="256" customWidth="1"/>
    <col min="6663" max="6663" width="10.33203125" style="256" customWidth="1"/>
    <col min="6664" max="6665" width="8.83203125" style="256" customWidth="1"/>
    <col min="6666" max="6666" width="13.33203125" style="256" customWidth="1"/>
    <col min="6667" max="6667" width="12.6640625" style="256" customWidth="1"/>
    <col min="6668" max="6668" width="11.33203125" style="256" customWidth="1"/>
    <col min="6669" max="6669" width="12.6640625" style="256" customWidth="1"/>
    <col min="6670" max="6670" width="12.33203125" style="256" customWidth="1"/>
    <col min="6671" max="6912" width="9" style="256"/>
    <col min="6913" max="6913" width="2.83203125" style="256" customWidth="1"/>
    <col min="6914" max="6914" width="9" style="256" customWidth="1"/>
    <col min="6915" max="6915" width="12.6640625" style="256" customWidth="1"/>
    <col min="6916" max="6916" width="11.33203125" style="256" customWidth="1"/>
    <col min="6917" max="6917" width="10.1640625" style="256" customWidth="1"/>
    <col min="6918" max="6918" width="18.1640625" style="256" customWidth="1"/>
    <col min="6919" max="6919" width="10.33203125" style="256" customWidth="1"/>
    <col min="6920" max="6921" width="8.83203125" style="256" customWidth="1"/>
    <col min="6922" max="6922" width="13.33203125" style="256" customWidth="1"/>
    <col min="6923" max="6923" width="12.6640625" style="256" customWidth="1"/>
    <col min="6924" max="6924" width="11.33203125" style="256" customWidth="1"/>
    <col min="6925" max="6925" width="12.6640625" style="256" customWidth="1"/>
    <col min="6926" max="6926" width="12.33203125" style="256" customWidth="1"/>
    <col min="6927" max="7168" width="9" style="256"/>
    <col min="7169" max="7169" width="2.83203125" style="256" customWidth="1"/>
    <col min="7170" max="7170" width="9" style="256" customWidth="1"/>
    <col min="7171" max="7171" width="12.6640625" style="256" customWidth="1"/>
    <col min="7172" max="7172" width="11.33203125" style="256" customWidth="1"/>
    <col min="7173" max="7173" width="10.1640625" style="256" customWidth="1"/>
    <col min="7174" max="7174" width="18.1640625" style="256" customWidth="1"/>
    <col min="7175" max="7175" width="10.33203125" style="256" customWidth="1"/>
    <col min="7176" max="7177" width="8.83203125" style="256" customWidth="1"/>
    <col min="7178" max="7178" width="13.33203125" style="256" customWidth="1"/>
    <col min="7179" max="7179" width="12.6640625" style="256" customWidth="1"/>
    <col min="7180" max="7180" width="11.33203125" style="256" customWidth="1"/>
    <col min="7181" max="7181" width="12.6640625" style="256" customWidth="1"/>
    <col min="7182" max="7182" width="12.33203125" style="256" customWidth="1"/>
    <col min="7183" max="7424" width="9" style="256"/>
    <col min="7425" max="7425" width="2.83203125" style="256" customWidth="1"/>
    <col min="7426" max="7426" width="9" style="256" customWidth="1"/>
    <col min="7427" max="7427" width="12.6640625" style="256" customWidth="1"/>
    <col min="7428" max="7428" width="11.33203125" style="256" customWidth="1"/>
    <col min="7429" max="7429" width="10.1640625" style="256" customWidth="1"/>
    <col min="7430" max="7430" width="18.1640625" style="256" customWidth="1"/>
    <col min="7431" max="7431" width="10.33203125" style="256" customWidth="1"/>
    <col min="7432" max="7433" width="8.83203125" style="256" customWidth="1"/>
    <col min="7434" max="7434" width="13.33203125" style="256" customWidth="1"/>
    <col min="7435" max="7435" width="12.6640625" style="256" customWidth="1"/>
    <col min="7436" max="7436" width="11.33203125" style="256" customWidth="1"/>
    <col min="7437" max="7437" width="12.6640625" style="256" customWidth="1"/>
    <col min="7438" max="7438" width="12.33203125" style="256" customWidth="1"/>
    <col min="7439" max="7680" width="9" style="256"/>
    <col min="7681" max="7681" width="2.83203125" style="256" customWidth="1"/>
    <col min="7682" max="7682" width="9" style="256" customWidth="1"/>
    <col min="7683" max="7683" width="12.6640625" style="256" customWidth="1"/>
    <col min="7684" max="7684" width="11.33203125" style="256" customWidth="1"/>
    <col min="7685" max="7685" width="10.1640625" style="256" customWidth="1"/>
    <col min="7686" max="7686" width="18.1640625" style="256" customWidth="1"/>
    <col min="7687" max="7687" width="10.33203125" style="256" customWidth="1"/>
    <col min="7688" max="7689" width="8.83203125" style="256" customWidth="1"/>
    <col min="7690" max="7690" width="13.33203125" style="256" customWidth="1"/>
    <col min="7691" max="7691" width="12.6640625" style="256" customWidth="1"/>
    <col min="7692" max="7692" width="11.33203125" style="256" customWidth="1"/>
    <col min="7693" max="7693" width="12.6640625" style="256" customWidth="1"/>
    <col min="7694" max="7694" width="12.33203125" style="256" customWidth="1"/>
    <col min="7695" max="7936" width="9" style="256"/>
    <col min="7937" max="7937" width="2.83203125" style="256" customWidth="1"/>
    <col min="7938" max="7938" width="9" style="256" customWidth="1"/>
    <col min="7939" max="7939" width="12.6640625" style="256" customWidth="1"/>
    <col min="7940" max="7940" width="11.33203125" style="256" customWidth="1"/>
    <col min="7941" max="7941" width="10.1640625" style="256" customWidth="1"/>
    <col min="7942" max="7942" width="18.1640625" style="256" customWidth="1"/>
    <col min="7943" max="7943" width="10.33203125" style="256" customWidth="1"/>
    <col min="7944" max="7945" width="8.83203125" style="256" customWidth="1"/>
    <col min="7946" max="7946" width="13.33203125" style="256" customWidth="1"/>
    <col min="7947" max="7947" width="12.6640625" style="256" customWidth="1"/>
    <col min="7948" max="7948" width="11.33203125" style="256" customWidth="1"/>
    <col min="7949" max="7949" width="12.6640625" style="256" customWidth="1"/>
    <col min="7950" max="7950" width="12.33203125" style="256" customWidth="1"/>
    <col min="7951" max="8192" width="9" style="256"/>
    <col min="8193" max="8193" width="2.83203125" style="256" customWidth="1"/>
    <col min="8194" max="8194" width="9" style="256" customWidth="1"/>
    <col min="8195" max="8195" width="12.6640625" style="256" customWidth="1"/>
    <col min="8196" max="8196" width="11.33203125" style="256" customWidth="1"/>
    <col min="8197" max="8197" width="10.1640625" style="256" customWidth="1"/>
    <col min="8198" max="8198" width="18.1640625" style="256" customWidth="1"/>
    <col min="8199" max="8199" width="10.33203125" style="256" customWidth="1"/>
    <col min="8200" max="8201" width="8.83203125" style="256" customWidth="1"/>
    <col min="8202" max="8202" width="13.33203125" style="256" customWidth="1"/>
    <col min="8203" max="8203" width="12.6640625" style="256" customWidth="1"/>
    <col min="8204" max="8204" width="11.33203125" style="256" customWidth="1"/>
    <col min="8205" max="8205" width="12.6640625" style="256" customWidth="1"/>
    <col min="8206" max="8206" width="12.33203125" style="256" customWidth="1"/>
    <col min="8207" max="8448" width="9" style="256"/>
    <col min="8449" max="8449" width="2.83203125" style="256" customWidth="1"/>
    <col min="8450" max="8450" width="9" style="256" customWidth="1"/>
    <col min="8451" max="8451" width="12.6640625" style="256" customWidth="1"/>
    <col min="8452" max="8452" width="11.33203125" style="256" customWidth="1"/>
    <col min="8453" max="8453" width="10.1640625" style="256" customWidth="1"/>
    <col min="8454" max="8454" width="18.1640625" style="256" customWidth="1"/>
    <col min="8455" max="8455" width="10.33203125" style="256" customWidth="1"/>
    <col min="8456" max="8457" width="8.83203125" style="256" customWidth="1"/>
    <col min="8458" max="8458" width="13.33203125" style="256" customWidth="1"/>
    <col min="8459" max="8459" width="12.6640625" style="256" customWidth="1"/>
    <col min="8460" max="8460" width="11.33203125" style="256" customWidth="1"/>
    <col min="8461" max="8461" width="12.6640625" style="256" customWidth="1"/>
    <col min="8462" max="8462" width="12.33203125" style="256" customWidth="1"/>
    <col min="8463" max="8704" width="9" style="256"/>
    <col min="8705" max="8705" width="2.83203125" style="256" customWidth="1"/>
    <col min="8706" max="8706" width="9" style="256" customWidth="1"/>
    <col min="8707" max="8707" width="12.6640625" style="256" customWidth="1"/>
    <col min="8708" max="8708" width="11.33203125" style="256" customWidth="1"/>
    <col min="8709" max="8709" width="10.1640625" style="256" customWidth="1"/>
    <col min="8710" max="8710" width="18.1640625" style="256" customWidth="1"/>
    <col min="8711" max="8711" width="10.33203125" style="256" customWidth="1"/>
    <col min="8712" max="8713" width="8.83203125" style="256" customWidth="1"/>
    <col min="8714" max="8714" width="13.33203125" style="256" customWidth="1"/>
    <col min="8715" max="8715" width="12.6640625" style="256" customWidth="1"/>
    <col min="8716" max="8716" width="11.33203125" style="256" customWidth="1"/>
    <col min="8717" max="8717" width="12.6640625" style="256" customWidth="1"/>
    <col min="8718" max="8718" width="12.33203125" style="256" customWidth="1"/>
    <col min="8719" max="8960" width="9" style="256"/>
    <col min="8961" max="8961" width="2.83203125" style="256" customWidth="1"/>
    <col min="8962" max="8962" width="9" style="256" customWidth="1"/>
    <col min="8963" max="8963" width="12.6640625" style="256" customWidth="1"/>
    <col min="8964" max="8964" width="11.33203125" style="256" customWidth="1"/>
    <col min="8965" max="8965" width="10.1640625" style="256" customWidth="1"/>
    <col min="8966" max="8966" width="18.1640625" style="256" customWidth="1"/>
    <col min="8967" max="8967" width="10.33203125" style="256" customWidth="1"/>
    <col min="8968" max="8969" width="8.83203125" style="256" customWidth="1"/>
    <col min="8970" max="8970" width="13.33203125" style="256" customWidth="1"/>
    <col min="8971" max="8971" width="12.6640625" style="256" customWidth="1"/>
    <col min="8972" max="8972" width="11.33203125" style="256" customWidth="1"/>
    <col min="8973" max="8973" width="12.6640625" style="256" customWidth="1"/>
    <col min="8974" max="8974" width="12.33203125" style="256" customWidth="1"/>
    <col min="8975" max="9216" width="9" style="256"/>
    <col min="9217" max="9217" width="2.83203125" style="256" customWidth="1"/>
    <col min="9218" max="9218" width="9" style="256" customWidth="1"/>
    <col min="9219" max="9219" width="12.6640625" style="256" customWidth="1"/>
    <col min="9220" max="9220" width="11.33203125" style="256" customWidth="1"/>
    <col min="9221" max="9221" width="10.1640625" style="256" customWidth="1"/>
    <col min="9222" max="9222" width="18.1640625" style="256" customWidth="1"/>
    <col min="9223" max="9223" width="10.33203125" style="256" customWidth="1"/>
    <col min="9224" max="9225" width="8.83203125" style="256" customWidth="1"/>
    <col min="9226" max="9226" width="13.33203125" style="256" customWidth="1"/>
    <col min="9227" max="9227" width="12.6640625" style="256" customWidth="1"/>
    <col min="9228" max="9228" width="11.33203125" style="256" customWidth="1"/>
    <col min="9229" max="9229" width="12.6640625" style="256" customWidth="1"/>
    <col min="9230" max="9230" width="12.33203125" style="256" customWidth="1"/>
    <col min="9231" max="9472" width="9" style="256"/>
    <col min="9473" max="9473" width="2.83203125" style="256" customWidth="1"/>
    <col min="9474" max="9474" width="9" style="256" customWidth="1"/>
    <col min="9475" max="9475" width="12.6640625" style="256" customWidth="1"/>
    <col min="9476" max="9476" width="11.33203125" style="256" customWidth="1"/>
    <col min="9477" max="9477" width="10.1640625" style="256" customWidth="1"/>
    <col min="9478" max="9478" width="18.1640625" style="256" customWidth="1"/>
    <col min="9479" max="9479" width="10.33203125" style="256" customWidth="1"/>
    <col min="9480" max="9481" width="8.83203125" style="256" customWidth="1"/>
    <col min="9482" max="9482" width="13.33203125" style="256" customWidth="1"/>
    <col min="9483" max="9483" width="12.6640625" style="256" customWidth="1"/>
    <col min="9484" max="9484" width="11.33203125" style="256" customWidth="1"/>
    <col min="9485" max="9485" width="12.6640625" style="256" customWidth="1"/>
    <col min="9486" max="9486" width="12.33203125" style="256" customWidth="1"/>
    <col min="9487" max="9728" width="9" style="256"/>
    <col min="9729" max="9729" width="2.83203125" style="256" customWidth="1"/>
    <col min="9730" max="9730" width="9" style="256" customWidth="1"/>
    <col min="9731" max="9731" width="12.6640625" style="256" customWidth="1"/>
    <col min="9732" max="9732" width="11.33203125" style="256" customWidth="1"/>
    <col min="9733" max="9733" width="10.1640625" style="256" customWidth="1"/>
    <col min="9734" max="9734" width="18.1640625" style="256" customWidth="1"/>
    <col min="9735" max="9735" width="10.33203125" style="256" customWidth="1"/>
    <col min="9736" max="9737" width="8.83203125" style="256" customWidth="1"/>
    <col min="9738" max="9738" width="13.33203125" style="256" customWidth="1"/>
    <col min="9739" max="9739" width="12.6640625" style="256" customWidth="1"/>
    <col min="9740" max="9740" width="11.33203125" style="256" customWidth="1"/>
    <col min="9741" max="9741" width="12.6640625" style="256" customWidth="1"/>
    <col min="9742" max="9742" width="12.33203125" style="256" customWidth="1"/>
    <col min="9743" max="9984" width="9" style="256"/>
    <col min="9985" max="9985" width="2.83203125" style="256" customWidth="1"/>
    <col min="9986" max="9986" width="9" style="256" customWidth="1"/>
    <col min="9987" max="9987" width="12.6640625" style="256" customWidth="1"/>
    <col min="9988" max="9988" width="11.33203125" style="256" customWidth="1"/>
    <col min="9989" max="9989" width="10.1640625" style="256" customWidth="1"/>
    <col min="9990" max="9990" width="18.1640625" style="256" customWidth="1"/>
    <col min="9991" max="9991" width="10.33203125" style="256" customWidth="1"/>
    <col min="9992" max="9993" width="8.83203125" style="256" customWidth="1"/>
    <col min="9994" max="9994" width="13.33203125" style="256" customWidth="1"/>
    <col min="9995" max="9995" width="12.6640625" style="256" customWidth="1"/>
    <col min="9996" max="9996" width="11.33203125" style="256" customWidth="1"/>
    <col min="9997" max="9997" width="12.6640625" style="256" customWidth="1"/>
    <col min="9998" max="9998" width="12.33203125" style="256" customWidth="1"/>
    <col min="9999" max="10240" width="9" style="256"/>
    <col min="10241" max="10241" width="2.83203125" style="256" customWidth="1"/>
    <col min="10242" max="10242" width="9" style="256" customWidth="1"/>
    <col min="10243" max="10243" width="12.6640625" style="256" customWidth="1"/>
    <col min="10244" max="10244" width="11.33203125" style="256" customWidth="1"/>
    <col min="10245" max="10245" width="10.1640625" style="256" customWidth="1"/>
    <col min="10246" max="10246" width="18.1640625" style="256" customWidth="1"/>
    <col min="10247" max="10247" width="10.33203125" style="256" customWidth="1"/>
    <col min="10248" max="10249" width="8.83203125" style="256" customWidth="1"/>
    <col min="10250" max="10250" width="13.33203125" style="256" customWidth="1"/>
    <col min="10251" max="10251" width="12.6640625" style="256" customWidth="1"/>
    <col min="10252" max="10252" width="11.33203125" style="256" customWidth="1"/>
    <col min="10253" max="10253" width="12.6640625" style="256" customWidth="1"/>
    <col min="10254" max="10254" width="12.33203125" style="256" customWidth="1"/>
    <col min="10255" max="10496" width="9" style="256"/>
    <col min="10497" max="10497" width="2.83203125" style="256" customWidth="1"/>
    <col min="10498" max="10498" width="9" style="256" customWidth="1"/>
    <col min="10499" max="10499" width="12.6640625" style="256" customWidth="1"/>
    <col min="10500" max="10500" width="11.33203125" style="256" customWidth="1"/>
    <col min="10501" max="10501" width="10.1640625" style="256" customWidth="1"/>
    <col min="10502" max="10502" width="18.1640625" style="256" customWidth="1"/>
    <col min="10503" max="10503" width="10.33203125" style="256" customWidth="1"/>
    <col min="10504" max="10505" width="8.83203125" style="256" customWidth="1"/>
    <col min="10506" max="10506" width="13.33203125" style="256" customWidth="1"/>
    <col min="10507" max="10507" width="12.6640625" style="256" customWidth="1"/>
    <col min="10508" max="10508" width="11.33203125" style="256" customWidth="1"/>
    <col min="10509" max="10509" width="12.6640625" style="256" customWidth="1"/>
    <col min="10510" max="10510" width="12.33203125" style="256" customWidth="1"/>
    <col min="10511" max="10752" width="9" style="256"/>
    <col min="10753" max="10753" width="2.83203125" style="256" customWidth="1"/>
    <col min="10754" max="10754" width="9" style="256" customWidth="1"/>
    <col min="10755" max="10755" width="12.6640625" style="256" customWidth="1"/>
    <col min="10756" max="10756" width="11.33203125" style="256" customWidth="1"/>
    <col min="10757" max="10757" width="10.1640625" style="256" customWidth="1"/>
    <col min="10758" max="10758" width="18.1640625" style="256" customWidth="1"/>
    <col min="10759" max="10759" width="10.33203125" style="256" customWidth="1"/>
    <col min="10760" max="10761" width="8.83203125" style="256" customWidth="1"/>
    <col min="10762" max="10762" width="13.33203125" style="256" customWidth="1"/>
    <col min="10763" max="10763" width="12.6640625" style="256" customWidth="1"/>
    <col min="10764" max="10764" width="11.33203125" style="256" customWidth="1"/>
    <col min="10765" max="10765" width="12.6640625" style="256" customWidth="1"/>
    <col min="10766" max="10766" width="12.33203125" style="256" customWidth="1"/>
    <col min="10767" max="11008" width="9" style="256"/>
    <col min="11009" max="11009" width="2.83203125" style="256" customWidth="1"/>
    <col min="11010" max="11010" width="9" style="256" customWidth="1"/>
    <col min="11011" max="11011" width="12.6640625" style="256" customWidth="1"/>
    <col min="11012" max="11012" width="11.33203125" style="256" customWidth="1"/>
    <col min="11013" max="11013" width="10.1640625" style="256" customWidth="1"/>
    <col min="11014" max="11014" width="18.1640625" style="256" customWidth="1"/>
    <col min="11015" max="11015" width="10.33203125" style="256" customWidth="1"/>
    <col min="11016" max="11017" width="8.83203125" style="256" customWidth="1"/>
    <col min="11018" max="11018" width="13.33203125" style="256" customWidth="1"/>
    <col min="11019" max="11019" width="12.6640625" style="256" customWidth="1"/>
    <col min="11020" max="11020" width="11.33203125" style="256" customWidth="1"/>
    <col min="11021" max="11021" width="12.6640625" style="256" customWidth="1"/>
    <col min="11022" max="11022" width="12.33203125" style="256" customWidth="1"/>
    <col min="11023" max="11264" width="9" style="256"/>
    <col min="11265" max="11265" width="2.83203125" style="256" customWidth="1"/>
    <col min="11266" max="11266" width="9" style="256" customWidth="1"/>
    <col min="11267" max="11267" width="12.6640625" style="256" customWidth="1"/>
    <col min="11268" max="11268" width="11.33203125" style="256" customWidth="1"/>
    <col min="11269" max="11269" width="10.1640625" style="256" customWidth="1"/>
    <col min="11270" max="11270" width="18.1640625" style="256" customWidth="1"/>
    <col min="11271" max="11271" width="10.33203125" style="256" customWidth="1"/>
    <col min="11272" max="11273" width="8.83203125" style="256" customWidth="1"/>
    <col min="11274" max="11274" width="13.33203125" style="256" customWidth="1"/>
    <col min="11275" max="11275" width="12.6640625" style="256" customWidth="1"/>
    <col min="11276" max="11276" width="11.33203125" style="256" customWidth="1"/>
    <col min="11277" max="11277" width="12.6640625" style="256" customWidth="1"/>
    <col min="11278" max="11278" width="12.33203125" style="256" customWidth="1"/>
    <col min="11279" max="11520" width="9" style="256"/>
    <col min="11521" max="11521" width="2.83203125" style="256" customWidth="1"/>
    <col min="11522" max="11522" width="9" style="256" customWidth="1"/>
    <col min="11523" max="11523" width="12.6640625" style="256" customWidth="1"/>
    <col min="11524" max="11524" width="11.33203125" style="256" customWidth="1"/>
    <col min="11525" max="11525" width="10.1640625" style="256" customWidth="1"/>
    <col min="11526" max="11526" width="18.1640625" style="256" customWidth="1"/>
    <col min="11527" max="11527" width="10.33203125" style="256" customWidth="1"/>
    <col min="11528" max="11529" width="8.83203125" style="256" customWidth="1"/>
    <col min="11530" max="11530" width="13.33203125" style="256" customWidth="1"/>
    <col min="11531" max="11531" width="12.6640625" style="256" customWidth="1"/>
    <col min="11532" max="11532" width="11.33203125" style="256" customWidth="1"/>
    <col min="11533" max="11533" width="12.6640625" style="256" customWidth="1"/>
    <col min="11534" max="11534" width="12.33203125" style="256" customWidth="1"/>
    <col min="11535" max="11776" width="9" style="256"/>
    <col min="11777" max="11777" width="2.83203125" style="256" customWidth="1"/>
    <col min="11778" max="11778" width="9" style="256" customWidth="1"/>
    <col min="11779" max="11779" width="12.6640625" style="256" customWidth="1"/>
    <col min="11780" max="11780" width="11.33203125" style="256" customWidth="1"/>
    <col min="11781" max="11781" width="10.1640625" style="256" customWidth="1"/>
    <col min="11782" max="11782" width="18.1640625" style="256" customWidth="1"/>
    <col min="11783" max="11783" width="10.33203125" style="256" customWidth="1"/>
    <col min="11784" max="11785" width="8.83203125" style="256" customWidth="1"/>
    <col min="11786" max="11786" width="13.33203125" style="256" customWidth="1"/>
    <col min="11787" max="11787" width="12.6640625" style="256" customWidth="1"/>
    <col min="11788" max="11788" width="11.33203125" style="256" customWidth="1"/>
    <col min="11789" max="11789" width="12.6640625" style="256" customWidth="1"/>
    <col min="11790" max="11790" width="12.33203125" style="256" customWidth="1"/>
    <col min="11791" max="12032" width="9" style="256"/>
    <col min="12033" max="12033" width="2.83203125" style="256" customWidth="1"/>
    <col min="12034" max="12034" width="9" style="256" customWidth="1"/>
    <col min="12035" max="12035" width="12.6640625" style="256" customWidth="1"/>
    <col min="12036" max="12036" width="11.33203125" style="256" customWidth="1"/>
    <col min="12037" max="12037" width="10.1640625" style="256" customWidth="1"/>
    <col min="12038" max="12038" width="18.1640625" style="256" customWidth="1"/>
    <col min="12039" max="12039" width="10.33203125" style="256" customWidth="1"/>
    <col min="12040" max="12041" width="8.83203125" style="256" customWidth="1"/>
    <col min="12042" max="12042" width="13.33203125" style="256" customWidth="1"/>
    <col min="12043" max="12043" width="12.6640625" style="256" customWidth="1"/>
    <col min="12044" max="12044" width="11.33203125" style="256" customWidth="1"/>
    <col min="12045" max="12045" width="12.6640625" style="256" customWidth="1"/>
    <col min="12046" max="12046" width="12.33203125" style="256" customWidth="1"/>
    <col min="12047" max="12288" width="9" style="256"/>
    <col min="12289" max="12289" width="2.83203125" style="256" customWidth="1"/>
    <col min="12290" max="12290" width="9" style="256" customWidth="1"/>
    <col min="12291" max="12291" width="12.6640625" style="256" customWidth="1"/>
    <col min="12292" max="12292" width="11.33203125" style="256" customWidth="1"/>
    <col min="12293" max="12293" width="10.1640625" style="256" customWidth="1"/>
    <col min="12294" max="12294" width="18.1640625" style="256" customWidth="1"/>
    <col min="12295" max="12295" width="10.33203125" style="256" customWidth="1"/>
    <col min="12296" max="12297" width="8.83203125" style="256" customWidth="1"/>
    <col min="12298" max="12298" width="13.33203125" style="256" customWidth="1"/>
    <col min="12299" max="12299" width="12.6640625" style="256" customWidth="1"/>
    <col min="12300" max="12300" width="11.33203125" style="256" customWidth="1"/>
    <col min="12301" max="12301" width="12.6640625" style="256" customWidth="1"/>
    <col min="12302" max="12302" width="12.33203125" style="256" customWidth="1"/>
    <col min="12303" max="12544" width="9" style="256"/>
    <col min="12545" max="12545" width="2.83203125" style="256" customWidth="1"/>
    <col min="12546" max="12546" width="9" style="256" customWidth="1"/>
    <col min="12547" max="12547" width="12.6640625" style="256" customWidth="1"/>
    <col min="12548" max="12548" width="11.33203125" style="256" customWidth="1"/>
    <col min="12549" max="12549" width="10.1640625" style="256" customWidth="1"/>
    <col min="12550" max="12550" width="18.1640625" style="256" customWidth="1"/>
    <col min="12551" max="12551" width="10.33203125" style="256" customWidth="1"/>
    <col min="12552" max="12553" width="8.83203125" style="256" customWidth="1"/>
    <col min="12554" max="12554" width="13.33203125" style="256" customWidth="1"/>
    <col min="12555" max="12555" width="12.6640625" style="256" customWidth="1"/>
    <col min="12556" max="12556" width="11.33203125" style="256" customWidth="1"/>
    <col min="12557" max="12557" width="12.6640625" style="256" customWidth="1"/>
    <col min="12558" max="12558" width="12.33203125" style="256" customWidth="1"/>
    <col min="12559" max="12800" width="9" style="256"/>
    <col min="12801" max="12801" width="2.83203125" style="256" customWidth="1"/>
    <col min="12802" max="12802" width="9" style="256" customWidth="1"/>
    <col min="12803" max="12803" width="12.6640625" style="256" customWidth="1"/>
    <col min="12804" max="12804" width="11.33203125" style="256" customWidth="1"/>
    <col min="12805" max="12805" width="10.1640625" style="256" customWidth="1"/>
    <col min="12806" max="12806" width="18.1640625" style="256" customWidth="1"/>
    <col min="12807" max="12807" width="10.33203125" style="256" customWidth="1"/>
    <col min="12808" max="12809" width="8.83203125" style="256" customWidth="1"/>
    <col min="12810" max="12810" width="13.33203125" style="256" customWidth="1"/>
    <col min="12811" max="12811" width="12.6640625" style="256" customWidth="1"/>
    <col min="12812" max="12812" width="11.33203125" style="256" customWidth="1"/>
    <col min="12813" max="12813" width="12.6640625" style="256" customWidth="1"/>
    <col min="12814" max="12814" width="12.33203125" style="256" customWidth="1"/>
    <col min="12815" max="13056" width="9" style="256"/>
    <col min="13057" max="13057" width="2.83203125" style="256" customWidth="1"/>
    <col min="13058" max="13058" width="9" style="256" customWidth="1"/>
    <col min="13059" max="13059" width="12.6640625" style="256" customWidth="1"/>
    <col min="13060" max="13060" width="11.33203125" style="256" customWidth="1"/>
    <col min="13061" max="13061" width="10.1640625" style="256" customWidth="1"/>
    <col min="13062" max="13062" width="18.1640625" style="256" customWidth="1"/>
    <col min="13063" max="13063" width="10.33203125" style="256" customWidth="1"/>
    <col min="13064" max="13065" width="8.83203125" style="256" customWidth="1"/>
    <col min="13066" max="13066" width="13.33203125" style="256" customWidth="1"/>
    <col min="13067" max="13067" width="12.6640625" style="256" customWidth="1"/>
    <col min="13068" max="13068" width="11.33203125" style="256" customWidth="1"/>
    <col min="13069" max="13069" width="12.6640625" style="256" customWidth="1"/>
    <col min="13070" max="13070" width="12.33203125" style="256" customWidth="1"/>
    <col min="13071" max="13312" width="9" style="256"/>
    <col min="13313" max="13313" width="2.83203125" style="256" customWidth="1"/>
    <col min="13314" max="13314" width="9" style="256" customWidth="1"/>
    <col min="13315" max="13315" width="12.6640625" style="256" customWidth="1"/>
    <col min="13316" max="13316" width="11.33203125" style="256" customWidth="1"/>
    <col min="13317" max="13317" width="10.1640625" style="256" customWidth="1"/>
    <col min="13318" max="13318" width="18.1640625" style="256" customWidth="1"/>
    <col min="13319" max="13319" width="10.33203125" style="256" customWidth="1"/>
    <col min="13320" max="13321" width="8.83203125" style="256" customWidth="1"/>
    <col min="13322" max="13322" width="13.33203125" style="256" customWidth="1"/>
    <col min="13323" max="13323" width="12.6640625" style="256" customWidth="1"/>
    <col min="13324" max="13324" width="11.33203125" style="256" customWidth="1"/>
    <col min="13325" max="13325" width="12.6640625" style="256" customWidth="1"/>
    <col min="13326" max="13326" width="12.33203125" style="256" customWidth="1"/>
    <col min="13327" max="13568" width="9" style="256"/>
    <col min="13569" max="13569" width="2.83203125" style="256" customWidth="1"/>
    <col min="13570" max="13570" width="9" style="256" customWidth="1"/>
    <col min="13571" max="13571" width="12.6640625" style="256" customWidth="1"/>
    <col min="13572" max="13572" width="11.33203125" style="256" customWidth="1"/>
    <col min="13573" max="13573" width="10.1640625" style="256" customWidth="1"/>
    <col min="13574" max="13574" width="18.1640625" style="256" customWidth="1"/>
    <col min="13575" max="13575" width="10.33203125" style="256" customWidth="1"/>
    <col min="13576" max="13577" width="8.83203125" style="256" customWidth="1"/>
    <col min="13578" max="13578" width="13.33203125" style="256" customWidth="1"/>
    <col min="13579" max="13579" width="12.6640625" style="256" customWidth="1"/>
    <col min="13580" max="13580" width="11.33203125" style="256" customWidth="1"/>
    <col min="13581" max="13581" width="12.6640625" style="256" customWidth="1"/>
    <col min="13582" max="13582" width="12.33203125" style="256" customWidth="1"/>
    <col min="13583" max="13824" width="9" style="256"/>
    <col min="13825" max="13825" width="2.83203125" style="256" customWidth="1"/>
    <col min="13826" max="13826" width="9" style="256" customWidth="1"/>
    <col min="13827" max="13827" width="12.6640625" style="256" customWidth="1"/>
    <col min="13828" max="13828" width="11.33203125" style="256" customWidth="1"/>
    <col min="13829" max="13829" width="10.1640625" style="256" customWidth="1"/>
    <col min="13830" max="13830" width="18.1640625" style="256" customWidth="1"/>
    <col min="13831" max="13831" width="10.33203125" style="256" customWidth="1"/>
    <col min="13832" max="13833" width="8.83203125" style="256" customWidth="1"/>
    <col min="13834" max="13834" width="13.33203125" style="256" customWidth="1"/>
    <col min="13835" max="13835" width="12.6640625" style="256" customWidth="1"/>
    <col min="13836" max="13836" width="11.33203125" style="256" customWidth="1"/>
    <col min="13837" max="13837" width="12.6640625" style="256" customWidth="1"/>
    <col min="13838" max="13838" width="12.33203125" style="256" customWidth="1"/>
    <col min="13839" max="14080" width="9" style="256"/>
    <col min="14081" max="14081" width="2.83203125" style="256" customWidth="1"/>
    <col min="14082" max="14082" width="9" style="256" customWidth="1"/>
    <col min="14083" max="14083" width="12.6640625" style="256" customWidth="1"/>
    <col min="14084" max="14084" width="11.33203125" style="256" customWidth="1"/>
    <col min="14085" max="14085" width="10.1640625" style="256" customWidth="1"/>
    <col min="14086" max="14086" width="18.1640625" style="256" customWidth="1"/>
    <col min="14087" max="14087" width="10.33203125" style="256" customWidth="1"/>
    <col min="14088" max="14089" width="8.83203125" style="256" customWidth="1"/>
    <col min="14090" max="14090" width="13.33203125" style="256" customWidth="1"/>
    <col min="14091" max="14091" width="12.6640625" style="256" customWidth="1"/>
    <col min="14092" max="14092" width="11.33203125" style="256" customWidth="1"/>
    <col min="14093" max="14093" width="12.6640625" style="256" customWidth="1"/>
    <col min="14094" max="14094" width="12.33203125" style="256" customWidth="1"/>
    <col min="14095" max="14336" width="9" style="256"/>
    <col min="14337" max="14337" width="2.83203125" style="256" customWidth="1"/>
    <col min="14338" max="14338" width="9" style="256" customWidth="1"/>
    <col min="14339" max="14339" width="12.6640625" style="256" customWidth="1"/>
    <col min="14340" max="14340" width="11.33203125" style="256" customWidth="1"/>
    <col min="14341" max="14341" width="10.1640625" style="256" customWidth="1"/>
    <col min="14342" max="14342" width="18.1640625" style="256" customWidth="1"/>
    <col min="14343" max="14343" width="10.33203125" style="256" customWidth="1"/>
    <col min="14344" max="14345" width="8.83203125" style="256" customWidth="1"/>
    <col min="14346" max="14346" width="13.33203125" style="256" customWidth="1"/>
    <col min="14347" max="14347" width="12.6640625" style="256" customWidth="1"/>
    <col min="14348" max="14348" width="11.33203125" style="256" customWidth="1"/>
    <col min="14349" max="14349" width="12.6640625" style="256" customWidth="1"/>
    <col min="14350" max="14350" width="12.33203125" style="256" customWidth="1"/>
    <col min="14351" max="14592" width="9" style="256"/>
    <col min="14593" max="14593" width="2.83203125" style="256" customWidth="1"/>
    <col min="14594" max="14594" width="9" style="256" customWidth="1"/>
    <col min="14595" max="14595" width="12.6640625" style="256" customWidth="1"/>
    <col min="14596" max="14596" width="11.33203125" style="256" customWidth="1"/>
    <col min="14597" max="14597" width="10.1640625" style="256" customWidth="1"/>
    <col min="14598" max="14598" width="18.1640625" style="256" customWidth="1"/>
    <col min="14599" max="14599" width="10.33203125" style="256" customWidth="1"/>
    <col min="14600" max="14601" width="8.83203125" style="256" customWidth="1"/>
    <col min="14602" max="14602" width="13.33203125" style="256" customWidth="1"/>
    <col min="14603" max="14603" width="12.6640625" style="256" customWidth="1"/>
    <col min="14604" max="14604" width="11.33203125" style="256" customWidth="1"/>
    <col min="14605" max="14605" width="12.6640625" style="256" customWidth="1"/>
    <col min="14606" max="14606" width="12.33203125" style="256" customWidth="1"/>
    <col min="14607" max="14848" width="9" style="256"/>
    <col min="14849" max="14849" width="2.83203125" style="256" customWidth="1"/>
    <col min="14850" max="14850" width="9" style="256" customWidth="1"/>
    <col min="14851" max="14851" width="12.6640625" style="256" customWidth="1"/>
    <col min="14852" max="14852" width="11.33203125" style="256" customWidth="1"/>
    <col min="14853" max="14853" width="10.1640625" style="256" customWidth="1"/>
    <col min="14854" max="14854" width="18.1640625" style="256" customWidth="1"/>
    <col min="14855" max="14855" width="10.33203125" style="256" customWidth="1"/>
    <col min="14856" max="14857" width="8.83203125" style="256" customWidth="1"/>
    <col min="14858" max="14858" width="13.33203125" style="256" customWidth="1"/>
    <col min="14859" max="14859" width="12.6640625" style="256" customWidth="1"/>
    <col min="14860" max="14860" width="11.33203125" style="256" customWidth="1"/>
    <col min="14861" max="14861" width="12.6640625" style="256" customWidth="1"/>
    <col min="14862" max="14862" width="12.33203125" style="256" customWidth="1"/>
    <col min="14863" max="15104" width="9" style="256"/>
    <col min="15105" max="15105" width="2.83203125" style="256" customWidth="1"/>
    <col min="15106" max="15106" width="9" style="256" customWidth="1"/>
    <col min="15107" max="15107" width="12.6640625" style="256" customWidth="1"/>
    <col min="15108" max="15108" width="11.33203125" style="256" customWidth="1"/>
    <col min="15109" max="15109" width="10.1640625" style="256" customWidth="1"/>
    <col min="15110" max="15110" width="18.1640625" style="256" customWidth="1"/>
    <col min="15111" max="15111" width="10.33203125" style="256" customWidth="1"/>
    <col min="15112" max="15113" width="8.83203125" style="256" customWidth="1"/>
    <col min="15114" max="15114" width="13.33203125" style="256" customWidth="1"/>
    <col min="15115" max="15115" width="12.6640625" style="256" customWidth="1"/>
    <col min="15116" max="15116" width="11.33203125" style="256" customWidth="1"/>
    <col min="15117" max="15117" width="12.6640625" style="256" customWidth="1"/>
    <col min="15118" max="15118" width="12.33203125" style="256" customWidth="1"/>
    <col min="15119" max="15360" width="9" style="256"/>
    <col min="15361" max="15361" width="2.83203125" style="256" customWidth="1"/>
    <col min="15362" max="15362" width="9" style="256" customWidth="1"/>
    <col min="15363" max="15363" width="12.6640625" style="256" customWidth="1"/>
    <col min="15364" max="15364" width="11.33203125" style="256" customWidth="1"/>
    <col min="15365" max="15365" width="10.1640625" style="256" customWidth="1"/>
    <col min="15366" max="15366" width="18.1640625" style="256" customWidth="1"/>
    <col min="15367" max="15367" width="10.33203125" style="256" customWidth="1"/>
    <col min="15368" max="15369" width="8.83203125" style="256" customWidth="1"/>
    <col min="15370" max="15370" width="13.33203125" style="256" customWidth="1"/>
    <col min="15371" max="15371" width="12.6640625" style="256" customWidth="1"/>
    <col min="15372" max="15372" width="11.33203125" style="256" customWidth="1"/>
    <col min="15373" max="15373" width="12.6640625" style="256" customWidth="1"/>
    <col min="15374" max="15374" width="12.33203125" style="256" customWidth="1"/>
    <col min="15375" max="15616" width="9" style="256"/>
    <col min="15617" max="15617" width="2.83203125" style="256" customWidth="1"/>
    <col min="15618" max="15618" width="9" style="256" customWidth="1"/>
    <col min="15619" max="15619" width="12.6640625" style="256" customWidth="1"/>
    <col min="15620" max="15620" width="11.33203125" style="256" customWidth="1"/>
    <col min="15621" max="15621" width="10.1640625" style="256" customWidth="1"/>
    <col min="15622" max="15622" width="18.1640625" style="256" customWidth="1"/>
    <col min="15623" max="15623" width="10.33203125" style="256" customWidth="1"/>
    <col min="15624" max="15625" width="8.83203125" style="256" customWidth="1"/>
    <col min="15626" max="15626" width="13.33203125" style="256" customWidth="1"/>
    <col min="15627" max="15627" width="12.6640625" style="256" customWidth="1"/>
    <col min="15628" max="15628" width="11.33203125" style="256" customWidth="1"/>
    <col min="15629" max="15629" width="12.6640625" style="256" customWidth="1"/>
    <col min="15630" max="15630" width="12.33203125" style="256" customWidth="1"/>
    <col min="15631" max="15872" width="9" style="256"/>
    <col min="15873" max="15873" width="2.83203125" style="256" customWidth="1"/>
    <col min="15874" max="15874" width="9" style="256" customWidth="1"/>
    <col min="15875" max="15875" width="12.6640625" style="256" customWidth="1"/>
    <col min="15876" max="15876" width="11.33203125" style="256" customWidth="1"/>
    <col min="15877" max="15877" width="10.1640625" style="256" customWidth="1"/>
    <col min="15878" max="15878" width="18.1640625" style="256" customWidth="1"/>
    <col min="15879" max="15879" width="10.33203125" style="256" customWidth="1"/>
    <col min="15880" max="15881" width="8.83203125" style="256" customWidth="1"/>
    <col min="15882" max="15882" width="13.33203125" style="256" customWidth="1"/>
    <col min="15883" max="15883" width="12.6640625" style="256" customWidth="1"/>
    <col min="15884" max="15884" width="11.33203125" style="256" customWidth="1"/>
    <col min="15885" max="15885" width="12.6640625" style="256" customWidth="1"/>
    <col min="15886" max="15886" width="12.33203125" style="256" customWidth="1"/>
    <col min="15887" max="16128" width="9" style="256"/>
    <col min="16129" max="16129" width="2.83203125" style="256" customWidth="1"/>
    <col min="16130" max="16130" width="9" style="256" customWidth="1"/>
    <col min="16131" max="16131" width="12.6640625" style="256" customWidth="1"/>
    <col min="16132" max="16132" width="11.33203125" style="256" customWidth="1"/>
    <col min="16133" max="16133" width="10.1640625" style="256" customWidth="1"/>
    <col min="16134" max="16134" width="18.1640625" style="256" customWidth="1"/>
    <col min="16135" max="16135" width="10.33203125" style="256" customWidth="1"/>
    <col min="16136" max="16137" width="8.83203125" style="256" customWidth="1"/>
    <col min="16138" max="16138" width="13.33203125" style="256" customWidth="1"/>
    <col min="16139" max="16139" width="12.6640625" style="256" customWidth="1"/>
    <col min="16140" max="16140" width="11.33203125" style="256" customWidth="1"/>
    <col min="16141" max="16141" width="12.6640625" style="256" customWidth="1"/>
    <col min="16142" max="16142" width="12.33203125" style="256" customWidth="1"/>
    <col min="16143" max="16384" width="9" style="256"/>
  </cols>
  <sheetData>
    <row r="1" spans="2:12" s="48" customFormat="1" ht="63" customHeight="1" x14ac:dyDescent="0.2">
      <c r="B1" s="331" t="s">
        <v>0</v>
      </c>
      <c r="C1" s="331"/>
      <c r="D1" s="331"/>
      <c r="E1" s="331"/>
      <c r="F1" s="331"/>
      <c r="G1" s="331"/>
      <c r="H1" s="331"/>
      <c r="I1" s="331"/>
      <c r="J1" s="331"/>
      <c r="K1" s="331"/>
    </row>
    <row r="2" spans="2:12" s="48" customFormat="1" x14ac:dyDescent="0.2">
      <c r="B2" s="49" t="s">
        <v>1</v>
      </c>
      <c r="C2" s="50" t="s">
        <v>57</v>
      </c>
      <c r="D2" s="257" t="s">
        <v>2</v>
      </c>
      <c r="E2" s="50" t="s">
        <v>2025</v>
      </c>
      <c r="F2" s="49" t="s">
        <v>3</v>
      </c>
      <c r="G2" s="332" t="s">
        <v>58</v>
      </c>
      <c r="H2" s="333"/>
      <c r="I2" s="333"/>
      <c r="J2" s="333"/>
      <c r="K2" s="334"/>
    </row>
    <row r="3" spans="2:12" s="48" customFormat="1" x14ac:dyDescent="0.2">
      <c r="B3" s="257" t="s">
        <v>4</v>
      </c>
      <c r="C3" s="51" t="s">
        <v>59</v>
      </c>
      <c r="D3" s="49" t="s">
        <v>5</v>
      </c>
      <c r="E3" s="1">
        <v>15811515220</v>
      </c>
      <c r="F3" s="257" t="s">
        <v>6</v>
      </c>
      <c r="G3" s="332" t="s">
        <v>60</v>
      </c>
      <c r="H3" s="333"/>
      <c r="I3" s="333"/>
      <c r="J3" s="333"/>
      <c r="K3" s="334"/>
    </row>
    <row r="4" spans="2:12" s="52" customFormat="1" x14ac:dyDescent="0.2">
      <c r="B4" s="335"/>
      <c r="C4" s="335"/>
      <c r="D4" s="335"/>
      <c r="E4" s="335"/>
      <c r="F4" s="335"/>
      <c r="G4" s="335"/>
      <c r="H4" s="335"/>
      <c r="I4" s="335"/>
      <c r="J4" s="335"/>
      <c r="K4" s="335"/>
    </row>
    <row r="5" spans="2:12" s="58" customFormat="1" ht="19" thickBot="1" x14ac:dyDescent="0.25">
      <c r="B5" s="53" t="s">
        <v>7</v>
      </c>
      <c r="C5" s="54" t="s">
        <v>8</v>
      </c>
      <c r="D5" s="55" t="s">
        <v>322</v>
      </c>
      <c r="E5" s="53" t="s">
        <v>9</v>
      </c>
      <c r="F5" s="53" t="s">
        <v>323</v>
      </c>
      <c r="G5" s="56" t="s">
        <v>324</v>
      </c>
      <c r="H5" s="53" t="s">
        <v>323</v>
      </c>
      <c r="I5" s="53" t="s">
        <v>10</v>
      </c>
      <c r="J5" s="53" t="s">
        <v>11</v>
      </c>
      <c r="K5" s="53" t="s">
        <v>12</v>
      </c>
      <c r="L5" s="57"/>
    </row>
    <row r="6" spans="2:12" s="58" customFormat="1" ht="19" thickBot="1" x14ac:dyDescent="0.25">
      <c r="B6" s="302" t="s">
        <v>325</v>
      </c>
      <c r="C6" s="188" t="s">
        <v>1769</v>
      </c>
      <c r="D6" s="134" t="s">
        <v>1771</v>
      </c>
      <c r="E6" s="76">
        <v>1</v>
      </c>
      <c r="F6" s="75" t="s">
        <v>326</v>
      </c>
      <c r="G6" s="135">
        <v>1</v>
      </c>
      <c r="H6" s="75" t="s">
        <v>326</v>
      </c>
      <c r="I6" s="99">
        <f>嘉宾机票明细!N576</f>
        <v>645881</v>
      </c>
      <c r="J6" s="99">
        <f>E6*G6*I6</f>
        <v>645881</v>
      </c>
      <c r="K6" s="189"/>
      <c r="L6" s="63"/>
    </row>
    <row r="7" spans="2:12" s="58" customFormat="1" x14ac:dyDescent="0.2">
      <c r="B7" s="298"/>
      <c r="C7" s="37" t="s">
        <v>1770</v>
      </c>
      <c r="D7" s="37" t="s">
        <v>1772</v>
      </c>
      <c r="E7" s="36">
        <v>1</v>
      </c>
      <c r="F7" s="36" t="s">
        <v>99</v>
      </c>
      <c r="G7" s="136">
        <v>1</v>
      </c>
      <c r="H7" s="136" t="s">
        <v>99</v>
      </c>
      <c r="I7" s="35">
        <f>嘉宾交通报销明细!H57</f>
        <v>15738.5</v>
      </c>
      <c r="J7" s="34">
        <f>E7*G7*I7</f>
        <v>15738.5</v>
      </c>
      <c r="K7" s="194"/>
      <c r="L7" s="62" t="s">
        <v>511</v>
      </c>
    </row>
    <row r="8" spans="2:12" s="58" customFormat="1" ht="19" thickBot="1" x14ac:dyDescent="0.25">
      <c r="B8" s="305"/>
      <c r="C8" s="300" t="s">
        <v>327</v>
      </c>
      <c r="D8" s="300"/>
      <c r="E8" s="300"/>
      <c r="F8" s="300"/>
      <c r="G8" s="300"/>
      <c r="H8" s="300"/>
      <c r="I8" s="301"/>
      <c r="J8" s="64">
        <f>SUM(J6:J7)</f>
        <v>661619.5</v>
      </c>
      <c r="K8" s="195"/>
      <c r="L8" s="57"/>
    </row>
    <row r="9" spans="2:12" s="40" customFormat="1" ht="14" x14ac:dyDescent="0.2">
      <c r="B9" s="302" t="s">
        <v>13</v>
      </c>
      <c r="C9" s="120" t="s">
        <v>328</v>
      </c>
      <c r="D9" s="121" t="s">
        <v>436</v>
      </c>
      <c r="E9" s="122">
        <v>4</v>
      </c>
      <c r="F9" s="123" t="s">
        <v>329</v>
      </c>
      <c r="G9" s="122">
        <v>1</v>
      </c>
      <c r="H9" s="123" t="s">
        <v>330</v>
      </c>
      <c r="I9" s="124">
        <v>1100</v>
      </c>
      <c r="J9" s="245">
        <f t="shared" ref="J9:J16" si="0">E9*G9*I9</f>
        <v>4400</v>
      </c>
      <c r="K9" s="125" t="s">
        <v>1877</v>
      </c>
      <c r="L9" s="39"/>
    </row>
    <row r="10" spans="2:12" s="40" customFormat="1" ht="14" x14ac:dyDescent="0.2">
      <c r="B10" s="303"/>
      <c r="C10" s="108" t="s">
        <v>328</v>
      </c>
      <c r="D10" s="108" t="s">
        <v>1861</v>
      </c>
      <c r="E10" s="110">
        <v>1</v>
      </c>
      <c r="F10" s="111" t="s">
        <v>1862</v>
      </c>
      <c r="G10" s="110">
        <v>1</v>
      </c>
      <c r="H10" s="111" t="s">
        <v>1852</v>
      </c>
      <c r="I10" s="112">
        <v>1000</v>
      </c>
      <c r="J10" s="200">
        <f t="shared" si="0"/>
        <v>1000</v>
      </c>
      <c r="K10" s="113" t="s">
        <v>1878</v>
      </c>
      <c r="L10" s="39"/>
    </row>
    <row r="11" spans="2:12" s="40" customFormat="1" ht="14" x14ac:dyDescent="0.2">
      <c r="B11" s="303"/>
      <c r="C11" s="226" t="s">
        <v>328</v>
      </c>
      <c r="D11" s="115" t="s">
        <v>61</v>
      </c>
      <c r="E11" s="116">
        <v>134</v>
      </c>
      <c r="F11" s="117" t="s">
        <v>329</v>
      </c>
      <c r="G11" s="116">
        <v>1</v>
      </c>
      <c r="H11" s="117" t="s">
        <v>330</v>
      </c>
      <c r="I11" s="34">
        <v>1100</v>
      </c>
      <c r="J11" s="237">
        <f t="shared" si="0"/>
        <v>147400</v>
      </c>
      <c r="K11" s="194" t="s">
        <v>1807</v>
      </c>
      <c r="L11" s="39"/>
    </row>
    <row r="12" spans="2:12" s="40" customFormat="1" ht="14" x14ac:dyDescent="0.2">
      <c r="B12" s="304"/>
      <c r="C12" s="119" t="s">
        <v>328</v>
      </c>
      <c r="D12" s="119" t="s">
        <v>62</v>
      </c>
      <c r="E12" s="116">
        <v>49</v>
      </c>
      <c r="F12" s="117" t="s">
        <v>331</v>
      </c>
      <c r="G12" s="116">
        <v>1</v>
      </c>
      <c r="H12" s="117" t="s">
        <v>330</v>
      </c>
      <c r="I12" s="34">
        <v>1000</v>
      </c>
      <c r="J12" s="34">
        <f t="shared" si="0"/>
        <v>49000</v>
      </c>
      <c r="K12" s="194" t="s">
        <v>1807</v>
      </c>
      <c r="L12" s="39"/>
    </row>
    <row r="13" spans="2:12" s="40" customFormat="1" ht="14" x14ac:dyDescent="0.2">
      <c r="B13" s="304"/>
      <c r="C13" s="6" t="s">
        <v>328</v>
      </c>
      <c r="D13" s="6" t="s">
        <v>61</v>
      </c>
      <c r="E13" s="9">
        <v>134</v>
      </c>
      <c r="F13" s="10" t="s">
        <v>329</v>
      </c>
      <c r="G13" s="9">
        <v>1</v>
      </c>
      <c r="H13" s="10" t="s">
        <v>330</v>
      </c>
      <c r="I13" s="12">
        <v>1100</v>
      </c>
      <c r="J13" s="12">
        <f t="shared" si="0"/>
        <v>147400</v>
      </c>
      <c r="K13" s="13" t="s">
        <v>1835</v>
      </c>
      <c r="L13" s="39"/>
    </row>
    <row r="14" spans="2:12" s="40" customFormat="1" ht="14" x14ac:dyDescent="0.2">
      <c r="B14" s="304"/>
      <c r="C14" s="6" t="s">
        <v>328</v>
      </c>
      <c r="D14" s="6" t="s">
        <v>62</v>
      </c>
      <c r="E14" s="9">
        <v>50</v>
      </c>
      <c r="F14" s="10" t="s">
        <v>331</v>
      </c>
      <c r="G14" s="9">
        <v>1</v>
      </c>
      <c r="H14" s="10" t="s">
        <v>330</v>
      </c>
      <c r="I14" s="12">
        <v>1000</v>
      </c>
      <c r="J14" s="12">
        <f t="shared" si="0"/>
        <v>50000</v>
      </c>
      <c r="K14" s="13" t="s">
        <v>1835</v>
      </c>
      <c r="L14" s="39"/>
    </row>
    <row r="15" spans="2:12" s="40" customFormat="1" ht="14" x14ac:dyDescent="0.2">
      <c r="B15" s="304"/>
      <c r="C15" s="6" t="s">
        <v>328</v>
      </c>
      <c r="D15" s="6" t="s">
        <v>61</v>
      </c>
      <c r="E15" s="9">
        <v>131</v>
      </c>
      <c r="F15" s="10" t="s">
        <v>329</v>
      </c>
      <c r="G15" s="9">
        <v>1</v>
      </c>
      <c r="H15" s="10" t="s">
        <v>330</v>
      </c>
      <c r="I15" s="12">
        <v>1100</v>
      </c>
      <c r="J15" s="12">
        <f t="shared" si="0"/>
        <v>144100</v>
      </c>
      <c r="K15" s="13" t="s">
        <v>1822</v>
      </c>
      <c r="L15" s="39"/>
    </row>
    <row r="16" spans="2:12" s="40" customFormat="1" ht="14" x14ac:dyDescent="0.2">
      <c r="B16" s="304"/>
      <c r="C16" s="6" t="s">
        <v>328</v>
      </c>
      <c r="D16" s="27" t="s">
        <v>62</v>
      </c>
      <c r="E16" s="9">
        <v>40</v>
      </c>
      <c r="F16" s="10" t="s">
        <v>331</v>
      </c>
      <c r="G16" s="9">
        <v>1</v>
      </c>
      <c r="H16" s="10" t="s">
        <v>330</v>
      </c>
      <c r="I16" s="12">
        <v>1000</v>
      </c>
      <c r="J16" s="12">
        <f t="shared" si="0"/>
        <v>40000</v>
      </c>
      <c r="K16" s="13" t="s">
        <v>1822</v>
      </c>
      <c r="L16" s="39"/>
    </row>
    <row r="17" spans="2:14" s="40" customFormat="1" ht="14" x14ac:dyDescent="0.2">
      <c r="B17" s="304"/>
      <c r="C17" s="6" t="s">
        <v>328</v>
      </c>
      <c r="D17" s="27" t="s">
        <v>332</v>
      </c>
      <c r="E17" s="9">
        <v>1</v>
      </c>
      <c r="F17" s="10" t="s">
        <v>333</v>
      </c>
      <c r="G17" s="9">
        <v>1</v>
      </c>
      <c r="H17" s="10" t="s">
        <v>103</v>
      </c>
      <c r="I17" s="11">
        <v>80000</v>
      </c>
      <c r="J17" s="12">
        <f t="shared" ref="J17:J24" si="1">E17*G17*I17</f>
        <v>80000</v>
      </c>
      <c r="K17" s="13" t="s">
        <v>1850</v>
      </c>
      <c r="L17" s="39"/>
    </row>
    <row r="18" spans="2:14" s="40" customFormat="1" ht="14" x14ac:dyDescent="0.2">
      <c r="B18" s="304"/>
      <c r="C18" s="6" t="s">
        <v>328</v>
      </c>
      <c r="D18" s="27" t="s">
        <v>402</v>
      </c>
      <c r="E18" s="9">
        <v>1</v>
      </c>
      <c r="F18" s="10" t="s">
        <v>333</v>
      </c>
      <c r="G18" s="9">
        <v>2</v>
      </c>
      <c r="H18" s="10" t="s">
        <v>103</v>
      </c>
      <c r="I18" s="11">
        <v>60000</v>
      </c>
      <c r="J18" s="12">
        <f t="shared" si="1"/>
        <v>120000</v>
      </c>
      <c r="K18" s="13" t="s">
        <v>1851</v>
      </c>
      <c r="L18" s="39"/>
    </row>
    <row r="19" spans="2:14" s="98" customFormat="1" ht="14" x14ac:dyDescent="0.2">
      <c r="B19" s="304"/>
      <c r="C19" s="102" t="s">
        <v>328</v>
      </c>
      <c r="D19" s="103" t="s">
        <v>1848</v>
      </c>
      <c r="E19" s="104">
        <v>1</v>
      </c>
      <c r="F19" s="105" t="s">
        <v>333</v>
      </c>
      <c r="G19" s="104">
        <v>1</v>
      </c>
      <c r="H19" s="105" t="s">
        <v>318</v>
      </c>
      <c r="I19" s="106">
        <v>6000</v>
      </c>
      <c r="J19" s="206">
        <f t="shared" si="1"/>
        <v>6000</v>
      </c>
      <c r="K19" s="107" t="s">
        <v>481</v>
      </c>
      <c r="L19" s="45"/>
    </row>
    <row r="20" spans="2:14" s="98" customFormat="1" ht="14" x14ac:dyDescent="0.2">
      <c r="B20" s="304"/>
      <c r="C20" s="102" t="s">
        <v>328</v>
      </c>
      <c r="D20" s="103" t="s">
        <v>1849</v>
      </c>
      <c r="E20" s="104">
        <v>1</v>
      </c>
      <c r="F20" s="105" t="s">
        <v>333</v>
      </c>
      <c r="G20" s="104">
        <v>1</v>
      </c>
      <c r="H20" s="105" t="s">
        <v>318</v>
      </c>
      <c r="I20" s="106">
        <v>6000</v>
      </c>
      <c r="J20" s="206">
        <f t="shared" ref="J20" si="2">E20*G20*I20</f>
        <v>6000</v>
      </c>
      <c r="K20" s="107" t="s">
        <v>482</v>
      </c>
      <c r="L20" s="45"/>
    </row>
    <row r="21" spans="2:14" s="40" customFormat="1" ht="14" x14ac:dyDescent="0.2">
      <c r="B21" s="304"/>
      <c r="C21" s="6" t="s">
        <v>328</v>
      </c>
      <c r="D21" s="27" t="s">
        <v>334</v>
      </c>
      <c r="E21" s="9">
        <v>1</v>
      </c>
      <c r="F21" s="10" t="s">
        <v>333</v>
      </c>
      <c r="G21" s="9">
        <v>1</v>
      </c>
      <c r="H21" s="10" t="s">
        <v>318</v>
      </c>
      <c r="I21" s="11">
        <v>10000</v>
      </c>
      <c r="J21" s="12">
        <f t="shared" si="1"/>
        <v>10000</v>
      </c>
      <c r="K21" s="13" t="s">
        <v>485</v>
      </c>
      <c r="L21" s="39"/>
    </row>
    <row r="22" spans="2:14" s="40" customFormat="1" ht="14" x14ac:dyDescent="0.2">
      <c r="B22" s="304"/>
      <c r="C22" s="6" t="s">
        <v>328</v>
      </c>
      <c r="D22" s="27" t="s">
        <v>484</v>
      </c>
      <c r="E22" s="9">
        <v>1</v>
      </c>
      <c r="F22" s="10" t="s">
        <v>333</v>
      </c>
      <c r="G22" s="9">
        <v>1</v>
      </c>
      <c r="H22" s="10" t="s">
        <v>318</v>
      </c>
      <c r="I22" s="11">
        <v>6000</v>
      </c>
      <c r="J22" s="12">
        <f>E22*G22*I22</f>
        <v>6000</v>
      </c>
      <c r="K22" s="13" t="s">
        <v>483</v>
      </c>
      <c r="L22" s="39"/>
    </row>
    <row r="23" spans="2:14" s="40" customFormat="1" ht="14" x14ac:dyDescent="0.2">
      <c r="B23" s="304"/>
      <c r="C23" s="6" t="s">
        <v>328</v>
      </c>
      <c r="D23" s="27" t="s">
        <v>370</v>
      </c>
      <c r="E23" s="9">
        <v>1</v>
      </c>
      <c r="F23" s="10" t="s">
        <v>333</v>
      </c>
      <c r="G23" s="9">
        <v>1</v>
      </c>
      <c r="H23" s="10" t="s">
        <v>117</v>
      </c>
      <c r="I23" s="11">
        <v>2000</v>
      </c>
      <c r="J23" s="12">
        <v>0</v>
      </c>
      <c r="K23" s="341" t="s">
        <v>367</v>
      </c>
      <c r="L23" s="39" t="s">
        <v>411</v>
      </c>
    </row>
    <row r="24" spans="2:14" s="40" customFormat="1" ht="14" x14ac:dyDescent="0.2">
      <c r="B24" s="304"/>
      <c r="C24" s="6" t="s">
        <v>328</v>
      </c>
      <c r="D24" s="27" t="s">
        <v>63</v>
      </c>
      <c r="E24" s="9">
        <v>1</v>
      </c>
      <c r="F24" s="10" t="s">
        <v>333</v>
      </c>
      <c r="G24" s="9">
        <v>1</v>
      </c>
      <c r="H24" s="10" t="s">
        <v>103</v>
      </c>
      <c r="I24" s="11">
        <v>0</v>
      </c>
      <c r="J24" s="12">
        <f t="shared" si="1"/>
        <v>0</v>
      </c>
      <c r="K24" s="342"/>
      <c r="L24" s="39"/>
    </row>
    <row r="25" spans="2:14" s="40" customFormat="1" ht="14" x14ac:dyDescent="0.2">
      <c r="B25" s="304"/>
      <c r="C25" s="6" t="s">
        <v>328</v>
      </c>
      <c r="D25" s="6" t="s">
        <v>365</v>
      </c>
      <c r="E25" s="9">
        <v>10</v>
      </c>
      <c r="F25" s="10" t="s">
        <v>366</v>
      </c>
      <c r="G25" s="9">
        <v>1</v>
      </c>
      <c r="H25" s="10" t="s">
        <v>32</v>
      </c>
      <c r="I25" s="11">
        <v>50</v>
      </c>
      <c r="J25" s="32">
        <v>0</v>
      </c>
      <c r="K25" s="343"/>
      <c r="L25" s="39"/>
    </row>
    <row r="26" spans="2:14" s="58" customFormat="1" ht="19" thickBot="1" x14ac:dyDescent="0.25">
      <c r="B26" s="305"/>
      <c r="C26" s="300" t="s">
        <v>335</v>
      </c>
      <c r="D26" s="300"/>
      <c r="E26" s="300"/>
      <c r="F26" s="300"/>
      <c r="G26" s="300"/>
      <c r="H26" s="300"/>
      <c r="I26" s="301"/>
      <c r="J26" s="64">
        <f>SUM(J9:J25)</f>
        <v>811300</v>
      </c>
      <c r="K26" s="65"/>
      <c r="L26" s="70"/>
    </row>
    <row r="27" spans="2:14" s="40" customFormat="1" ht="14" x14ac:dyDescent="0.2">
      <c r="B27" s="302" t="s">
        <v>336</v>
      </c>
      <c r="C27" s="17" t="s">
        <v>1855</v>
      </c>
      <c r="D27" s="71" t="s">
        <v>2022</v>
      </c>
      <c r="E27" s="19">
        <v>1</v>
      </c>
      <c r="F27" s="20" t="s">
        <v>99</v>
      </c>
      <c r="G27" s="19">
        <v>1</v>
      </c>
      <c r="H27" s="20" t="s">
        <v>32</v>
      </c>
      <c r="I27" s="21">
        <v>6600</v>
      </c>
      <c r="J27" s="99">
        <f>E27*G27*I27</f>
        <v>6600</v>
      </c>
      <c r="K27" s="2"/>
      <c r="L27" s="39"/>
    </row>
    <row r="28" spans="2:14" s="40" customFormat="1" ht="14" x14ac:dyDescent="0.2">
      <c r="B28" s="304"/>
      <c r="C28" s="26" t="s">
        <v>64</v>
      </c>
      <c r="D28" s="6" t="s">
        <v>368</v>
      </c>
      <c r="E28" s="9">
        <v>1</v>
      </c>
      <c r="F28" s="10" t="s">
        <v>32</v>
      </c>
      <c r="G28" s="9">
        <v>298</v>
      </c>
      <c r="H28" s="10" t="s">
        <v>1856</v>
      </c>
      <c r="I28" s="11">
        <v>220</v>
      </c>
      <c r="J28" s="12">
        <f t="shared" ref="J28:J33" si="3">E28*G28*I28</f>
        <v>65560</v>
      </c>
      <c r="K28" s="8" t="s">
        <v>1835</v>
      </c>
      <c r="L28" s="72"/>
      <c r="M28" s="73"/>
    </row>
    <row r="29" spans="2:14" s="40" customFormat="1" ht="14" x14ac:dyDescent="0.2">
      <c r="B29" s="304"/>
      <c r="C29" s="26" t="s">
        <v>486</v>
      </c>
      <c r="D29" s="6" t="s">
        <v>487</v>
      </c>
      <c r="E29" s="9">
        <v>1</v>
      </c>
      <c r="F29" s="9" t="s">
        <v>99</v>
      </c>
      <c r="G29" s="9">
        <v>1</v>
      </c>
      <c r="H29" s="9" t="s">
        <v>32</v>
      </c>
      <c r="I29" s="11">
        <v>4275</v>
      </c>
      <c r="J29" s="12">
        <f t="shared" si="3"/>
        <v>4275</v>
      </c>
      <c r="K29" s="8"/>
      <c r="L29" s="39"/>
    </row>
    <row r="30" spans="2:14" s="40" customFormat="1" ht="14" x14ac:dyDescent="0.2">
      <c r="B30" s="304"/>
      <c r="C30" s="314" t="s">
        <v>65</v>
      </c>
      <c r="D30" s="6" t="s">
        <v>369</v>
      </c>
      <c r="E30" s="9">
        <v>1</v>
      </c>
      <c r="F30" s="9" t="s">
        <v>32</v>
      </c>
      <c r="G30" s="9">
        <v>33</v>
      </c>
      <c r="H30" s="9" t="s">
        <v>66</v>
      </c>
      <c r="I30" s="11">
        <v>2600</v>
      </c>
      <c r="J30" s="12">
        <f t="shared" si="3"/>
        <v>85800</v>
      </c>
      <c r="K30" s="8"/>
      <c r="L30" s="39"/>
      <c r="N30" s="73"/>
    </row>
    <row r="31" spans="2:14" s="40" customFormat="1" ht="14" x14ac:dyDescent="0.2">
      <c r="B31" s="304"/>
      <c r="C31" s="315"/>
      <c r="D31" s="119" t="s">
        <v>1857</v>
      </c>
      <c r="E31" s="116">
        <v>1</v>
      </c>
      <c r="F31" s="116" t="s">
        <v>32</v>
      </c>
      <c r="G31" s="116">
        <v>2</v>
      </c>
      <c r="H31" s="116" t="s">
        <v>21</v>
      </c>
      <c r="I31" s="118">
        <v>260</v>
      </c>
      <c r="J31" s="12">
        <f t="shared" si="3"/>
        <v>520</v>
      </c>
      <c r="K31" s="129"/>
      <c r="L31" s="39"/>
    </row>
    <row r="32" spans="2:14" s="40" customFormat="1" ht="14" x14ac:dyDescent="0.2">
      <c r="B32" s="304"/>
      <c r="C32" s="316"/>
      <c r="D32" s="119" t="s">
        <v>1858</v>
      </c>
      <c r="E32" s="116">
        <v>1</v>
      </c>
      <c r="F32" s="116" t="s">
        <v>32</v>
      </c>
      <c r="G32" s="116">
        <v>1</v>
      </c>
      <c r="H32" s="116" t="s">
        <v>99</v>
      </c>
      <c r="I32" s="118">
        <v>216</v>
      </c>
      <c r="J32" s="12">
        <f t="shared" si="3"/>
        <v>216</v>
      </c>
      <c r="K32" s="129"/>
      <c r="L32" s="39"/>
    </row>
    <row r="33" spans="2:12" s="40" customFormat="1" ht="14" x14ac:dyDescent="0.2">
      <c r="B33" s="304"/>
      <c r="C33" s="197" t="s">
        <v>1860</v>
      </c>
      <c r="D33" s="198" t="s">
        <v>1859</v>
      </c>
      <c r="E33" s="199">
        <v>1</v>
      </c>
      <c r="F33" s="199" t="s">
        <v>32</v>
      </c>
      <c r="G33" s="199">
        <v>1</v>
      </c>
      <c r="H33" s="199" t="s">
        <v>99</v>
      </c>
      <c r="I33" s="200">
        <v>187.5</v>
      </c>
      <c r="J33" s="200">
        <f t="shared" si="3"/>
        <v>187.5</v>
      </c>
      <c r="K33" s="201"/>
      <c r="L33" s="39"/>
    </row>
    <row r="34" spans="2:12" s="40" customFormat="1" ht="14" x14ac:dyDescent="0.2">
      <c r="B34" s="304"/>
      <c r="C34" s="26" t="s">
        <v>14</v>
      </c>
      <c r="D34" s="6" t="s">
        <v>1853</v>
      </c>
      <c r="E34" s="9">
        <v>2</v>
      </c>
      <c r="F34" s="9" t="s">
        <v>117</v>
      </c>
      <c r="G34" s="9">
        <v>200</v>
      </c>
      <c r="H34" s="9" t="s">
        <v>21</v>
      </c>
      <c r="I34" s="11">
        <v>50</v>
      </c>
      <c r="J34" s="12">
        <f>E34*G34*I34</f>
        <v>20000</v>
      </c>
      <c r="K34" s="8" t="s">
        <v>1854</v>
      </c>
      <c r="L34" s="39"/>
    </row>
    <row r="35" spans="2:12" s="40" customFormat="1" ht="14" x14ac:dyDescent="0.2">
      <c r="B35" s="304"/>
      <c r="C35" s="26" t="s">
        <v>337</v>
      </c>
      <c r="D35" s="6" t="s">
        <v>338</v>
      </c>
      <c r="E35" s="9">
        <v>1</v>
      </c>
      <c r="F35" s="9" t="s">
        <v>326</v>
      </c>
      <c r="G35" s="9">
        <v>0</v>
      </c>
      <c r="H35" s="9" t="s">
        <v>117</v>
      </c>
      <c r="I35" s="11">
        <v>20000</v>
      </c>
      <c r="J35" s="12">
        <f>E35*G35*I35</f>
        <v>0</v>
      </c>
      <c r="K35" s="8"/>
      <c r="L35" s="39"/>
    </row>
    <row r="36" spans="2:12" s="58" customFormat="1" ht="19" thickBot="1" x14ac:dyDescent="0.25">
      <c r="B36" s="305"/>
      <c r="C36" s="301" t="s">
        <v>473</v>
      </c>
      <c r="D36" s="353"/>
      <c r="E36" s="353"/>
      <c r="F36" s="353"/>
      <c r="G36" s="353"/>
      <c r="H36" s="353"/>
      <c r="I36" s="353"/>
      <c r="J36" s="64">
        <f>SUM(J27:J35)</f>
        <v>183158.5</v>
      </c>
      <c r="K36" s="74"/>
      <c r="L36" s="57"/>
    </row>
    <row r="37" spans="2:12" s="40" customFormat="1" ht="42" x14ac:dyDescent="0.2">
      <c r="B37" s="320" t="s">
        <v>339</v>
      </c>
      <c r="C37" s="17" t="s">
        <v>145</v>
      </c>
      <c r="D37" s="59" t="s">
        <v>147</v>
      </c>
      <c r="E37" s="60">
        <v>1</v>
      </c>
      <c r="F37" s="75" t="s">
        <v>140</v>
      </c>
      <c r="G37" s="76">
        <v>12</v>
      </c>
      <c r="H37" s="75" t="s">
        <v>149</v>
      </c>
      <c r="I37" s="21">
        <v>400</v>
      </c>
      <c r="J37" s="99">
        <f>E37*G37*I37</f>
        <v>4800</v>
      </c>
      <c r="K37" s="7" t="s">
        <v>1887</v>
      </c>
      <c r="L37" s="39"/>
    </row>
    <row r="38" spans="2:12" s="40" customFormat="1" ht="42" x14ac:dyDescent="0.2">
      <c r="B38" s="323"/>
      <c r="C38" s="26" t="s">
        <v>1882</v>
      </c>
      <c r="D38" s="27" t="s">
        <v>148</v>
      </c>
      <c r="E38" s="9">
        <v>1</v>
      </c>
      <c r="F38" s="5" t="s">
        <v>140</v>
      </c>
      <c r="G38" s="4">
        <v>19</v>
      </c>
      <c r="H38" s="5" t="s">
        <v>149</v>
      </c>
      <c r="I38" s="11">
        <v>450</v>
      </c>
      <c r="J38" s="12">
        <f t="shared" ref="J38:J42" si="4">E38*G38*I38</f>
        <v>8550</v>
      </c>
      <c r="K38" s="8" t="s">
        <v>2020</v>
      </c>
      <c r="L38" s="39" t="s">
        <v>412</v>
      </c>
    </row>
    <row r="39" spans="2:12" s="40" customFormat="1" ht="14" x14ac:dyDescent="0.2">
      <c r="B39" s="323"/>
      <c r="C39" s="26" t="s">
        <v>1884</v>
      </c>
      <c r="D39" s="115" t="s">
        <v>1889</v>
      </c>
      <c r="E39" s="116">
        <v>1</v>
      </c>
      <c r="F39" s="35" t="s">
        <v>140</v>
      </c>
      <c r="G39" s="36">
        <v>1</v>
      </c>
      <c r="H39" s="35" t="s">
        <v>149</v>
      </c>
      <c r="I39" s="118">
        <v>1200</v>
      </c>
      <c r="J39" s="12">
        <f t="shared" ref="J39" si="5">E39*G39*I39</f>
        <v>1200</v>
      </c>
      <c r="K39" s="129" t="s">
        <v>1886</v>
      </c>
      <c r="L39" s="39"/>
    </row>
    <row r="40" spans="2:12" s="40" customFormat="1" ht="14" x14ac:dyDescent="0.2">
      <c r="B40" s="323"/>
      <c r="C40" s="26" t="s">
        <v>1885</v>
      </c>
      <c r="D40" s="27" t="s">
        <v>148</v>
      </c>
      <c r="E40" s="9">
        <v>1</v>
      </c>
      <c r="F40" s="5" t="s">
        <v>140</v>
      </c>
      <c r="G40" s="4">
        <v>1</v>
      </c>
      <c r="H40" s="5" t="s">
        <v>149</v>
      </c>
      <c r="I40" s="11">
        <v>600</v>
      </c>
      <c r="J40" s="12">
        <f t="shared" ref="J40" si="6">E40*G40*I40</f>
        <v>600</v>
      </c>
      <c r="K40" s="8" t="s">
        <v>1883</v>
      </c>
      <c r="L40" s="39"/>
    </row>
    <row r="41" spans="2:12" s="40" customFormat="1" ht="28" x14ac:dyDescent="0.2">
      <c r="B41" s="323"/>
      <c r="C41" s="26" t="s">
        <v>145</v>
      </c>
      <c r="D41" s="27" t="s">
        <v>1890</v>
      </c>
      <c r="E41" s="9">
        <v>1</v>
      </c>
      <c r="F41" s="5" t="s">
        <v>140</v>
      </c>
      <c r="G41" s="4">
        <v>15</v>
      </c>
      <c r="H41" s="5" t="s">
        <v>149</v>
      </c>
      <c r="I41" s="11">
        <v>600</v>
      </c>
      <c r="J41" s="12">
        <f t="shared" si="4"/>
        <v>9000</v>
      </c>
      <c r="K41" s="8" t="s">
        <v>1888</v>
      </c>
      <c r="L41" s="39" t="s">
        <v>425</v>
      </c>
    </row>
    <row r="42" spans="2:12" s="40" customFormat="1" ht="14" x14ac:dyDescent="0.2">
      <c r="B42" s="323"/>
      <c r="C42" s="26" t="s">
        <v>145</v>
      </c>
      <c r="D42" s="27" t="s">
        <v>150</v>
      </c>
      <c r="E42" s="9">
        <v>1</v>
      </c>
      <c r="F42" s="5" t="s">
        <v>140</v>
      </c>
      <c r="G42" s="4">
        <v>19</v>
      </c>
      <c r="H42" s="5" t="s">
        <v>149</v>
      </c>
      <c r="I42" s="11">
        <v>800</v>
      </c>
      <c r="J42" s="12">
        <f t="shared" si="4"/>
        <v>15200</v>
      </c>
      <c r="K42" s="8" t="s">
        <v>1891</v>
      </c>
      <c r="L42" s="39" t="s">
        <v>426</v>
      </c>
    </row>
    <row r="43" spans="2:12" s="40" customFormat="1" ht="14" x14ac:dyDescent="0.2">
      <c r="B43" s="323"/>
      <c r="C43" s="26" t="s">
        <v>378</v>
      </c>
      <c r="D43" s="25" t="s">
        <v>1892</v>
      </c>
      <c r="E43" s="4">
        <v>2</v>
      </c>
      <c r="F43" s="5" t="s">
        <v>140</v>
      </c>
      <c r="G43" s="4">
        <v>1</v>
      </c>
      <c r="H43" s="5" t="s">
        <v>103</v>
      </c>
      <c r="I43" s="11">
        <v>1500</v>
      </c>
      <c r="J43" s="12">
        <f>E43*G43*I43</f>
        <v>3000</v>
      </c>
      <c r="K43" s="8"/>
      <c r="L43" s="39" t="s">
        <v>412</v>
      </c>
    </row>
    <row r="44" spans="2:12" s="40" customFormat="1" ht="14" x14ac:dyDescent="0.2">
      <c r="B44" s="323"/>
      <c r="C44" s="26" t="s">
        <v>379</v>
      </c>
      <c r="D44" s="27" t="s">
        <v>1895</v>
      </c>
      <c r="E44" s="9">
        <v>1</v>
      </c>
      <c r="F44" s="10" t="s">
        <v>140</v>
      </c>
      <c r="G44" s="9">
        <v>1</v>
      </c>
      <c r="H44" s="10" t="s">
        <v>103</v>
      </c>
      <c r="I44" s="11">
        <v>1400</v>
      </c>
      <c r="J44" s="12">
        <f>E44*G44*I44</f>
        <v>1400</v>
      </c>
      <c r="K44" s="129" t="s">
        <v>1893</v>
      </c>
      <c r="L44" s="39"/>
    </row>
    <row r="45" spans="2:12" s="40" customFormat="1" ht="14" x14ac:dyDescent="0.2">
      <c r="B45" s="323"/>
      <c r="C45" s="196" t="s">
        <v>2017</v>
      </c>
      <c r="D45" s="115" t="s">
        <v>2023</v>
      </c>
      <c r="E45" s="9">
        <v>2</v>
      </c>
      <c r="F45" s="10" t="s">
        <v>140</v>
      </c>
      <c r="G45" s="9">
        <v>1</v>
      </c>
      <c r="H45" s="10" t="s">
        <v>103</v>
      </c>
      <c r="I45" s="291">
        <v>1000</v>
      </c>
      <c r="J45" s="12">
        <f>E45*G45*I45</f>
        <v>2000</v>
      </c>
      <c r="K45" s="129" t="s">
        <v>2018</v>
      </c>
      <c r="L45" s="39"/>
    </row>
    <row r="46" spans="2:12" s="40" customFormat="1" ht="14" x14ac:dyDescent="0.2">
      <c r="B46" s="323"/>
      <c r="C46" s="26" t="s">
        <v>379</v>
      </c>
      <c r="D46" s="27" t="s">
        <v>1894</v>
      </c>
      <c r="E46" s="9">
        <v>1</v>
      </c>
      <c r="F46" s="10" t="s">
        <v>140</v>
      </c>
      <c r="G46" s="9">
        <v>1</v>
      </c>
      <c r="H46" s="10" t="s">
        <v>103</v>
      </c>
      <c r="I46" s="118">
        <v>1300</v>
      </c>
      <c r="J46" s="12">
        <f t="shared" ref="J46:J49" si="7">E46*G46*I46</f>
        <v>1300</v>
      </c>
      <c r="K46" s="129" t="s">
        <v>1896</v>
      </c>
      <c r="L46" s="39"/>
    </row>
    <row r="47" spans="2:12" s="40" customFormat="1" ht="22" x14ac:dyDescent="0.2">
      <c r="B47" s="323"/>
      <c r="C47" s="26" t="s">
        <v>379</v>
      </c>
      <c r="D47" s="27" t="s">
        <v>1894</v>
      </c>
      <c r="E47" s="9">
        <v>1</v>
      </c>
      <c r="F47" s="10" t="s">
        <v>140</v>
      </c>
      <c r="G47" s="9">
        <v>1</v>
      </c>
      <c r="H47" s="10" t="s">
        <v>103</v>
      </c>
      <c r="I47" s="118">
        <v>1800</v>
      </c>
      <c r="J47" s="12">
        <f t="shared" si="7"/>
        <v>1800</v>
      </c>
      <c r="K47" s="215" t="s">
        <v>1897</v>
      </c>
      <c r="L47" s="39"/>
    </row>
    <row r="48" spans="2:12" s="40" customFormat="1" ht="22" x14ac:dyDescent="0.2">
      <c r="B48" s="323"/>
      <c r="C48" s="26" t="s">
        <v>2019</v>
      </c>
      <c r="D48" s="27" t="s">
        <v>146</v>
      </c>
      <c r="E48" s="9">
        <v>1</v>
      </c>
      <c r="F48" s="10" t="s">
        <v>140</v>
      </c>
      <c r="G48" s="9">
        <v>1</v>
      </c>
      <c r="H48" s="10" t="s">
        <v>103</v>
      </c>
      <c r="I48" s="11">
        <v>3500</v>
      </c>
      <c r="J48" s="12">
        <f t="shared" ref="J48" si="8">E48*G48*I48</f>
        <v>3500</v>
      </c>
      <c r="K48" s="215" t="s">
        <v>2021</v>
      </c>
      <c r="L48" s="39"/>
    </row>
    <row r="49" spans="2:12" s="40" customFormat="1" ht="14" x14ac:dyDescent="0.2">
      <c r="B49" s="323"/>
      <c r="C49" s="26" t="s">
        <v>2019</v>
      </c>
      <c r="D49" s="27" t="s">
        <v>146</v>
      </c>
      <c r="E49" s="9">
        <v>1</v>
      </c>
      <c r="F49" s="10" t="s">
        <v>140</v>
      </c>
      <c r="G49" s="9">
        <v>1</v>
      </c>
      <c r="H49" s="10" t="s">
        <v>103</v>
      </c>
      <c r="I49" s="291">
        <v>1000</v>
      </c>
      <c r="J49" s="12">
        <f t="shared" si="7"/>
        <v>1000</v>
      </c>
      <c r="K49" s="129" t="s">
        <v>1815</v>
      </c>
      <c r="L49" s="39"/>
    </row>
    <row r="50" spans="2:12" s="40" customFormat="1" ht="14" x14ac:dyDescent="0.2">
      <c r="B50" s="323"/>
      <c r="C50" s="26" t="s">
        <v>1880</v>
      </c>
      <c r="D50" s="27" t="s">
        <v>1881</v>
      </c>
      <c r="E50" s="9">
        <v>1</v>
      </c>
      <c r="F50" s="10" t="s">
        <v>140</v>
      </c>
      <c r="G50" s="9">
        <v>1</v>
      </c>
      <c r="H50" s="10" t="s">
        <v>103</v>
      </c>
      <c r="I50" s="11">
        <v>3000</v>
      </c>
      <c r="J50" s="12">
        <f>E50*G50*I50</f>
        <v>3000</v>
      </c>
      <c r="K50" s="8"/>
      <c r="L50" s="39"/>
    </row>
    <row r="51" spans="2:12" s="40" customFormat="1" ht="14" x14ac:dyDescent="0.2">
      <c r="B51" s="323"/>
      <c r="C51" s="202" t="s">
        <v>499</v>
      </c>
      <c r="D51" s="203" t="s">
        <v>507</v>
      </c>
      <c r="E51" s="204">
        <v>1</v>
      </c>
      <c r="F51" s="205" t="s">
        <v>32</v>
      </c>
      <c r="G51" s="204">
        <v>1</v>
      </c>
      <c r="H51" s="205" t="s">
        <v>103</v>
      </c>
      <c r="I51" s="291">
        <v>15000</v>
      </c>
      <c r="J51" s="206">
        <f>E51*G51*I51</f>
        <v>15000</v>
      </c>
      <c r="K51" s="207"/>
      <c r="L51" s="39" t="s">
        <v>412</v>
      </c>
    </row>
    <row r="52" spans="2:12" s="58" customFormat="1" ht="19" thickBot="1" x14ac:dyDescent="0.25">
      <c r="B52" s="324"/>
      <c r="C52" s="300" t="s">
        <v>340</v>
      </c>
      <c r="D52" s="300"/>
      <c r="E52" s="300"/>
      <c r="F52" s="300"/>
      <c r="G52" s="300"/>
      <c r="H52" s="300"/>
      <c r="I52" s="301"/>
      <c r="J52" s="64">
        <f>SUM(J37:J51)</f>
        <v>71350</v>
      </c>
      <c r="K52" s="65"/>
      <c r="L52" s="57"/>
    </row>
    <row r="53" spans="2:12" s="58" customFormat="1" ht="29" customHeight="1" x14ac:dyDescent="0.2">
      <c r="B53" s="320" t="s">
        <v>106</v>
      </c>
      <c r="C53" s="317" t="s">
        <v>235</v>
      </c>
      <c r="D53" s="318"/>
      <c r="E53" s="318"/>
      <c r="F53" s="318"/>
      <c r="G53" s="318"/>
      <c r="H53" s="318"/>
      <c r="I53" s="318"/>
      <c r="J53" s="318"/>
      <c r="K53" s="319"/>
      <c r="L53" s="57"/>
    </row>
    <row r="54" spans="2:12" s="40" customFormat="1" ht="42" x14ac:dyDescent="0.2">
      <c r="B54" s="328"/>
      <c r="C54" s="6" t="s">
        <v>157</v>
      </c>
      <c r="D54" s="6" t="s">
        <v>1959</v>
      </c>
      <c r="E54" s="31">
        <v>99</v>
      </c>
      <c r="F54" s="10" t="s">
        <v>236</v>
      </c>
      <c r="G54" s="31">
        <v>1</v>
      </c>
      <c r="H54" s="10" t="s">
        <v>103</v>
      </c>
      <c r="I54" s="11">
        <v>600</v>
      </c>
      <c r="J54" s="12">
        <f>E54*G54*I54</f>
        <v>59400</v>
      </c>
      <c r="K54" s="221"/>
      <c r="L54" s="39"/>
    </row>
    <row r="55" spans="2:12" s="40" customFormat="1" ht="28" x14ac:dyDescent="0.2">
      <c r="B55" s="328"/>
      <c r="C55" s="6" t="s">
        <v>155</v>
      </c>
      <c r="D55" s="6" t="s">
        <v>437</v>
      </c>
      <c r="E55" s="31">
        <v>2</v>
      </c>
      <c r="F55" s="10" t="s">
        <v>131</v>
      </c>
      <c r="G55" s="31">
        <v>1</v>
      </c>
      <c r="H55" s="10" t="s">
        <v>103</v>
      </c>
      <c r="I55" s="11">
        <v>1500</v>
      </c>
      <c r="J55" s="12">
        <f t="shared" ref="J55:J68" si="9">E55*G55*I55</f>
        <v>3000</v>
      </c>
      <c r="K55" s="221"/>
      <c r="L55" s="39"/>
    </row>
    <row r="56" spans="2:12" s="40" customFormat="1" ht="28" x14ac:dyDescent="0.2">
      <c r="B56" s="328"/>
      <c r="C56" s="6" t="s">
        <v>229</v>
      </c>
      <c r="D56" s="6" t="s">
        <v>438</v>
      </c>
      <c r="E56" s="31">
        <v>1</v>
      </c>
      <c r="F56" s="10" t="s">
        <v>131</v>
      </c>
      <c r="G56" s="31">
        <v>1</v>
      </c>
      <c r="H56" s="10" t="s">
        <v>103</v>
      </c>
      <c r="I56" s="11">
        <v>8000</v>
      </c>
      <c r="J56" s="12">
        <f t="shared" si="9"/>
        <v>8000</v>
      </c>
      <c r="K56" s="221"/>
      <c r="L56" s="39" t="s">
        <v>422</v>
      </c>
    </row>
    <row r="57" spans="2:12" s="40" customFormat="1" ht="28" x14ac:dyDescent="0.2">
      <c r="B57" s="328"/>
      <c r="C57" s="6" t="s">
        <v>153</v>
      </c>
      <c r="D57" s="6" t="s">
        <v>439</v>
      </c>
      <c r="E57" s="31">
        <v>1</v>
      </c>
      <c r="F57" s="10" t="s">
        <v>131</v>
      </c>
      <c r="G57" s="31">
        <v>1</v>
      </c>
      <c r="H57" s="10" t="s">
        <v>103</v>
      </c>
      <c r="I57" s="11">
        <v>10000</v>
      </c>
      <c r="J57" s="12">
        <f t="shared" si="9"/>
        <v>10000</v>
      </c>
      <c r="K57" s="221"/>
      <c r="L57" s="39"/>
    </row>
    <row r="58" spans="2:12" s="40" customFormat="1" ht="28" x14ac:dyDescent="0.2">
      <c r="B58" s="328"/>
      <c r="C58" s="6" t="s">
        <v>154</v>
      </c>
      <c r="D58" s="6" t="s">
        <v>440</v>
      </c>
      <c r="E58" s="31">
        <v>2</v>
      </c>
      <c r="F58" s="10" t="s">
        <v>131</v>
      </c>
      <c r="G58" s="31">
        <v>1</v>
      </c>
      <c r="H58" s="10" t="s">
        <v>103</v>
      </c>
      <c r="I58" s="11">
        <v>1000</v>
      </c>
      <c r="J58" s="12">
        <f t="shared" si="9"/>
        <v>2000</v>
      </c>
      <c r="K58" s="221"/>
      <c r="L58" s="39"/>
    </row>
    <row r="59" spans="2:12" s="40" customFormat="1" ht="28" x14ac:dyDescent="0.2">
      <c r="B59" s="328"/>
      <c r="C59" s="6" t="s">
        <v>158</v>
      </c>
      <c r="D59" s="6" t="s">
        <v>441</v>
      </c>
      <c r="E59" s="31">
        <v>2</v>
      </c>
      <c r="F59" s="10" t="s">
        <v>131</v>
      </c>
      <c r="G59" s="31">
        <v>1</v>
      </c>
      <c r="H59" s="10" t="s">
        <v>103</v>
      </c>
      <c r="I59" s="11">
        <v>2000</v>
      </c>
      <c r="J59" s="12">
        <f t="shared" si="9"/>
        <v>4000</v>
      </c>
      <c r="K59" s="221"/>
      <c r="L59" s="39"/>
    </row>
    <row r="60" spans="2:12" s="40" customFormat="1" ht="28" x14ac:dyDescent="0.2">
      <c r="B60" s="328"/>
      <c r="C60" s="6" t="s">
        <v>160</v>
      </c>
      <c r="D60" s="6" t="s">
        <v>442</v>
      </c>
      <c r="E60" s="31">
        <v>1</v>
      </c>
      <c r="F60" s="10" t="s">
        <v>131</v>
      </c>
      <c r="G60" s="31">
        <v>1</v>
      </c>
      <c r="H60" s="10" t="s">
        <v>103</v>
      </c>
      <c r="I60" s="11">
        <v>1500</v>
      </c>
      <c r="J60" s="12">
        <f t="shared" si="9"/>
        <v>1500</v>
      </c>
      <c r="K60" s="221"/>
      <c r="L60" s="39"/>
    </row>
    <row r="61" spans="2:12" s="40" customFormat="1" ht="14" x14ac:dyDescent="0.2">
      <c r="B61" s="328"/>
      <c r="C61" s="6" t="s">
        <v>161</v>
      </c>
      <c r="D61" s="6" t="s">
        <v>162</v>
      </c>
      <c r="E61" s="31">
        <v>5</v>
      </c>
      <c r="F61" s="10" t="s">
        <v>131</v>
      </c>
      <c r="G61" s="31">
        <v>1</v>
      </c>
      <c r="H61" s="10" t="s">
        <v>103</v>
      </c>
      <c r="I61" s="11">
        <v>1000</v>
      </c>
      <c r="J61" s="12">
        <f t="shared" si="9"/>
        <v>5000</v>
      </c>
      <c r="K61" s="221"/>
      <c r="L61" s="39"/>
    </row>
    <row r="62" spans="2:12" s="40" customFormat="1" ht="14" x14ac:dyDescent="0.2">
      <c r="B62" s="328"/>
      <c r="C62" s="6" t="s">
        <v>163</v>
      </c>
      <c r="D62" s="6" t="s">
        <v>164</v>
      </c>
      <c r="E62" s="31">
        <v>5</v>
      </c>
      <c r="F62" s="10" t="s">
        <v>131</v>
      </c>
      <c r="G62" s="31">
        <v>1</v>
      </c>
      <c r="H62" s="10" t="s">
        <v>103</v>
      </c>
      <c r="I62" s="11">
        <v>600</v>
      </c>
      <c r="J62" s="12">
        <f t="shared" si="9"/>
        <v>3000</v>
      </c>
      <c r="K62" s="221"/>
      <c r="L62" s="39"/>
    </row>
    <row r="63" spans="2:12" s="40" customFormat="1" ht="14" x14ac:dyDescent="0.2">
      <c r="B63" s="328"/>
      <c r="C63" s="6" t="s">
        <v>165</v>
      </c>
      <c r="D63" s="6" t="s">
        <v>166</v>
      </c>
      <c r="E63" s="31">
        <v>1</v>
      </c>
      <c r="F63" s="10" t="s">
        <v>131</v>
      </c>
      <c r="G63" s="31">
        <v>1</v>
      </c>
      <c r="H63" s="10" t="s">
        <v>103</v>
      </c>
      <c r="I63" s="11">
        <v>500</v>
      </c>
      <c r="J63" s="12">
        <f t="shared" si="9"/>
        <v>500</v>
      </c>
      <c r="K63" s="221"/>
      <c r="L63" s="39"/>
    </row>
    <row r="64" spans="2:12" s="40" customFormat="1" ht="28" x14ac:dyDescent="0.2">
      <c r="B64" s="328"/>
      <c r="C64" s="6" t="s">
        <v>167</v>
      </c>
      <c r="D64" s="6" t="s">
        <v>443</v>
      </c>
      <c r="E64" s="31">
        <v>2</v>
      </c>
      <c r="F64" s="10" t="s">
        <v>238</v>
      </c>
      <c r="G64" s="31">
        <v>1</v>
      </c>
      <c r="H64" s="10" t="s">
        <v>103</v>
      </c>
      <c r="I64" s="11">
        <v>900</v>
      </c>
      <c r="J64" s="12">
        <f t="shared" si="9"/>
        <v>1800</v>
      </c>
      <c r="K64" s="221"/>
      <c r="L64" s="39" t="s">
        <v>422</v>
      </c>
    </row>
    <row r="65" spans="2:12" s="40" customFormat="1" ht="14" x14ac:dyDescent="0.2">
      <c r="B65" s="328"/>
      <c r="C65" s="6" t="s">
        <v>168</v>
      </c>
      <c r="D65" s="6" t="s">
        <v>169</v>
      </c>
      <c r="E65" s="31">
        <v>4</v>
      </c>
      <c r="F65" s="10" t="s">
        <v>238</v>
      </c>
      <c r="G65" s="31">
        <v>1</v>
      </c>
      <c r="H65" s="10" t="s">
        <v>103</v>
      </c>
      <c r="I65" s="11">
        <v>500</v>
      </c>
      <c r="J65" s="12">
        <f t="shared" si="9"/>
        <v>2000</v>
      </c>
      <c r="K65" s="221"/>
      <c r="L65" s="39"/>
    </row>
    <row r="66" spans="2:12" s="40" customFormat="1" ht="14" x14ac:dyDescent="0.2">
      <c r="B66" s="328"/>
      <c r="C66" s="6" t="s">
        <v>170</v>
      </c>
      <c r="D66" s="6" t="s">
        <v>171</v>
      </c>
      <c r="E66" s="31">
        <v>4</v>
      </c>
      <c r="F66" s="10" t="s">
        <v>238</v>
      </c>
      <c r="G66" s="31">
        <v>1</v>
      </c>
      <c r="H66" s="10" t="s">
        <v>103</v>
      </c>
      <c r="I66" s="11">
        <v>500</v>
      </c>
      <c r="J66" s="12">
        <f t="shared" si="9"/>
        <v>2000</v>
      </c>
      <c r="K66" s="221"/>
      <c r="L66" s="39"/>
    </row>
    <row r="67" spans="2:12" s="40" customFormat="1" ht="14" x14ac:dyDescent="0.2">
      <c r="B67" s="328"/>
      <c r="C67" s="6" t="s">
        <v>172</v>
      </c>
      <c r="D67" s="6" t="s">
        <v>173</v>
      </c>
      <c r="E67" s="31">
        <v>2</v>
      </c>
      <c r="F67" s="10" t="s">
        <v>131</v>
      </c>
      <c r="G67" s="31">
        <v>1</v>
      </c>
      <c r="H67" s="10" t="s">
        <v>103</v>
      </c>
      <c r="I67" s="11">
        <v>600</v>
      </c>
      <c r="J67" s="12">
        <f t="shared" si="9"/>
        <v>1200</v>
      </c>
      <c r="K67" s="221"/>
      <c r="L67" s="39"/>
    </row>
    <row r="68" spans="2:12" s="40" customFormat="1" ht="14" x14ac:dyDescent="0.2">
      <c r="B68" s="328"/>
      <c r="C68" s="6" t="s">
        <v>174</v>
      </c>
      <c r="D68" s="6" t="s">
        <v>175</v>
      </c>
      <c r="E68" s="31">
        <v>1</v>
      </c>
      <c r="F68" s="10" t="s">
        <v>131</v>
      </c>
      <c r="G68" s="31">
        <v>1</v>
      </c>
      <c r="H68" s="10" t="s">
        <v>103</v>
      </c>
      <c r="I68" s="11">
        <v>500</v>
      </c>
      <c r="J68" s="12">
        <f t="shared" si="9"/>
        <v>500</v>
      </c>
      <c r="K68" s="221"/>
      <c r="L68" s="39" t="s">
        <v>422</v>
      </c>
    </row>
    <row r="69" spans="2:12" s="40" customFormat="1" ht="14" x14ac:dyDescent="0.2">
      <c r="B69" s="328"/>
      <c r="C69" s="325" t="s">
        <v>234</v>
      </c>
      <c r="D69" s="326"/>
      <c r="E69" s="326"/>
      <c r="F69" s="326"/>
      <c r="G69" s="326"/>
      <c r="H69" s="326"/>
      <c r="I69" s="326"/>
      <c r="J69" s="326"/>
      <c r="K69" s="327"/>
      <c r="L69" s="39"/>
    </row>
    <row r="70" spans="2:12" s="40" customFormat="1" ht="14" x14ac:dyDescent="0.2">
      <c r="B70" s="328"/>
      <c r="C70" s="6" t="s">
        <v>176</v>
      </c>
      <c r="D70" s="6" t="s">
        <v>444</v>
      </c>
      <c r="E70" s="31">
        <v>12</v>
      </c>
      <c r="F70" s="10" t="s">
        <v>152</v>
      </c>
      <c r="G70" s="31">
        <v>1</v>
      </c>
      <c r="H70" s="10" t="s">
        <v>103</v>
      </c>
      <c r="I70" s="11">
        <v>800</v>
      </c>
      <c r="J70" s="12">
        <f>E70*G70*I70</f>
        <v>9600</v>
      </c>
      <c r="K70" s="221"/>
      <c r="L70" s="39"/>
    </row>
    <row r="71" spans="2:12" s="40" customFormat="1" ht="14" x14ac:dyDescent="0.2">
      <c r="B71" s="328"/>
      <c r="C71" s="6" t="s">
        <v>177</v>
      </c>
      <c r="D71" s="6" t="s">
        <v>445</v>
      </c>
      <c r="E71" s="31">
        <v>4</v>
      </c>
      <c r="F71" s="10" t="s">
        <v>152</v>
      </c>
      <c r="G71" s="31">
        <v>1</v>
      </c>
      <c r="H71" s="10" t="s">
        <v>103</v>
      </c>
      <c r="I71" s="11">
        <v>800</v>
      </c>
      <c r="J71" s="12">
        <f t="shared" ref="J71:J84" si="10">E71*G71*I71</f>
        <v>3200</v>
      </c>
      <c r="K71" s="221"/>
      <c r="L71" s="39"/>
    </row>
    <row r="72" spans="2:12" s="40" customFormat="1" ht="14" x14ac:dyDescent="0.2">
      <c r="B72" s="328"/>
      <c r="C72" s="6" t="s">
        <v>178</v>
      </c>
      <c r="D72" s="6" t="s">
        <v>446</v>
      </c>
      <c r="E72" s="31">
        <v>4</v>
      </c>
      <c r="F72" s="10" t="s">
        <v>152</v>
      </c>
      <c r="G72" s="31">
        <v>1</v>
      </c>
      <c r="H72" s="10" t="s">
        <v>103</v>
      </c>
      <c r="I72" s="11">
        <v>600</v>
      </c>
      <c r="J72" s="12">
        <f t="shared" si="10"/>
        <v>2400</v>
      </c>
      <c r="K72" s="221"/>
      <c r="L72" s="39"/>
    </row>
    <row r="73" spans="2:12" s="40" customFormat="1" ht="14" x14ac:dyDescent="0.2">
      <c r="B73" s="328"/>
      <c r="C73" s="6" t="s">
        <v>180</v>
      </c>
      <c r="D73" s="6" t="s">
        <v>179</v>
      </c>
      <c r="E73" s="31">
        <v>2</v>
      </c>
      <c r="F73" s="10" t="s">
        <v>152</v>
      </c>
      <c r="G73" s="31">
        <v>1</v>
      </c>
      <c r="H73" s="10" t="s">
        <v>103</v>
      </c>
      <c r="I73" s="11">
        <v>600</v>
      </c>
      <c r="J73" s="12">
        <f t="shared" si="10"/>
        <v>1200</v>
      </c>
      <c r="K73" s="221"/>
      <c r="L73" s="39" t="s">
        <v>424</v>
      </c>
    </row>
    <row r="74" spans="2:12" s="40" customFormat="1" ht="14" x14ac:dyDescent="0.2">
      <c r="B74" s="328"/>
      <c r="C74" s="6" t="s">
        <v>181</v>
      </c>
      <c r="D74" s="6" t="s">
        <v>182</v>
      </c>
      <c r="E74" s="31">
        <v>4</v>
      </c>
      <c r="F74" s="10" t="s">
        <v>131</v>
      </c>
      <c r="G74" s="31">
        <v>1</v>
      </c>
      <c r="H74" s="10" t="s">
        <v>103</v>
      </c>
      <c r="I74" s="11">
        <v>1000</v>
      </c>
      <c r="J74" s="12">
        <f t="shared" si="10"/>
        <v>4000</v>
      </c>
      <c r="K74" s="221"/>
      <c r="L74" s="39"/>
    </row>
    <row r="75" spans="2:12" s="40" customFormat="1" ht="28" x14ac:dyDescent="0.2">
      <c r="B75" s="328"/>
      <c r="C75" s="6" t="s">
        <v>183</v>
      </c>
      <c r="D75" s="6" t="s">
        <v>447</v>
      </c>
      <c r="E75" s="31">
        <v>1</v>
      </c>
      <c r="F75" s="10" t="s">
        <v>131</v>
      </c>
      <c r="G75" s="31">
        <v>1</v>
      </c>
      <c r="H75" s="10" t="s">
        <v>103</v>
      </c>
      <c r="I75" s="11">
        <v>1200</v>
      </c>
      <c r="J75" s="12">
        <f t="shared" si="10"/>
        <v>1200</v>
      </c>
      <c r="K75" s="221" t="s">
        <v>434</v>
      </c>
      <c r="L75" s="39"/>
    </row>
    <row r="76" spans="2:12" s="40" customFormat="1" ht="14" x14ac:dyDescent="0.2">
      <c r="B76" s="328"/>
      <c r="C76" s="6" t="s">
        <v>184</v>
      </c>
      <c r="D76" s="6" t="s">
        <v>185</v>
      </c>
      <c r="E76" s="31">
        <v>4</v>
      </c>
      <c r="F76" s="10" t="s">
        <v>131</v>
      </c>
      <c r="G76" s="31">
        <v>1</v>
      </c>
      <c r="H76" s="10" t="s">
        <v>103</v>
      </c>
      <c r="I76" s="11">
        <v>500</v>
      </c>
      <c r="J76" s="12">
        <f t="shared" si="10"/>
        <v>2000</v>
      </c>
      <c r="K76" s="221"/>
      <c r="L76" s="39" t="s">
        <v>424</v>
      </c>
    </row>
    <row r="77" spans="2:12" s="40" customFormat="1" ht="14" x14ac:dyDescent="0.2">
      <c r="B77" s="328"/>
      <c r="C77" s="6" t="s">
        <v>186</v>
      </c>
      <c r="D77" s="6" t="s">
        <v>187</v>
      </c>
      <c r="E77" s="31">
        <v>6</v>
      </c>
      <c r="F77" s="10" t="s">
        <v>131</v>
      </c>
      <c r="G77" s="31">
        <v>1</v>
      </c>
      <c r="H77" s="10" t="s">
        <v>103</v>
      </c>
      <c r="I77" s="11">
        <v>200</v>
      </c>
      <c r="J77" s="12">
        <f t="shared" si="10"/>
        <v>1200</v>
      </c>
      <c r="K77" s="221"/>
      <c r="L77" s="39" t="s">
        <v>424</v>
      </c>
    </row>
    <row r="78" spans="2:12" s="40" customFormat="1" ht="14" x14ac:dyDescent="0.2">
      <c r="B78" s="328"/>
      <c r="C78" s="6" t="s">
        <v>188</v>
      </c>
      <c r="D78" s="6" t="s">
        <v>189</v>
      </c>
      <c r="E78" s="31">
        <v>0</v>
      </c>
      <c r="F78" s="10" t="s">
        <v>131</v>
      </c>
      <c r="G78" s="31">
        <v>1</v>
      </c>
      <c r="H78" s="10" t="s">
        <v>103</v>
      </c>
      <c r="I78" s="11">
        <v>200</v>
      </c>
      <c r="J78" s="12">
        <f t="shared" si="10"/>
        <v>0</v>
      </c>
      <c r="K78" s="221"/>
      <c r="L78" s="39" t="s">
        <v>424</v>
      </c>
    </row>
    <row r="79" spans="2:12" s="40" customFormat="1" ht="14" x14ac:dyDescent="0.2">
      <c r="B79" s="328"/>
      <c r="C79" s="6" t="s">
        <v>341</v>
      </c>
      <c r="D79" s="6" t="s">
        <v>190</v>
      </c>
      <c r="E79" s="31">
        <v>2</v>
      </c>
      <c r="F79" s="10" t="s">
        <v>131</v>
      </c>
      <c r="G79" s="31">
        <v>1</v>
      </c>
      <c r="H79" s="10" t="s">
        <v>103</v>
      </c>
      <c r="I79" s="11">
        <v>500</v>
      </c>
      <c r="J79" s="12">
        <f t="shared" si="10"/>
        <v>1000</v>
      </c>
      <c r="K79" s="221"/>
      <c r="L79" s="39" t="s">
        <v>422</v>
      </c>
    </row>
    <row r="80" spans="2:12" s="40" customFormat="1" ht="14" x14ac:dyDescent="0.2">
      <c r="B80" s="328"/>
      <c r="C80" s="6" t="s">
        <v>191</v>
      </c>
      <c r="D80" s="6" t="s">
        <v>192</v>
      </c>
      <c r="E80" s="31">
        <v>1</v>
      </c>
      <c r="F80" s="10" t="s">
        <v>131</v>
      </c>
      <c r="G80" s="31">
        <v>1</v>
      </c>
      <c r="H80" s="10" t="s">
        <v>103</v>
      </c>
      <c r="I80" s="11">
        <v>1200</v>
      </c>
      <c r="J80" s="12">
        <f>E80*G80*I80</f>
        <v>1200</v>
      </c>
      <c r="K80" s="221"/>
      <c r="L80" s="39"/>
    </row>
    <row r="81" spans="2:12" s="40" customFormat="1" ht="14" x14ac:dyDescent="0.2">
      <c r="B81" s="328"/>
      <c r="C81" s="6" t="s">
        <v>193</v>
      </c>
      <c r="D81" s="6" t="s">
        <v>194</v>
      </c>
      <c r="E81" s="31">
        <v>8</v>
      </c>
      <c r="F81" s="10" t="s">
        <v>131</v>
      </c>
      <c r="G81" s="31">
        <v>1</v>
      </c>
      <c r="H81" s="10" t="s">
        <v>103</v>
      </c>
      <c r="I81" s="11">
        <v>200</v>
      </c>
      <c r="J81" s="12">
        <f t="shared" si="10"/>
        <v>1600</v>
      </c>
      <c r="K81" s="221"/>
      <c r="L81" s="39"/>
    </row>
    <row r="82" spans="2:12" s="40" customFormat="1" ht="14" x14ac:dyDescent="0.2">
      <c r="B82" s="328"/>
      <c r="C82" s="6" t="s">
        <v>195</v>
      </c>
      <c r="D82" s="6" t="s">
        <v>192</v>
      </c>
      <c r="E82" s="31">
        <v>1</v>
      </c>
      <c r="F82" s="10" t="s">
        <v>131</v>
      </c>
      <c r="G82" s="31">
        <v>1</v>
      </c>
      <c r="H82" s="10" t="s">
        <v>103</v>
      </c>
      <c r="I82" s="11">
        <v>1200</v>
      </c>
      <c r="J82" s="12">
        <f t="shared" si="10"/>
        <v>1200</v>
      </c>
      <c r="K82" s="221"/>
      <c r="L82" s="39"/>
    </row>
    <row r="83" spans="2:12" s="40" customFormat="1" ht="14" x14ac:dyDescent="0.2">
      <c r="B83" s="328"/>
      <c r="C83" s="6" t="s">
        <v>196</v>
      </c>
      <c r="D83" s="6" t="s">
        <v>197</v>
      </c>
      <c r="E83" s="31">
        <v>4</v>
      </c>
      <c r="F83" s="10" t="s">
        <v>131</v>
      </c>
      <c r="G83" s="31">
        <v>1</v>
      </c>
      <c r="H83" s="10" t="s">
        <v>103</v>
      </c>
      <c r="I83" s="11">
        <v>200</v>
      </c>
      <c r="J83" s="12">
        <f t="shared" si="10"/>
        <v>800</v>
      </c>
      <c r="K83" s="221"/>
      <c r="L83" s="39"/>
    </row>
    <row r="84" spans="2:12" s="40" customFormat="1" ht="14" x14ac:dyDescent="0.2">
      <c r="B84" s="328"/>
      <c r="C84" s="6" t="s">
        <v>170</v>
      </c>
      <c r="D84" s="6" t="s">
        <v>171</v>
      </c>
      <c r="E84" s="31">
        <v>1</v>
      </c>
      <c r="F84" s="10" t="s">
        <v>238</v>
      </c>
      <c r="G84" s="31">
        <v>1</v>
      </c>
      <c r="H84" s="10" t="s">
        <v>103</v>
      </c>
      <c r="I84" s="11">
        <v>500</v>
      </c>
      <c r="J84" s="12">
        <f t="shared" si="10"/>
        <v>500</v>
      </c>
      <c r="K84" s="221"/>
      <c r="L84" s="39"/>
    </row>
    <row r="85" spans="2:12" s="40" customFormat="1" ht="14" x14ac:dyDescent="0.2">
      <c r="B85" s="328"/>
      <c r="C85" s="325" t="s">
        <v>233</v>
      </c>
      <c r="D85" s="326"/>
      <c r="E85" s="326"/>
      <c r="F85" s="326"/>
      <c r="G85" s="326"/>
      <c r="H85" s="326"/>
      <c r="I85" s="326"/>
      <c r="J85" s="326"/>
      <c r="K85" s="327"/>
      <c r="L85" s="39"/>
    </row>
    <row r="86" spans="2:12" s="40" customFormat="1" ht="28" x14ac:dyDescent="0.2">
      <c r="B86" s="328"/>
      <c r="C86" s="6" t="s">
        <v>198</v>
      </c>
      <c r="D86" s="6" t="s">
        <v>448</v>
      </c>
      <c r="E86" s="31">
        <v>24</v>
      </c>
      <c r="F86" s="10" t="s">
        <v>239</v>
      </c>
      <c r="G86" s="31">
        <v>1</v>
      </c>
      <c r="H86" s="10" t="s">
        <v>237</v>
      </c>
      <c r="I86" s="11">
        <v>500</v>
      </c>
      <c r="J86" s="12">
        <f>E86*G86*I86</f>
        <v>12000</v>
      </c>
      <c r="K86" s="221" t="s">
        <v>429</v>
      </c>
      <c r="L86" s="39"/>
    </row>
    <row r="87" spans="2:12" s="40" customFormat="1" ht="14" x14ac:dyDescent="0.2">
      <c r="B87" s="328"/>
      <c r="C87" s="6" t="s">
        <v>199</v>
      </c>
      <c r="D87" s="6" t="s">
        <v>449</v>
      </c>
      <c r="E87" s="31">
        <v>30</v>
      </c>
      <c r="F87" s="10" t="s">
        <v>239</v>
      </c>
      <c r="G87" s="31">
        <v>1</v>
      </c>
      <c r="H87" s="10" t="s">
        <v>237</v>
      </c>
      <c r="I87" s="11">
        <v>500</v>
      </c>
      <c r="J87" s="12">
        <f t="shared" ref="J87:J98" si="11">E87*G87*I87</f>
        <v>15000</v>
      </c>
      <c r="K87" s="221"/>
      <c r="L87" s="39"/>
    </row>
    <row r="88" spans="2:12" s="40" customFormat="1" ht="14" x14ac:dyDescent="0.2">
      <c r="B88" s="328"/>
      <c r="C88" s="6" t="s">
        <v>200</v>
      </c>
      <c r="D88" s="6" t="s">
        <v>450</v>
      </c>
      <c r="E88" s="31">
        <v>30</v>
      </c>
      <c r="F88" s="10" t="s">
        <v>239</v>
      </c>
      <c r="G88" s="31">
        <v>1</v>
      </c>
      <c r="H88" s="10" t="s">
        <v>237</v>
      </c>
      <c r="I88" s="11">
        <v>500</v>
      </c>
      <c r="J88" s="12">
        <f t="shared" si="11"/>
        <v>15000</v>
      </c>
      <c r="K88" s="221"/>
      <c r="L88" s="39"/>
    </row>
    <row r="89" spans="2:12" s="40" customFormat="1" ht="28" x14ac:dyDescent="0.2">
      <c r="B89" s="328"/>
      <c r="C89" s="6" t="s">
        <v>201</v>
      </c>
      <c r="D89" s="6" t="s">
        <v>451</v>
      </c>
      <c r="E89" s="31">
        <v>15</v>
      </c>
      <c r="F89" s="10" t="s">
        <v>239</v>
      </c>
      <c r="G89" s="31">
        <v>1</v>
      </c>
      <c r="H89" s="10" t="s">
        <v>237</v>
      </c>
      <c r="I89" s="11">
        <v>200</v>
      </c>
      <c r="J89" s="12">
        <f t="shared" si="11"/>
        <v>3000</v>
      </c>
      <c r="K89" s="221"/>
      <c r="L89" s="39"/>
    </row>
    <row r="90" spans="2:12" s="40" customFormat="1" ht="14" x14ac:dyDescent="0.2">
      <c r="B90" s="328"/>
      <c r="C90" s="6" t="s">
        <v>231</v>
      </c>
      <c r="D90" s="6" t="s">
        <v>452</v>
      </c>
      <c r="E90" s="31">
        <v>6</v>
      </c>
      <c r="F90" s="10" t="s">
        <v>239</v>
      </c>
      <c r="G90" s="31">
        <v>1</v>
      </c>
      <c r="H90" s="10" t="s">
        <v>237</v>
      </c>
      <c r="I90" s="11">
        <v>200</v>
      </c>
      <c r="J90" s="12">
        <f t="shared" si="11"/>
        <v>1200</v>
      </c>
      <c r="K90" s="221"/>
      <c r="L90" s="39"/>
    </row>
    <row r="91" spans="2:12" s="40" customFormat="1" ht="14" x14ac:dyDescent="0.2">
      <c r="B91" s="328"/>
      <c r="C91" s="6" t="s">
        <v>232</v>
      </c>
      <c r="D91" s="6" t="s">
        <v>453</v>
      </c>
      <c r="E91" s="31">
        <v>2</v>
      </c>
      <c r="F91" s="10" t="s">
        <v>131</v>
      </c>
      <c r="G91" s="31">
        <v>1</v>
      </c>
      <c r="H91" s="10" t="s">
        <v>237</v>
      </c>
      <c r="I91" s="11">
        <v>200</v>
      </c>
      <c r="J91" s="12">
        <f t="shared" si="11"/>
        <v>400</v>
      </c>
      <c r="K91" s="221"/>
      <c r="L91" s="39"/>
    </row>
    <row r="92" spans="2:12" s="40" customFormat="1" ht="28" x14ac:dyDescent="0.2">
      <c r="B92" s="328"/>
      <c r="C92" s="6" t="s">
        <v>202</v>
      </c>
      <c r="D92" s="6" t="s">
        <v>454</v>
      </c>
      <c r="E92" s="31">
        <v>1</v>
      </c>
      <c r="F92" s="10" t="s">
        <v>131</v>
      </c>
      <c r="G92" s="31">
        <v>1</v>
      </c>
      <c r="H92" s="10" t="s">
        <v>237</v>
      </c>
      <c r="I92" s="11">
        <v>1200</v>
      </c>
      <c r="J92" s="12">
        <f t="shared" si="11"/>
        <v>1200</v>
      </c>
      <c r="K92" s="221" t="s">
        <v>435</v>
      </c>
      <c r="L92" s="39"/>
    </row>
    <row r="93" spans="2:12" s="40" customFormat="1" ht="14" x14ac:dyDescent="0.2">
      <c r="B93" s="328"/>
      <c r="C93" s="6" t="s">
        <v>203</v>
      </c>
      <c r="D93" s="6" t="s">
        <v>204</v>
      </c>
      <c r="E93" s="31">
        <v>2</v>
      </c>
      <c r="F93" s="10" t="s">
        <v>131</v>
      </c>
      <c r="G93" s="31">
        <v>1</v>
      </c>
      <c r="H93" s="10" t="s">
        <v>237</v>
      </c>
      <c r="I93" s="11">
        <v>200</v>
      </c>
      <c r="J93" s="12">
        <f t="shared" si="11"/>
        <v>400</v>
      </c>
      <c r="K93" s="221"/>
      <c r="L93" s="39"/>
    </row>
    <row r="94" spans="2:12" s="40" customFormat="1" ht="14" x14ac:dyDescent="0.2">
      <c r="B94" s="328"/>
      <c r="C94" s="6" t="s">
        <v>205</v>
      </c>
      <c r="D94" s="6" t="s">
        <v>206</v>
      </c>
      <c r="E94" s="31">
        <v>100</v>
      </c>
      <c r="F94" s="10" t="s">
        <v>230</v>
      </c>
      <c r="G94" s="31">
        <v>1</v>
      </c>
      <c r="H94" s="10" t="s">
        <v>237</v>
      </c>
      <c r="I94" s="11">
        <v>80</v>
      </c>
      <c r="J94" s="12">
        <f t="shared" si="11"/>
        <v>8000</v>
      </c>
      <c r="K94" s="221"/>
      <c r="L94" s="39" t="s">
        <v>422</v>
      </c>
    </row>
    <row r="95" spans="2:12" s="40" customFormat="1" ht="14" x14ac:dyDescent="0.2">
      <c r="B95" s="328"/>
      <c r="C95" s="6" t="s">
        <v>207</v>
      </c>
      <c r="D95" s="6" t="s">
        <v>208</v>
      </c>
      <c r="E95" s="31">
        <v>2</v>
      </c>
      <c r="F95" s="10" t="s">
        <v>239</v>
      </c>
      <c r="G95" s="31">
        <v>1</v>
      </c>
      <c r="H95" s="10" t="s">
        <v>237</v>
      </c>
      <c r="I95" s="11">
        <v>900</v>
      </c>
      <c r="J95" s="12">
        <f t="shared" si="11"/>
        <v>1800</v>
      </c>
      <c r="K95" s="221"/>
      <c r="L95" s="39"/>
    </row>
    <row r="96" spans="2:12" s="40" customFormat="1" ht="14" x14ac:dyDescent="0.2">
      <c r="B96" s="328"/>
      <c r="C96" s="6" t="s">
        <v>209</v>
      </c>
      <c r="D96" s="6" t="s">
        <v>210</v>
      </c>
      <c r="E96" s="31">
        <v>6</v>
      </c>
      <c r="F96" s="10" t="s">
        <v>131</v>
      </c>
      <c r="G96" s="31">
        <v>1</v>
      </c>
      <c r="H96" s="10" t="s">
        <v>237</v>
      </c>
      <c r="I96" s="11">
        <v>50</v>
      </c>
      <c r="J96" s="12">
        <f t="shared" si="11"/>
        <v>300</v>
      </c>
      <c r="K96" s="221"/>
      <c r="L96" s="39"/>
    </row>
    <row r="97" spans="2:12" s="40" customFormat="1" ht="14" x14ac:dyDescent="0.2">
      <c r="B97" s="328"/>
      <c r="C97" s="6" t="s">
        <v>211</v>
      </c>
      <c r="D97" s="6" t="s">
        <v>212</v>
      </c>
      <c r="E97" s="31">
        <v>2</v>
      </c>
      <c r="F97" s="10" t="s">
        <v>131</v>
      </c>
      <c r="G97" s="31">
        <v>1</v>
      </c>
      <c r="H97" s="10" t="s">
        <v>237</v>
      </c>
      <c r="I97" s="11">
        <v>500</v>
      </c>
      <c r="J97" s="12">
        <f t="shared" si="11"/>
        <v>1000</v>
      </c>
      <c r="K97" s="221"/>
      <c r="L97" s="39"/>
    </row>
    <row r="98" spans="2:12" s="40" customFormat="1" ht="15" thickBot="1" x14ac:dyDescent="0.25">
      <c r="B98" s="328"/>
      <c r="C98" s="6" t="s">
        <v>213</v>
      </c>
      <c r="D98" s="6" t="s">
        <v>214</v>
      </c>
      <c r="E98" s="31">
        <v>2</v>
      </c>
      <c r="F98" s="10" t="s">
        <v>131</v>
      </c>
      <c r="G98" s="31">
        <v>1</v>
      </c>
      <c r="H98" s="10" t="s">
        <v>237</v>
      </c>
      <c r="I98" s="11">
        <v>500</v>
      </c>
      <c r="J98" s="12">
        <f t="shared" si="11"/>
        <v>1000</v>
      </c>
      <c r="K98" s="221"/>
      <c r="L98" s="39" t="s">
        <v>422</v>
      </c>
    </row>
    <row r="99" spans="2:12" s="40" customFormat="1" ht="14" x14ac:dyDescent="0.2">
      <c r="B99" s="328"/>
      <c r="C99" s="317" t="s">
        <v>215</v>
      </c>
      <c r="D99" s="318"/>
      <c r="E99" s="318"/>
      <c r="F99" s="318"/>
      <c r="G99" s="318"/>
      <c r="H99" s="318"/>
      <c r="I99" s="318"/>
      <c r="J99" s="318"/>
      <c r="K99" s="319"/>
      <c r="L99" s="39"/>
    </row>
    <row r="100" spans="2:12" s="40" customFormat="1" ht="14" hidden="1" x14ac:dyDescent="0.2">
      <c r="B100" s="328"/>
      <c r="C100" s="42" t="s">
        <v>474</v>
      </c>
      <c r="D100" s="42" t="s">
        <v>383</v>
      </c>
      <c r="E100" s="44">
        <v>0</v>
      </c>
      <c r="F100" s="43" t="s">
        <v>236</v>
      </c>
      <c r="G100" s="44">
        <v>1</v>
      </c>
      <c r="H100" s="43" t="s">
        <v>103</v>
      </c>
      <c r="I100" s="68">
        <v>1000</v>
      </c>
      <c r="J100" s="68">
        <f>E100*G100*I100</f>
        <v>0</v>
      </c>
      <c r="K100" s="77"/>
      <c r="L100" s="38" t="s">
        <v>415</v>
      </c>
    </row>
    <row r="101" spans="2:12" s="40" customFormat="1" ht="14" hidden="1" x14ac:dyDescent="0.2">
      <c r="B101" s="328"/>
      <c r="C101" s="42" t="s">
        <v>155</v>
      </c>
      <c r="D101" s="42" t="s">
        <v>156</v>
      </c>
      <c r="E101" s="44">
        <v>0</v>
      </c>
      <c r="F101" s="43" t="s">
        <v>131</v>
      </c>
      <c r="G101" s="44">
        <v>1</v>
      </c>
      <c r="H101" s="43" t="s">
        <v>103</v>
      </c>
      <c r="I101" s="68">
        <v>1500</v>
      </c>
      <c r="J101" s="68">
        <f t="shared" ref="J101:J102" si="12">E101*G101*I101</f>
        <v>0</v>
      </c>
      <c r="K101" s="77"/>
      <c r="L101" s="38" t="s">
        <v>415</v>
      </c>
    </row>
    <row r="102" spans="2:12" s="40" customFormat="1" ht="28" x14ac:dyDescent="0.2">
      <c r="B102" s="328"/>
      <c r="C102" s="6" t="s">
        <v>384</v>
      </c>
      <c r="D102" s="6" t="s">
        <v>385</v>
      </c>
      <c r="E102" s="31">
        <v>25</v>
      </c>
      <c r="F102" s="10" t="s">
        <v>236</v>
      </c>
      <c r="G102" s="31">
        <v>1</v>
      </c>
      <c r="H102" s="10" t="s">
        <v>103</v>
      </c>
      <c r="I102" s="11">
        <v>800</v>
      </c>
      <c r="J102" s="12">
        <f t="shared" si="12"/>
        <v>20000</v>
      </c>
      <c r="K102" s="221" t="s">
        <v>430</v>
      </c>
      <c r="L102" s="39"/>
    </row>
    <row r="103" spans="2:12" s="40" customFormat="1" ht="28" x14ac:dyDescent="0.2">
      <c r="B103" s="328"/>
      <c r="C103" s="6" t="s">
        <v>155</v>
      </c>
      <c r="D103" s="6" t="s">
        <v>437</v>
      </c>
      <c r="E103" s="31">
        <v>2</v>
      </c>
      <c r="F103" s="10" t="s">
        <v>131</v>
      </c>
      <c r="G103" s="31">
        <v>1</v>
      </c>
      <c r="H103" s="10" t="s">
        <v>103</v>
      </c>
      <c r="I103" s="11">
        <v>1500</v>
      </c>
      <c r="J103" s="12">
        <f t="shared" ref="J103:J117" si="13">E103*G103*I103</f>
        <v>3000</v>
      </c>
      <c r="K103" s="221"/>
      <c r="L103" s="39"/>
    </row>
    <row r="104" spans="2:12" s="40" customFormat="1" ht="14" x14ac:dyDescent="0.2">
      <c r="B104" s="328"/>
      <c r="C104" s="6" t="s">
        <v>475</v>
      </c>
      <c r="D104" s="6" t="s">
        <v>342</v>
      </c>
      <c r="E104" s="31">
        <v>2</v>
      </c>
      <c r="F104" s="10" t="s">
        <v>131</v>
      </c>
      <c r="G104" s="31">
        <v>1</v>
      </c>
      <c r="H104" s="10" t="s">
        <v>103</v>
      </c>
      <c r="I104" s="11">
        <v>1000</v>
      </c>
      <c r="J104" s="12">
        <f t="shared" si="13"/>
        <v>2000</v>
      </c>
      <c r="K104" s="221"/>
      <c r="L104" s="39"/>
    </row>
    <row r="105" spans="2:12" s="40" customFormat="1" ht="14" x14ac:dyDescent="0.2">
      <c r="B105" s="328"/>
      <c r="C105" s="6" t="s">
        <v>476</v>
      </c>
      <c r="D105" s="6" t="s">
        <v>164</v>
      </c>
      <c r="E105" s="31">
        <v>2</v>
      </c>
      <c r="F105" s="10" t="s">
        <v>131</v>
      </c>
      <c r="G105" s="31">
        <v>1</v>
      </c>
      <c r="H105" s="10" t="s">
        <v>103</v>
      </c>
      <c r="I105" s="11">
        <v>600</v>
      </c>
      <c r="J105" s="12">
        <f t="shared" si="13"/>
        <v>1200</v>
      </c>
      <c r="K105" s="221"/>
      <c r="L105" s="39"/>
    </row>
    <row r="106" spans="2:12" s="40" customFormat="1" ht="14" x14ac:dyDescent="0.2">
      <c r="B106" s="328"/>
      <c r="C106" s="6" t="s">
        <v>154</v>
      </c>
      <c r="D106" s="6" t="s">
        <v>301</v>
      </c>
      <c r="E106" s="31">
        <v>1</v>
      </c>
      <c r="F106" s="10" t="s">
        <v>131</v>
      </c>
      <c r="G106" s="31">
        <v>1</v>
      </c>
      <c r="H106" s="10" t="s">
        <v>103</v>
      </c>
      <c r="I106" s="11">
        <v>1000</v>
      </c>
      <c r="J106" s="12">
        <f t="shared" si="13"/>
        <v>1000</v>
      </c>
      <c r="K106" s="221"/>
      <c r="L106" s="39"/>
    </row>
    <row r="107" spans="2:12" s="40" customFormat="1" ht="14" x14ac:dyDescent="0.2">
      <c r="B107" s="328"/>
      <c r="C107" s="6" t="s">
        <v>158</v>
      </c>
      <c r="D107" s="6" t="s">
        <v>159</v>
      </c>
      <c r="E107" s="31">
        <v>1</v>
      </c>
      <c r="F107" s="10" t="s">
        <v>131</v>
      </c>
      <c r="G107" s="31">
        <v>1</v>
      </c>
      <c r="H107" s="10" t="s">
        <v>103</v>
      </c>
      <c r="I107" s="11">
        <v>2000</v>
      </c>
      <c r="J107" s="12">
        <f t="shared" si="13"/>
        <v>2000</v>
      </c>
      <c r="K107" s="221"/>
      <c r="L107" s="39"/>
    </row>
    <row r="108" spans="2:12" s="40" customFormat="1" ht="14" x14ac:dyDescent="0.2">
      <c r="B108" s="328"/>
      <c r="C108" s="6" t="s">
        <v>170</v>
      </c>
      <c r="D108" s="6" t="s">
        <v>171</v>
      </c>
      <c r="E108" s="31">
        <v>1</v>
      </c>
      <c r="F108" s="10" t="s">
        <v>238</v>
      </c>
      <c r="G108" s="31">
        <v>1</v>
      </c>
      <c r="H108" s="10" t="s">
        <v>103</v>
      </c>
      <c r="I108" s="11">
        <v>500</v>
      </c>
      <c r="J108" s="12">
        <f t="shared" si="13"/>
        <v>500</v>
      </c>
      <c r="K108" s="221"/>
      <c r="L108" s="39"/>
    </row>
    <row r="109" spans="2:12" s="40" customFormat="1" ht="14" x14ac:dyDescent="0.2">
      <c r="B109" s="328"/>
      <c r="C109" s="6" t="s">
        <v>178</v>
      </c>
      <c r="D109" s="6" t="s">
        <v>179</v>
      </c>
      <c r="E109" s="31">
        <v>6</v>
      </c>
      <c r="F109" s="10" t="s">
        <v>152</v>
      </c>
      <c r="G109" s="31">
        <v>1</v>
      </c>
      <c r="H109" s="10" t="s">
        <v>103</v>
      </c>
      <c r="I109" s="11">
        <v>600</v>
      </c>
      <c r="J109" s="12">
        <f t="shared" si="13"/>
        <v>3600</v>
      </c>
      <c r="K109" s="221"/>
      <c r="L109" s="39"/>
    </row>
    <row r="110" spans="2:12" s="40" customFormat="1" ht="14" x14ac:dyDescent="0.2">
      <c r="B110" s="328"/>
      <c r="C110" s="6" t="s">
        <v>302</v>
      </c>
      <c r="D110" s="6" t="s">
        <v>343</v>
      </c>
      <c r="E110" s="31">
        <v>1</v>
      </c>
      <c r="F110" s="10" t="s">
        <v>131</v>
      </c>
      <c r="G110" s="31">
        <v>1</v>
      </c>
      <c r="H110" s="10" t="s">
        <v>103</v>
      </c>
      <c r="I110" s="11">
        <v>1000</v>
      </c>
      <c r="J110" s="12">
        <f t="shared" si="13"/>
        <v>1000</v>
      </c>
      <c r="K110" s="221"/>
      <c r="L110" s="39"/>
    </row>
    <row r="111" spans="2:12" s="40" customFormat="1" ht="28" x14ac:dyDescent="0.2">
      <c r="B111" s="328"/>
      <c r="C111" s="6" t="s">
        <v>409</v>
      </c>
      <c r="D111" s="6" t="s">
        <v>455</v>
      </c>
      <c r="E111" s="31">
        <v>1</v>
      </c>
      <c r="F111" s="10" t="s">
        <v>131</v>
      </c>
      <c r="G111" s="31">
        <v>1</v>
      </c>
      <c r="H111" s="10" t="s">
        <v>103</v>
      </c>
      <c r="I111" s="11">
        <v>1000</v>
      </c>
      <c r="J111" s="12">
        <f t="shared" si="13"/>
        <v>1000</v>
      </c>
      <c r="K111" s="221"/>
      <c r="L111" s="39" t="s">
        <v>422</v>
      </c>
    </row>
    <row r="112" spans="2:12" s="40" customFormat="1" ht="14" x14ac:dyDescent="0.2">
      <c r="B112" s="328"/>
      <c r="C112" s="6" t="s">
        <v>170</v>
      </c>
      <c r="D112" s="6" t="s">
        <v>171</v>
      </c>
      <c r="E112" s="31">
        <v>1</v>
      </c>
      <c r="F112" s="10" t="s">
        <v>238</v>
      </c>
      <c r="G112" s="31">
        <v>1</v>
      </c>
      <c r="H112" s="10" t="s">
        <v>103</v>
      </c>
      <c r="I112" s="11">
        <v>500</v>
      </c>
      <c r="J112" s="12">
        <f t="shared" si="13"/>
        <v>500</v>
      </c>
      <c r="K112" s="221"/>
      <c r="L112" s="39"/>
    </row>
    <row r="113" spans="2:12" s="40" customFormat="1" ht="14" x14ac:dyDescent="0.2">
      <c r="B113" s="328"/>
      <c r="C113" s="6" t="s">
        <v>200</v>
      </c>
      <c r="D113" s="6" t="s">
        <v>450</v>
      </c>
      <c r="E113" s="31">
        <v>12</v>
      </c>
      <c r="F113" s="10" t="s">
        <v>239</v>
      </c>
      <c r="G113" s="31">
        <v>1</v>
      </c>
      <c r="H113" s="10" t="s">
        <v>237</v>
      </c>
      <c r="I113" s="11">
        <v>500</v>
      </c>
      <c r="J113" s="12">
        <f t="shared" si="13"/>
        <v>6000</v>
      </c>
      <c r="K113" s="221"/>
      <c r="L113" s="39"/>
    </row>
    <row r="114" spans="2:12" s="40" customFormat="1" ht="28" x14ac:dyDescent="0.2">
      <c r="B114" s="328"/>
      <c r="C114" s="6" t="s">
        <v>477</v>
      </c>
      <c r="D114" s="6" t="s">
        <v>456</v>
      </c>
      <c r="E114" s="31">
        <v>30</v>
      </c>
      <c r="F114" s="10" t="s">
        <v>239</v>
      </c>
      <c r="G114" s="31">
        <v>1</v>
      </c>
      <c r="H114" s="10" t="s">
        <v>237</v>
      </c>
      <c r="I114" s="11">
        <v>200</v>
      </c>
      <c r="J114" s="12">
        <f t="shared" si="13"/>
        <v>6000</v>
      </c>
      <c r="K114" s="221"/>
      <c r="L114" s="39"/>
    </row>
    <row r="115" spans="2:12" s="40" customFormat="1" ht="28" x14ac:dyDescent="0.2">
      <c r="B115" s="328"/>
      <c r="C115" s="6" t="s">
        <v>202</v>
      </c>
      <c r="D115" s="6" t="s">
        <v>457</v>
      </c>
      <c r="E115" s="31">
        <v>1</v>
      </c>
      <c r="F115" s="10" t="s">
        <v>131</v>
      </c>
      <c r="G115" s="31">
        <v>1</v>
      </c>
      <c r="H115" s="10" t="s">
        <v>237</v>
      </c>
      <c r="I115" s="11">
        <v>1500</v>
      </c>
      <c r="J115" s="12">
        <f t="shared" si="13"/>
        <v>1500</v>
      </c>
      <c r="K115" s="221"/>
      <c r="L115" s="39"/>
    </row>
    <row r="116" spans="2:12" s="40" customFormat="1" ht="14" x14ac:dyDescent="0.2">
      <c r="B116" s="328"/>
      <c r="C116" s="6" t="s">
        <v>478</v>
      </c>
      <c r="D116" s="6" t="s">
        <v>206</v>
      </c>
      <c r="E116" s="31">
        <v>6</v>
      </c>
      <c r="F116" s="10" t="s">
        <v>131</v>
      </c>
      <c r="G116" s="31">
        <v>1</v>
      </c>
      <c r="H116" s="10" t="s">
        <v>103</v>
      </c>
      <c r="I116" s="11">
        <v>350</v>
      </c>
      <c r="J116" s="12">
        <f t="shared" si="13"/>
        <v>2100</v>
      </c>
      <c r="K116" s="221"/>
      <c r="L116" s="39"/>
    </row>
    <row r="117" spans="2:12" s="40" customFormat="1" ht="15" thickBot="1" x14ac:dyDescent="0.25">
      <c r="B117" s="328"/>
      <c r="C117" s="6" t="s">
        <v>174</v>
      </c>
      <c r="D117" s="6" t="s">
        <v>175</v>
      </c>
      <c r="E117" s="31">
        <v>2</v>
      </c>
      <c r="F117" s="10" t="s">
        <v>131</v>
      </c>
      <c r="G117" s="31">
        <v>1</v>
      </c>
      <c r="H117" s="10" t="s">
        <v>237</v>
      </c>
      <c r="I117" s="11">
        <v>500</v>
      </c>
      <c r="J117" s="12">
        <f t="shared" si="13"/>
        <v>1000</v>
      </c>
      <c r="K117" s="221"/>
      <c r="L117" s="39" t="s">
        <v>422</v>
      </c>
    </row>
    <row r="118" spans="2:12" s="40" customFormat="1" ht="14" x14ac:dyDescent="0.2">
      <c r="B118" s="328"/>
      <c r="C118" s="317" t="s">
        <v>216</v>
      </c>
      <c r="D118" s="318"/>
      <c r="E118" s="318"/>
      <c r="F118" s="318"/>
      <c r="G118" s="318"/>
      <c r="H118" s="318"/>
      <c r="I118" s="318"/>
      <c r="J118" s="318"/>
      <c r="K118" s="319"/>
      <c r="L118" s="39"/>
    </row>
    <row r="119" spans="2:12" s="40" customFormat="1" ht="14" x14ac:dyDescent="0.2">
      <c r="B119" s="328"/>
      <c r="C119" s="16" t="s">
        <v>217</v>
      </c>
      <c r="D119" s="78" t="s">
        <v>218</v>
      </c>
      <c r="E119" s="79">
        <v>1</v>
      </c>
      <c r="F119" s="80" t="s">
        <v>21</v>
      </c>
      <c r="G119" s="79">
        <v>4</v>
      </c>
      <c r="H119" s="80" t="s">
        <v>103</v>
      </c>
      <c r="I119" s="81">
        <v>500</v>
      </c>
      <c r="J119" s="32">
        <f>E119*G119*I119</f>
        <v>2000</v>
      </c>
      <c r="K119" s="221"/>
      <c r="L119" s="39" t="s">
        <v>422</v>
      </c>
    </row>
    <row r="120" spans="2:12" s="40" customFormat="1" ht="14" x14ac:dyDescent="0.2">
      <c r="B120" s="328"/>
      <c r="C120" s="16" t="s">
        <v>219</v>
      </c>
      <c r="D120" s="78" t="s">
        <v>220</v>
      </c>
      <c r="E120" s="79">
        <v>2</v>
      </c>
      <c r="F120" s="80" t="s">
        <v>21</v>
      </c>
      <c r="G120" s="79">
        <v>4</v>
      </c>
      <c r="H120" s="80" t="s">
        <v>103</v>
      </c>
      <c r="I120" s="81">
        <v>400</v>
      </c>
      <c r="J120" s="32">
        <f t="shared" ref="J120:J125" si="14">E120*G120*I120</f>
        <v>3200</v>
      </c>
      <c r="K120" s="221"/>
      <c r="L120" s="39"/>
    </row>
    <row r="121" spans="2:12" s="40" customFormat="1" ht="14" x14ac:dyDescent="0.2">
      <c r="B121" s="328"/>
      <c r="C121" s="16" t="s">
        <v>221</v>
      </c>
      <c r="D121" s="78" t="s">
        <v>222</v>
      </c>
      <c r="E121" s="79">
        <v>2</v>
      </c>
      <c r="F121" s="80" t="s">
        <v>21</v>
      </c>
      <c r="G121" s="79">
        <v>4</v>
      </c>
      <c r="H121" s="80" t="s">
        <v>103</v>
      </c>
      <c r="I121" s="81">
        <v>400</v>
      </c>
      <c r="J121" s="32">
        <f t="shared" si="14"/>
        <v>3200</v>
      </c>
      <c r="K121" s="221"/>
      <c r="L121" s="39"/>
    </row>
    <row r="122" spans="2:12" s="40" customFormat="1" ht="14" x14ac:dyDescent="0.2">
      <c r="B122" s="328"/>
      <c r="C122" s="16" t="s">
        <v>223</v>
      </c>
      <c r="D122" s="78" t="s">
        <v>224</v>
      </c>
      <c r="E122" s="79">
        <v>2</v>
      </c>
      <c r="F122" s="80" t="s">
        <v>21</v>
      </c>
      <c r="G122" s="79">
        <v>4</v>
      </c>
      <c r="H122" s="80" t="s">
        <v>103</v>
      </c>
      <c r="I122" s="81">
        <v>400</v>
      </c>
      <c r="J122" s="32">
        <f t="shared" si="14"/>
        <v>3200</v>
      </c>
      <c r="K122" s="221"/>
      <c r="L122" s="39"/>
    </row>
    <row r="123" spans="2:12" s="40" customFormat="1" ht="14" x14ac:dyDescent="0.2">
      <c r="B123" s="328"/>
      <c r="C123" s="16" t="s">
        <v>225</v>
      </c>
      <c r="D123" s="78" t="s">
        <v>228</v>
      </c>
      <c r="E123" s="79">
        <v>11</v>
      </c>
      <c r="F123" s="80" t="s">
        <v>21</v>
      </c>
      <c r="G123" s="79">
        <v>4</v>
      </c>
      <c r="H123" s="80" t="s">
        <v>103</v>
      </c>
      <c r="I123" s="81">
        <v>300</v>
      </c>
      <c r="J123" s="32">
        <f t="shared" si="14"/>
        <v>13200</v>
      </c>
      <c r="K123" s="221"/>
      <c r="L123" s="39"/>
    </row>
    <row r="124" spans="2:12" s="40" customFormat="1" ht="14" x14ac:dyDescent="0.2">
      <c r="B124" s="328"/>
      <c r="C124" s="16" t="s">
        <v>381</v>
      </c>
      <c r="D124" s="78" t="s">
        <v>386</v>
      </c>
      <c r="E124" s="79">
        <v>18</v>
      </c>
      <c r="F124" s="80" t="s">
        <v>21</v>
      </c>
      <c r="G124" s="79">
        <v>3</v>
      </c>
      <c r="H124" s="80" t="s">
        <v>103</v>
      </c>
      <c r="I124" s="81">
        <v>150</v>
      </c>
      <c r="J124" s="32">
        <f t="shared" si="14"/>
        <v>8100</v>
      </c>
      <c r="K124" s="221" t="s">
        <v>431</v>
      </c>
      <c r="L124" s="39"/>
    </row>
    <row r="125" spans="2:12" s="40" customFormat="1" ht="14" x14ac:dyDescent="0.2">
      <c r="B125" s="328"/>
      <c r="C125" s="16" t="s">
        <v>381</v>
      </c>
      <c r="D125" s="78" t="s">
        <v>387</v>
      </c>
      <c r="E125" s="79">
        <v>4</v>
      </c>
      <c r="F125" s="80" t="s">
        <v>21</v>
      </c>
      <c r="G125" s="79">
        <v>2</v>
      </c>
      <c r="H125" s="80" t="s">
        <v>32</v>
      </c>
      <c r="I125" s="81">
        <v>336</v>
      </c>
      <c r="J125" s="32">
        <f t="shared" si="14"/>
        <v>2688</v>
      </c>
      <c r="K125" s="221"/>
      <c r="L125" s="39"/>
    </row>
    <row r="126" spans="2:12" s="40" customFormat="1" ht="14" x14ac:dyDescent="0.2">
      <c r="B126" s="328"/>
      <c r="C126" s="16" t="s">
        <v>226</v>
      </c>
      <c r="D126" s="78" t="s">
        <v>227</v>
      </c>
      <c r="E126" s="79">
        <v>1</v>
      </c>
      <c r="F126" s="80" t="s">
        <v>99</v>
      </c>
      <c r="G126" s="79">
        <v>1</v>
      </c>
      <c r="H126" s="80" t="s">
        <v>32</v>
      </c>
      <c r="I126" s="81">
        <v>16000</v>
      </c>
      <c r="J126" s="32">
        <f>E126*G126*I126</f>
        <v>16000</v>
      </c>
      <c r="K126" s="221"/>
      <c r="L126" s="39" t="s">
        <v>422</v>
      </c>
    </row>
    <row r="127" spans="2:12" s="58" customFormat="1" ht="19" thickBot="1" x14ac:dyDescent="0.25">
      <c r="B127" s="324"/>
      <c r="C127" s="310" t="s">
        <v>15</v>
      </c>
      <c r="D127" s="300"/>
      <c r="E127" s="300"/>
      <c r="F127" s="300"/>
      <c r="G127" s="300"/>
      <c r="H127" s="300"/>
      <c r="I127" s="301"/>
      <c r="J127" s="82">
        <f>SUM(J53:J126)</f>
        <v>299288</v>
      </c>
      <c r="K127" s="74"/>
      <c r="L127" s="57"/>
    </row>
    <row r="128" spans="2:12" s="40" customFormat="1" ht="14" x14ac:dyDescent="0.2">
      <c r="B128" s="320" t="s">
        <v>16</v>
      </c>
      <c r="C128" s="17" t="s">
        <v>300</v>
      </c>
      <c r="D128" s="71" t="s">
        <v>418</v>
      </c>
      <c r="E128" s="83">
        <v>15</v>
      </c>
      <c r="F128" s="84" t="s">
        <v>303</v>
      </c>
      <c r="G128" s="83">
        <v>1</v>
      </c>
      <c r="H128" s="84" t="s">
        <v>32</v>
      </c>
      <c r="I128" s="85">
        <v>220</v>
      </c>
      <c r="J128" s="99">
        <f>E128*G128*I128</f>
        <v>3300</v>
      </c>
      <c r="K128" s="7"/>
      <c r="L128" s="39" t="s">
        <v>428</v>
      </c>
    </row>
    <row r="129" spans="2:14" s="40" customFormat="1" ht="14" x14ac:dyDescent="0.2">
      <c r="B129" s="321"/>
      <c r="C129" s="37" t="s">
        <v>417</v>
      </c>
      <c r="D129" s="114" t="s">
        <v>419</v>
      </c>
      <c r="E129" s="36">
        <v>15</v>
      </c>
      <c r="F129" s="35" t="s">
        <v>303</v>
      </c>
      <c r="G129" s="36">
        <v>1</v>
      </c>
      <c r="H129" s="35" t="s">
        <v>32</v>
      </c>
      <c r="I129" s="34">
        <v>220</v>
      </c>
      <c r="J129" s="34">
        <f>E129*G129*I129</f>
        <v>3300</v>
      </c>
      <c r="K129" s="225"/>
      <c r="L129" s="41" t="s">
        <v>421</v>
      </c>
    </row>
    <row r="130" spans="2:14" s="40" customFormat="1" ht="14" x14ac:dyDescent="0.2">
      <c r="B130" s="321"/>
      <c r="C130" s="234" t="s">
        <v>320</v>
      </c>
      <c r="D130" s="239" t="s">
        <v>389</v>
      </c>
      <c r="E130" s="240">
        <v>8</v>
      </c>
      <c r="F130" s="241" t="s">
        <v>131</v>
      </c>
      <c r="G130" s="242">
        <v>1</v>
      </c>
      <c r="H130" s="241" t="s">
        <v>32</v>
      </c>
      <c r="I130" s="243">
        <v>500</v>
      </c>
      <c r="J130" s="243">
        <f>E130*G130*I130</f>
        <v>4000</v>
      </c>
      <c r="K130" s="244"/>
      <c r="L130" s="39" t="s">
        <v>420</v>
      </c>
      <c r="M130" s="40" t="s">
        <v>1943</v>
      </c>
    </row>
    <row r="131" spans="2:14" s="58" customFormat="1" x14ac:dyDescent="0.2">
      <c r="B131" s="321"/>
      <c r="C131" s="325" t="s">
        <v>215</v>
      </c>
      <c r="D131" s="326"/>
      <c r="E131" s="326"/>
      <c r="F131" s="326"/>
      <c r="G131" s="326"/>
      <c r="H131" s="326"/>
      <c r="I131" s="326"/>
      <c r="J131" s="326"/>
      <c r="K131" s="327"/>
      <c r="L131" s="57"/>
    </row>
    <row r="132" spans="2:14" s="58" customFormat="1" ht="28" hidden="1" x14ac:dyDescent="0.2">
      <c r="B132" s="321"/>
      <c r="C132" s="42" t="s">
        <v>310</v>
      </c>
      <c r="D132" s="66" t="s">
        <v>390</v>
      </c>
      <c r="E132" s="67">
        <v>0</v>
      </c>
      <c r="F132" s="43" t="s">
        <v>99</v>
      </c>
      <c r="G132" s="67">
        <v>1</v>
      </c>
      <c r="H132" s="43" t="s">
        <v>32</v>
      </c>
      <c r="I132" s="68">
        <v>2000</v>
      </c>
      <c r="J132" s="68">
        <f t="shared" ref="J132:J133" si="15">E132*G132*I132</f>
        <v>0</v>
      </c>
      <c r="K132" s="69"/>
      <c r="L132" s="38" t="s">
        <v>410</v>
      </c>
    </row>
    <row r="133" spans="2:14" s="58" customFormat="1" x14ac:dyDescent="0.2">
      <c r="B133" s="321"/>
      <c r="C133" s="3" t="s">
        <v>391</v>
      </c>
      <c r="D133" s="25" t="s">
        <v>392</v>
      </c>
      <c r="E133" s="4">
        <v>1</v>
      </c>
      <c r="F133" s="5" t="s">
        <v>99</v>
      </c>
      <c r="G133" s="4">
        <v>1</v>
      </c>
      <c r="H133" s="5" t="s">
        <v>32</v>
      </c>
      <c r="I133" s="12">
        <v>5000</v>
      </c>
      <c r="J133" s="12">
        <f t="shared" si="15"/>
        <v>5000</v>
      </c>
      <c r="K133" s="13"/>
      <c r="L133" s="57"/>
    </row>
    <row r="134" spans="2:14" s="58" customFormat="1" x14ac:dyDescent="0.2">
      <c r="B134" s="321"/>
      <c r="C134" s="3" t="s">
        <v>319</v>
      </c>
      <c r="D134" s="25" t="s">
        <v>394</v>
      </c>
      <c r="E134" s="4">
        <v>69</v>
      </c>
      <c r="F134" s="5" t="s">
        <v>236</v>
      </c>
      <c r="G134" s="4">
        <v>2</v>
      </c>
      <c r="H134" s="5" t="s">
        <v>152</v>
      </c>
      <c r="I134" s="12">
        <v>300</v>
      </c>
      <c r="J134" s="12">
        <f>E134*G134*I134</f>
        <v>41400</v>
      </c>
      <c r="K134" s="13"/>
      <c r="L134" s="57"/>
    </row>
    <row r="135" spans="2:14" s="58" customFormat="1" x14ac:dyDescent="0.2">
      <c r="B135" s="321"/>
      <c r="C135" s="3" t="s">
        <v>393</v>
      </c>
      <c r="D135" s="25" t="s">
        <v>395</v>
      </c>
      <c r="E135" s="4">
        <v>69</v>
      </c>
      <c r="F135" s="5" t="s">
        <v>236</v>
      </c>
      <c r="G135" s="4">
        <v>2</v>
      </c>
      <c r="H135" s="5" t="s">
        <v>152</v>
      </c>
      <c r="I135" s="12">
        <v>35</v>
      </c>
      <c r="J135" s="12">
        <f>E135*G135*I135</f>
        <v>4830</v>
      </c>
      <c r="K135" s="13"/>
      <c r="L135" s="57"/>
    </row>
    <row r="136" spans="2:14" s="58" customFormat="1" x14ac:dyDescent="0.2">
      <c r="B136" s="321"/>
      <c r="C136" s="3" t="s">
        <v>396</v>
      </c>
      <c r="D136" s="25" t="s">
        <v>397</v>
      </c>
      <c r="E136" s="4">
        <v>1</v>
      </c>
      <c r="F136" s="5" t="s">
        <v>99</v>
      </c>
      <c r="G136" s="4">
        <v>1</v>
      </c>
      <c r="H136" s="5" t="s">
        <v>32</v>
      </c>
      <c r="I136" s="12">
        <v>5000</v>
      </c>
      <c r="J136" s="12">
        <f>E136*G136*I136</f>
        <v>5000</v>
      </c>
      <c r="K136" s="13"/>
      <c r="L136" s="57"/>
    </row>
    <row r="137" spans="2:14" s="58" customFormat="1" x14ac:dyDescent="0.2">
      <c r="B137" s="321"/>
      <c r="C137" s="234" t="s">
        <v>488</v>
      </c>
      <c r="D137" s="203" t="s">
        <v>489</v>
      </c>
      <c r="E137" s="204">
        <v>4</v>
      </c>
      <c r="F137" s="205" t="s">
        <v>238</v>
      </c>
      <c r="G137" s="204">
        <v>1</v>
      </c>
      <c r="H137" s="205" t="s">
        <v>32</v>
      </c>
      <c r="I137" s="206">
        <v>3000</v>
      </c>
      <c r="J137" s="206">
        <f>E137*G137*I137</f>
        <v>12000</v>
      </c>
      <c r="K137" s="329" t="s">
        <v>491</v>
      </c>
      <c r="L137" s="57"/>
    </row>
    <row r="138" spans="2:14" s="40" customFormat="1" ht="14" x14ac:dyDescent="0.2">
      <c r="B138" s="322"/>
      <c r="C138" s="234" t="s">
        <v>490</v>
      </c>
      <c r="D138" s="203" t="s">
        <v>398</v>
      </c>
      <c r="E138" s="204">
        <v>2</v>
      </c>
      <c r="F138" s="205" t="s">
        <v>21</v>
      </c>
      <c r="G138" s="204">
        <v>1</v>
      </c>
      <c r="H138" s="205" t="s">
        <v>32</v>
      </c>
      <c r="I138" s="206">
        <v>500</v>
      </c>
      <c r="J138" s="206">
        <f>E138*G138*I138</f>
        <v>1000</v>
      </c>
      <c r="K138" s="330"/>
      <c r="L138" s="39"/>
    </row>
    <row r="139" spans="2:14" s="58" customFormat="1" x14ac:dyDescent="0.2">
      <c r="B139" s="323"/>
      <c r="C139" s="325" t="s">
        <v>305</v>
      </c>
      <c r="D139" s="326"/>
      <c r="E139" s="326"/>
      <c r="F139" s="326"/>
      <c r="G139" s="326"/>
      <c r="H139" s="326"/>
      <c r="I139" s="326"/>
      <c r="J139" s="326"/>
      <c r="K139" s="327"/>
      <c r="L139" s="57"/>
    </row>
    <row r="140" spans="2:14" s="40" customFormat="1" ht="14" x14ac:dyDescent="0.2">
      <c r="B140" s="323"/>
      <c r="C140" s="33" t="s">
        <v>304</v>
      </c>
      <c r="D140" s="25" t="s">
        <v>1955</v>
      </c>
      <c r="E140" s="235">
        <v>125</v>
      </c>
      <c r="F140" s="5" t="s">
        <v>236</v>
      </c>
      <c r="G140" s="4">
        <v>1</v>
      </c>
      <c r="H140" s="5" t="s">
        <v>32</v>
      </c>
      <c r="I140" s="12">
        <v>350</v>
      </c>
      <c r="J140" s="12">
        <f>E140*G140*I140</f>
        <v>43750</v>
      </c>
      <c r="K140" s="8"/>
      <c r="L140" s="39" t="s">
        <v>422</v>
      </c>
      <c r="M140" s="40" t="s">
        <v>1952</v>
      </c>
    </row>
    <row r="141" spans="2:14" s="40" customFormat="1" ht="14" x14ac:dyDescent="0.2">
      <c r="B141" s="323"/>
      <c r="C141" s="33" t="s">
        <v>306</v>
      </c>
      <c r="D141" s="25" t="s">
        <v>1956</v>
      </c>
      <c r="E141" s="235">
        <v>125</v>
      </c>
      <c r="F141" s="5" t="s">
        <v>236</v>
      </c>
      <c r="G141" s="4">
        <v>1</v>
      </c>
      <c r="H141" s="5" t="s">
        <v>32</v>
      </c>
      <c r="I141" s="12">
        <v>25</v>
      </c>
      <c r="J141" s="12">
        <f t="shared" ref="J141:J153" si="16">E141*G141*I141</f>
        <v>3125</v>
      </c>
      <c r="K141" s="8"/>
      <c r="L141" s="39"/>
      <c r="M141" s="40" t="s">
        <v>1952</v>
      </c>
    </row>
    <row r="142" spans="2:14" s="40" customFormat="1" ht="14" x14ac:dyDescent="0.2">
      <c r="B142" s="323"/>
      <c r="C142" s="33" t="s">
        <v>307</v>
      </c>
      <c r="D142" s="25" t="s">
        <v>1954</v>
      </c>
      <c r="E142" s="235">
        <v>28</v>
      </c>
      <c r="F142" s="5" t="s">
        <v>308</v>
      </c>
      <c r="G142" s="4">
        <v>1</v>
      </c>
      <c r="H142" s="5" t="s">
        <v>32</v>
      </c>
      <c r="I142" s="262">
        <v>200</v>
      </c>
      <c r="J142" s="12">
        <f t="shared" si="16"/>
        <v>5600</v>
      </c>
      <c r="K142" s="8"/>
      <c r="L142" s="39" t="s">
        <v>422</v>
      </c>
      <c r="N142" s="130"/>
    </row>
    <row r="143" spans="2:14" s="40" customFormat="1" ht="28" hidden="1" x14ac:dyDescent="0.2">
      <c r="B143" s="323"/>
      <c r="C143" s="236" t="s">
        <v>309</v>
      </c>
      <c r="D143" s="25" t="s">
        <v>344</v>
      </c>
      <c r="E143" s="4">
        <v>15</v>
      </c>
      <c r="F143" s="5" t="s">
        <v>236</v>
      </c>
      <c r="G143" s="4">
        <v>2</v>
      </c>
      <c r="H143" s="5" t="s">
        <v>152</v>
      </c>
      <c r="I143" s="12">
        <v>0</v>
      </c>
      <c r="J143" s="12">
        <f t="shared" si="16"/>
        <v>0</v>
      </c>
      <c r="K143" s="8"/>
      <c r="L143" s="39" t="s">
        <v>422</v>
      </c>
    </row>
    <row r="144" spans="2:14" s="40" customFormat="1" ht="28" hidden="1" x14ac:dyDescent="0.2">
      <c r="B144" s="323"/>
      <c r="C144" s="236" t="s">
        <v>400</v>
      </c>
      <c r="D144" s="25" t="s">
        <v>345</v>
      </c>
      <c r="E144" s="4">
        <v>0</v>
      </c>
      <c r="F144" s="5" t="s">
        <v>152</v>
      </c>
      <c r="G144" s="4">
        <v>1</v>
      </c>
      <c r="H144" s="5" t="s">
        <v>32</v>
      </c>
      <c r="I144" s="12">
        <v>5000</v>
      </c>
      <c r="J144" s="12">
        <f t="shared" si="16"/>
        <v>0</v>
      </c>
      <c r="K144" s="8"/>
      <c r="L144" s="47" t="s">
        <v>423</v>
      </c>
    </row>
    <row r="145" spans="2:13" s="40" customFormat="1" ht="28" x14ac:dyDescent="0.2">
      <c r="B145" s="323"/>
      <c r="C145" s="33" t="s">
        <v>310</v>
      </c>
      <c r="D145" s="252" t="s">
        <v>1957</v>
      </c>
      <c r="E145" s="235">
        <v>22</v>
      </c>
      <c r="F145" s="5" t="s">
        <v>311</v>
      </c>
      <c r="G145" s="4">
        <v>1</v>
      </c>
      <c r="H145" s="5" t="s">
        <v>32</v>
      </c>
      <c r="I145" s="12">
        <v>600</v>
      </c>
      <c r="J145" s="12">
        <f t="shared" si="16"/>
        <v>13200</v>
      </c>
      <c r="K145" s="8"/>
      <c r="L145" s="39"/>
    </row>
    <row r="146" spans="2:13" s="40" customFormat="1" ht="28" x14ac:dyDescent="0.2">
      <c r="B146" s="323"/>
      <c r="C146" s="33" t="s">
        <v>321</v>
      </c>
      <c r="D146" s="25" t="s">
        <v>388</v>
      </c>
      <c r="E146" s="4">
        <v>0</v>
      </c>
      <c r="F146" s="5" t="s">
        <v>236</v>
      </c>
      <c r="G146" s="4">
        <v>1</v>
      </c>
      <c r="H146" s="5" t="s">
        <v>32</v>
      </c>
      <c r="I146" s="12">
        <v>200</v>
      </c>
      <c r="J146" s="12">
        <f t="shared" si="16"/>
        <v>0</v>
      </c>
      <c r="K146" s="13"/>
      <c r="L146" s="39"/>
      <c r="M146" s="40" t="s">
        <v>1952</v>
      </c>
    </row>
    <row r="147" spans="2:13" s="40" customFormat="1" ht="14" x14ac:dyDescent="0.2">
      <c r="B147" s="323"/>
      <c r="C147" s="218" t="s">
        <v>1950</v>
      </c>
      <c r="D147" s="250" t="s">
        <v>1951</v>
      </c>
      <c r="E147" s="199">
        <v>1</v>
      </c>
      <c r="F147" s="251" t="s">
        <v>99</v>
      </c>
      <c r="G147" s="199">
        <v>1</v>
      </c>
      <c r="H147" s="251" t="s">
        <v>32</v>
      </c>
      <c r="I147" s="200">
        <v>7000</v>
      </c>
      <c r="J147" s="200">
        <f t="shared" si="16"/>
        <v>7000</v>
      </c>
      <c r="K147" s="201"/>
      <c r="L147" s="39"/>
    </row>
    <row r="148" spans="2:13" s="40" customFormat="1" ht="14" x14ac:dyDescent="0.2">
      <c r="B148" s="323"/>
      <c r="C148" s="33" t="s">
        <v>401</v>
      </c>
      <c r="D148" s="252" t="s">
        <v>1953</v>
      </c>
      <c r="E148" s="4">
        <v>1</v>
      </c>
      <c r="F148" s="5" t="s">
        <v>99</v>
      </c>
      <c r="G148" s="4">
        <v>1</v>
      </c>
      <c r="H148" s="5" t="s">
        <v>32</v>
      </c>
      <c r="I148" s="12">
        <v>5000</v>
      </c>
      <c r="J148" s="12">
        <f t="shared" si="16"/>
        <v>5000</v>
      </c>
      <c r="K148" s="8"/>
      <c r="L148" s="39"/>
    </row>
    <row r="149" spans="2:13" s="40" customFormat="1" ht="14" hidden="1" x14ac:dyDescent="0.2">
      <c r="B149" s="323"/>
      <c r="C149" s="33" t="s">
        <v>312</v>
      </c>
      <c r="D149" s="25" t="s">
        <v>346</v>
      </c>
      <c r="E149" s="4">
        <v>0</v>
      </c>
      <c r="F149" s="5" t="s">
        <v>99</v>
      </c>
      <c r="G149" s="4">
        <v>1</v>
      </c>
      <c r="H149" s="5" t="s">
        <v>32</v>
      </c>
      <c r="I149" s="12">
        <v>8000</v>
      </c>
      <c r="J149" s="12">
        <f t="shared" si="16"/>
        <v>0</v>
      </c>
      <c r="K149" s="8"/>
      <c r="L149" s="39" t="s">
        <v>424</v>
      </c>
    </row>
    <row r="150" spans="2:13" s="40" customFormat="1" ht="14" x14ac:dyDescent="0.2">
      <c r="B150" s="323"/>
      <c r="C150" s="33" t="s">
        <v>313</v>
      </c>
      <c r="D150" s="25" t="s">
        <v>371</v>
      </c>
      <c r="E150" s="4">
        <v>2</v>
      </c>
      <c r="F150" s="5" t="s">
        <v>314</v>
      </c>
      <c r="G150" s="4">
        <v>2</v>
      </c>
      <c r="H150" s="5" t="s">
        <v>149</v>
      </c>
      <c r="I150" s="12">
        <v>5000</v>
      </c>
      <c r="J150" s="12">
        <f t="shared" si="16"/>
        <v>20000</v>
      </c>
      <c r="K150" s="13"/>
      <c r="L150" s="39" t="s">
        <v>422</v>
      </c>
    </row>
    <row r="151" spans="2:13" s="40" customFormat="1" ht="14" x14ac:dyDescent="0.2">
      <c r="B151" s="323"/>
      <c r="C151" s="33" t="s">
        <v>407</v>
      </c>
      <c r="D151" s="25" t="s">
        <v>382</v>
      </c>
      <c r="E151" s="4">
        <v>20</v>
      </c>
      <c r="F151" s="5" t="s">
        <v>21</v>
      </c>
      <c r="G151" s="4">
        <v>4</v>
      </c>
      <c r="H151" s="5" t="s">
        <v>103</v>
      </c>
      <c r="I151" s="12">
        <v>150</v>
      </c>
      <c r="J151" s="12">
        <f t="shared" si="16"/>
        <v>12000</v>
      </c>
      <c r="K151" s="221" t="s">
        <v>431</v>
      </c>
      <c r="L151" s="39"/>
    </row>
    <row r="152" spans="2:13" s="40" customFormat="1" ht="14" x14ac:dyDescent="0.2">
      <c r="B152" s="323"/>
      <c r="C152" s="33" t="s">
        <v>316</v>
      </c>
      <c r="D152" s="25" t="s">
        <v>509</v>
      </c>
      <c r="E152" s="235">
        <v>0</v>
      </c>
      <c r="F152" s="5" t="s">
        <v>21</v>
      </c>
      <c r="G152" s="4">
        <v>2</v>
      </c>
      <c r="H152" s="5" t="s">
        <v>32</v>
      </c>
      <c r="I152" s="12">
        <v>300</v>
      </c>
      <c r="J152" s="12">
        <f t="shared" si="16"/>
        <v>0</v>
      </c>
      <c r="K152" s="13" t="s">
        <v>317</v>
      </c>
      <c r="L152" s="39"/>
    </row>
    <row r="153" spans="2:13" s="40" customFormat="1" ht="14" x14ac:dyDescent="0.2">
      <c r="B153" s="323"/>
      <c r="C153" s="33" t="s">
        <v>315</v>
      </c>
      <c r="D153" s="25" t="s">
        <v>408</v>
      </c>
      <c r="E153" s="4">
        <v>20</v>
      </c>
      <c r="F153" s="5" t="s">
        <v>21</v>
      </c>
      <c r="G153" s="4">
        <v>5</v>
      </c>
      <c r="H153" s="5" t="s">
        <v>406</v>
      </c>
      <c r="I153" s="12">
        <v>300</v>
      </c>
      <c r="J153" s="12">
        <f t="shared" si="16"/>
        <v>30000</v>
      </c>
      <c r="K153" s="13"/>
      <c r="L153" s="39" t="s">
        <v>422</v>
      </c>
    </row>
    <row r="154" spans="2:13" s="58" customFormat="1" ht="19" thickBot="1" x14ac:dyDescent="0.25">
      <c r="B154" s="324"/>
      <c r="C154" s="300" t="s">
        <v>347</v>
      </c>
      <c r="D154" s="300"/>
      <c r="E154" s="300"/>
      <c r="F154" s="300"/>
      <c r="G154" s="300"/>
      <c r="H154" s="300"/>
      <c r="I154" s="301"/>
      <c r="J154" s="82">
        <f>SUM(J128:J153)</f>
        <v>219505</v>
      </c>
      <c r="K154" s="74"/>
      <c r="L154" s="57"/>
    </row>
    <row r="155" spans="2:13" s="40" customFormat="1" ht="14" x14ac:dyDescent="0.2">
      <c r="B155" s="297" t="s">
        <v>17</v>
      </c>
      <c r="C155" s="14" t="s">
        <v>111</v>
      </c>
      <c r="D155" s="15" t="s">
        <v>458</v>
      </c>
      <c r="E155" s="131">
        <v>8</v>
      </c>
      <c r="F155" s="14" t="s">
        <v>112</v>
      </c>
      <c r="G155" s="14">
        <v>1</v>
      </c>
      <c r="H155" s="14" t="s">
        <v>112</v>
      </c>
      <c r="I155" s="11">
        <v>50</v>
      </c>
      <c r="J155" s="12">
        <f>E155*G155*I155</f>
        <v>400</v>
      </c>
      <c r="K155" s="7"/>
      <c r="L155" s="39"/>
      <c r="M155" s="40" t="s">
        <v>1940</v>
      </c>
    </row>
    <row r="156" spans="2:13" s="40" customFormat="1" ht="14" x14ac:dyDescent="0.2">
      <c r="B156" s="298"/>
      <c r="C156" s="14" t="s">
        <v>111</v>
      </c>
      <c r="D156" s="15" t="s">
        <v>459</v>
      </c>
      <c r="E156" s="131">
        <v>20</v>
      </c>
      <c r="F156" s="14" t="s">
        <v>112</v>
      </c>
      <c r="G156" s="14">
        <v>1</v>
      </c>
      <c r="H156" s="14" t="s">
        <v>112</v>
      </c>
      <c r="I156" s="11">
        <v>15</v>
      </c>
      <c r="J156" s="12">
        <f t="shared" ref="J156:J189" si="17">E156*G156*I156</f>
        <v>300</v>
      </c>
      <c r="K156" s="8"/>
      <c r="L156" s="39"/>
      <c r="M156" s="40" t="s">
        <v>1941</v>
      </c>
    </row>
    <row r="157" spans="2:13" s="40" customFormat="1" ht="14" x14ac:dyDescent="0.2">
      <c r="B157" s="298"/>
      <c r="C157" s="14" t="s">
        <v>111</v>
      </c>
      <c r="D157" s="15" t="s">
        <v>460</v>
      </c>
      <c r="E157" s="14">
        <v>8</v>
      </c>
      <c r="F157" s="14" t="s">
        <v>112</v>
      </c>
      <c r="G157" s="14">
        <v>1</v>
      </c>
      <c r="H157" s="14" t="s">
        <v>112</v>
      </c>
      <c r="I157" s="11">
        <v>15</v>
      </c>
      <c r="J157" s="12">
        <f t="shared" si="17"/>
        <v>120</v>
      </c>
      <c r="K157" s="8"/>
      <c r="L157" s="39"/>
      <c r="M157" s="40" t="s">
        <v>1941</v>
      </c>
    </row>
    <row r="158" spans="2:13" s="40" customFormat="1" ht="14" x14ac:dyDescent="0.2">
      <c r="B158" s="298"/>
      <c r="C158" s="14" t="s">
        <v>111</v>
      </c>
      <c r="D158" s="15" t="s">
        <v>461</v>
      </c>
      <c r="E158" s="14">
        <v>18</v>
      </c>
      <c r="F158" s="14" t="s">
        <v>112</v>
      </c>
      <c r="G158" s="14">
        <v>1</v>
      </c>
      <c r="H158" s="14" t="s">
        <v>112</v>
      </c>
      <c r="I158" s="11">
        <v>350</v>
      </c>
      <c r="J158" s="12">
        <f t="shared" si="17"/>
        <v>6300</v>
      </c>
      <c r="K158" s="8"/>
      <c r="L158" s="39"/>
    </row>
    <row r="159" spans="2:13" s="40" customFormat="1" ht="14" x14ac:dyDescent="0.2">
      <c r="B159" s="298"/>
      <c r="C159" s="14" t="s">
        <v>111</v>
      </c>
      <c r="D159" s="15" t="s">
        <v>462</v>
      </c>
      <c r="E159" s="14">
        <v>500</v>
      </c>
      <c r="F159" s="14" t="s">
        <v>112</v>
      </c>
      <c r="G159" s="14">
        <v>1</v>
      </c>
      <c r="H159" s="14" t="s">
        <v>112</v>
      </c>
      <c r="I159" s="11">
        <v>1</v>
      </c>
      <c r="J159" s="12">
        <f t="shared" si="17"/>
        <v>500</v>
      </c>
      <c r="K159" s="8"/>
      <c r="L159" s="39"/>
    </row>
    <row r="160" spans="2:13" s="40" customFormat="1" ht="14" x14ac:dyDescent="0.2">
      <c r="B160" s="298"/>
      <c r="C160" s="14" t="s">
        <v>129</v>
      </c>
      <c r="D160" s="232" t="s">
        <v>463</v>
      </c>
      <c r="E160" s="14">
        <v>200</v>
      </c>
      <c r="F160" s="14" t="s">
        <v>131</v>
      </c>
      <c r="G160" s="14">
        <v>1</v>
      </c>
      <c r="H160" s="14" t="s">
        <v>130</v>
      </c>
      <c r="I160" s="11">
        <v>2</v>
      </c>
      <c r="J160" s="12">
        <f t="shared" si="17"/>
        <v>400</v>
      </c>
      <c r="K160" s="8"/>
      <c r="L160" s="39"/>
      <c r="M160" s="40" t="s">
        <v>1941</v>
      </c>
    </row>
    <row r="161" spans="2:13" s="40" customFormat="1" ht="14" x14ac:dyDescent="0.2">
      <c r="B161" s="298"/>
      <c r="C161" s="14" t="s">
        <v>129</v>
      </c>
      <c r="D161" s="15" t="s">
        <v>464</v>
      </c>
      <c r="E161" s="14">
        <v>1</v>
      </c>
      <c r="F161" s="14" t="s">
        <v>131</v>
      </c>
      <c r="G161" s="14">
        <v>1</v>
      </c>
      <c r="H161" s="14" t="s">
        <v>32</v>
      </c>
      <c r="I161" s="11">
        <v>350</v>
      </c>
      <c r="J161" s="12">
        <f t="shared" si="17"/>
        <v>350</v>
      </c>
      <c r="K161" s="8"/>
      <c r="L161" s="39"/>
    </row>
    <row r="162" spans="2:13" s="40" customFormat="1" ht="14" x14ac:dyDescent="0.2">
      <c r="B162" s="298"/>
      <c r="C162" s="14" t="s">
        <v>129</v>
      </c>
      <c r="D162" s="15" t="s">
        <v>465</v>
      </c>
      <c r="E162" s="3">
        <v>325</v>
      </c>
      <c r="F162" s="14" t="s">
        <v>131</v>
      </c>
      <c r="G162" s="14">
        <v>1</v>
      </c>
      <c r="H162" s="14" t="s">
        <v>32</v>
      </c>
      <c r="I162" s="11">
        <v>2</v>
      </c>
      <c r="J162" s="12">
        <f t="shared" si="17"/>
        <v>650</v>
      </c>
      <c r="K162" s="132" t="s">
        <v>510</v>
      </c>
      <c r="L162" s="39"/>
      <c r="M162" s="40" t="s">
        <v>1940</v>
      </c>
    </row>
    <row r="163" spans="2:13" s="40" customFormat="1" ht="14" x14ac:dyDescent="0.2">
      <c r="B163" s="298"/>
      <c r="C163" s="14" t="s">
        <v>111</v>
      </c>
      <c r="D163" s="14" t="s">
        <v>466</v>
      </c>
      <c r="E163" s="14">
        <v>340</v>
      </c>
      <c r="F163" s="14" t="s">
        <v>112</v>
      </c>
      <c r="G163" s="14">
        <v>1</v>
      </c>
      <c r="H163" s="14" t="s">
        <v>112</v>
      </c>
      <c r="I163" s="11">
        <v>15</v>
      </c>
      <c r="J163" s="12">
        <f t="shared" si="17"/>
        <v>5100</v>
      </c>
      <c r="K163" s="132" t="s">
        <v>510</v>
      </c>
      <c r="L163" s="39"/>
    </row>
    <row r="164" spans="2:13" s="40" customFormat="1" ht="14" x14ac:dyDescent="0.2">
      <c r="B164" s="298"/>
      <c r="C164" s="14" t="s">
        <v>111</v>
      </c>
      <c r="D164" s="14" t="s">
        <v>467</v>
      </c>
      <c r="E164" s="14">
        <v>340</v>
      </c>
      <c r="F164" s="14" t="s">
        <v>112</v>
      </c>
      <c r="G164" s="14">
        <v>1</v>
      </c>
      <c r="H164" s="14" t="s">
        <v>112</v>
      </c>
      <c r="I164" s="11">
        <v>5</v>
      </c>
      <c r="J164" s="12">
        <f t="shared" si="17"/>
        <v>1700</v>
      </c>
      <c r="K164" s="132" t="s">
        <v>510</v>
      </c>
      <c r="L164" s="39"/>
    </row>
    <row r="165" spans="2:13" s="40" customFormat="1" ht="14" x14ac:dyDescent="0.2">
      <c r="B165" s="298"/>
      <c r="C165" s="14" t="s">
        <v>111</v>
      </c>
      <c r="D165" s="14" t="s">
        <v>468</v>
      </c>
      <c r="E165" s="14">
        <v>340</v>
      </c>
      <c r="F165" s="14" t="s">
        <v>112</v>
      </c>
      <c r="G165" s="14">
        <v>1</v>
      </c>
      <c r="H165" s="14" t="s">
        <v>112</v>
      </c>
      <c r="I165" s="11">
        <v>1</v>
      </c>
      <c r="J165" s="12">
        <f t="shared" si="17"/>
        <v>340</v>
      </c>
      <c r="K165" s="132" t="s">
        <v>510</v>
      </c>
      <c r="L165" s="39"/>
    </row>
    <row r="166" spans="2:13" s="40" customFormat="1" ht="14" x14ac:dyDescent="0.2">
      <c r="B166" s="298"/>
      <c r="C166" s="14" t="s">
        <v>111</v>
      </c>
      <c r="D166" s="14" t="s">
        <v>469</v>
      </c>
      <c r="E166" s="14">
        <v>20</v>
      </c>
      <c r="F166" s="14" t="s">
        <v>112</v>
      </c>
      <c r="G166" s="14">
        <v>1</v>
      </c>
      <c r="H166" s="14" t="s">
        <v>112</v>
      </c>
      <c r="I166" s="11">
        <v>5</v>
      </c>
      <c r="J166" s="12">
        <f t="shared" ref="J166" si="18">E166*G166*I166</f>
        <v>100</v>
      </c>
      <c r="K166" s="8"/>
      <c r="L166" s="39" t="s">
        <v>427</v>
      </c>
    </row>
    <row r="167" spans="2:13" s="40" customFormat="1" ht="14" x14ac:dyDescent="0.2">
      <c r="B167" s="298"/>
      <c r="C167" s="14" t="s">
        <v>129</v>
      </c>
      <c r="D167" s="14" t="s">
        <v>470</v>
      </c>
      <c r="E167" s="131">
        <v>20</v>
      </c>
      <c r="F167" s="14" t="s">
        <v>131</v>
      </c>
      <c r="G167" s="14">
        <v>1</v>
      </c>
      <c r="H167" s="14" t="s">
        <v>32</v>
      </c>
      <c r="I167" s="11">
        <v>60</v>
      </c>
      <c r="J167" s="12">
        <f t="shared" si="17"/>
        <v>1200</v>
      </c>
      <c r="K167" s="8"/>
      <c r="L167" s="39"/>
      <c r="M167" s="40" t="s">
        <v>1941</v>
      </c>
    </row>
    <row r="168" spans="2:13" s="40" customFormat="1" ht="14" x14ac:dyDescent="0.2">
      <c r="B168" s="298"/>
      <c r="C168" s="14" t="s">
        <v>129</v>
      </c>
      <c r="D168" s="14" t="s">
        <v>471</v>
      </c>
      <c r="E168" s="14">
        <v>8</v>
      </c>
      <c r="F168" s="14" t="s">
        <v>131</v>
      </c>
      <c r="G168" s="14">
        <v>1</v>
      </c>
      <c r="H168" s="14" t="s">
        <v>32</v>
      </c>
      <c r="I168" s="11">
        <v>80</v>
      </c>
      <c r="J168" s="12">
        <f t="shared" si="17"/>
        <v>640</v>
      </c>
      <c r="K168" s="8"/>
      <c r="L168" s="39"/>
    </row>
    <row r="169" spans="2:13" s="40" customFormat="1" ht="14" x14ac:dyDescent="0.2">
      <c r="B169" s="298"/>
      <c r="C169" s="14" t="s">
        <v>129</v>
      </c>
      <c r="D169" s="14" t="s">
        <v>500</v>
      </c>
      <c r="E169" s="14">
        <v>41</v>
      </c>
      <c r="F169" s="14" t="s">
        <v>131</v>
      </c>
      <c r="G169" s="14">
        <v>1</v>
      </c>
      <c r="H169" s="14" t="s">
        <v>32</v>
      </c>
      <c r="I169" s="11">
        <v>300</v>
      </c>
      <c r="J169" s="12">
        <f t="shared" si="17"/>
        <v>12300</v>
      </c>
      <c r="K169" s="8" t="s">
        <v>504</v>
      </c>
      <c r="L169" s="39"/>
    </row>
    <row r="170" spans="2:13" s="40" customFormat="1" ht="14" x14ac:dyDescent="0.2">
      <c r="B170" s="298"/>
      <c r="C170" s="102" t="s">
        <v>129</v>
      </c>
      <c r="D170" s="102" t="s">
        <v>501</v>
      </c>
      <c r="E170" s="102">
        <v>26</v>
      </c>
      <c r="F170" s="102" t="s">
        <v>131</v>
      </c>
      <c r="G170" s="102">
        <v>1</v>
      </c>
      <c r="H170" s="102" t="s">
        <v>32</v>
      </c>
      <c r="I170" s="106">
        <v>300</v>
      </c>
      <c r="J170" s="206">
        <f t="shared" ref="J170:J172" si="19">E170*G170*I170</f>
        <v>7800</v>
      </c>
      <c r="K170" s="107"/>
      <c r="L170" s="39"/>
    </row>
    <row r="171" spans="2:13" s="40" customFormat="1" ht="14" x14ac:dyDescent="0.2">
      <c r="B171" s="298"/>
      <c r="C171" s="102" t="s">
        <v>129</v>
      </c>
      <c r="D171" s="108" t="s">
        <v>502</v>
      </c>
      <c r="E171" s="108">
        <v>11</v>
      </c>
      <c r="F171" s="108" t="s">
        <v>131</v>
      </c>
      <c r="G171" s="108">
        <v>1</v>
      </c>
      <c r="H171" s="108" t="s">
        <v>32</v>
      </c>
      <c r="I171" s="112">
        <v>50</v>
      </c>
      <c r="J171" s="206">
        <f t="shared" si="19"/>
        <v>550</v>
      </c>
      <c r="K171" s="113"/>
      <c r="L171" s="39"/>
    </row>
    <row r="172" spans="2:13" s="40" customFormat="1" ht="14" x14ac:dyDescent="0.2">
      <c r="B172" s="298"/>
      <c r="C172" s="102" t="s">
        <v>129</v>
      </c>
      <c r="D172" s="108" t="s">
        <v>503</v>
      </c>
      <c r="E172" s="108">
        <v>1</v>
      </c>
      <c r="F172" s="108" t="s">
        <v>99</v>
      </c>
      <c r="G172" s="108">
        <v>1</v>
      </c>
      <c r="H172" s="108" t="s">
        <v>32</v>
      </c>
      <c r="I172" s="112">
        <v>731.9</v>
      </c>
      <c r="J172" s="206">
        <f t="shared" si="19"/>
        <v>731.9</v>
      </c>
      <c r="K172" s="113"/>
      <c r="L172" s="39"/>
    </row>
    <row r="173" spans="2:13" s="98" customFormat="1" ht="14" x14ac:dyDescent="0.2">
      <c r="B173" s="298"/>
      <c r="C173" s="246" t="s">
        <v>413</v>
      </c>
      <c r="D173" s="246" t="s">
        <v>133</v>
      </c>
      <c r="E173" s="246">
        <v>1</v>
      </c>
      <c r="F173" s="246" t="s">
        <v>99</v>
      </c>
      <c r="G173" s="246">
        <v>1</v>
      </c>
      <c r="H173" s="246" t="s">
        <v>32</v>
      </c>
      <c r="I173" s="247">
        <v>152000</v>
      </c>
      <c r="J173" s="247">
        <f t="shared" si="17"/>
        <v>152000</v>
      </c>
      <c r="K173" s="248"/>
      <c r="L173" s="45" t="s">
        <v>414</v>
      </c>
    </row>
    <row r="174" spans="2:13" s="98" customFormat="1" ht="14" hidden="1" x14ac:dyDescent="0.2">
      <c r="B174" s="298"/>
      <c r="C174" s="3" t="s">
        <v>111</v>
      </c>
      <c r="D174" s="3" t="s">
        <v>113</v>
      </c>
      <c r="E174" s="3">
        <v>0</v>
      </c>
      <c r="F174" s="3" t="s">
        <v>112</v>
      </c>
      <c r="G174" s="3">
        <v>1</v>
      </c>
      <c r="H174" s="3" t="s">
        <v>112</v>
      </c>
      <c r="I174" s="12">
        <v>0</v>
      </c>
      <c r="J174" s="12">
        <f t="shared" si="17"/>
        <v>0</v>
      </c>
      <c r="K174" s="13"/>
      <c r="L174" s="45" t="s">
        <v>415</v>
      </c>
    </row>
    <row r="175" spans="2:13" s="98" customFormat="1" ht="14" hidden="1" x14ac:dyDescent="0.2">
      <c r="B175" s="298"/>
      <c r="C175" s="3" t="s">
        <v>129</v>
      </c>
      <c r="D175" s="3" t="s">
        <v>132</v>
      </c>
      <c r="E175" s="3">
        <v>0</v>
      </c>
      <c r="F175" s="3" t="s">
        <v>131</v>
      </c>
      <c r="G175" s="3">
        <v>1</v>
      </c>
      <c r="H175" s="3" t="s">
        <v>130</v>
      </c>
      <c r="I175" s="12">
        <v>0</v>
      </c>
      <c r="J175" s="12">
        <f t="shared" si="17"/>
        <v>0</v>
      </c>
      <c r="K175" s="13"/>
      <c r="L175" s="45" t="s">
        <v>415</v>
      </c>
    </row>
    <row r="176" spans="2:13" s="40" customFormat="1" ht="14" x14ac:dyDescent="0.2">
      <c r="B176" s="298"/>
      <c r="C176" s="14" t="s">
        <v>118</v>
      </c>
      <c r="D176" s="14" t="s">
        <v>472</v>
      </c>
      <c r="E176" s="14">
        <v>1</v>
      </c>
      <c r="F176" s="14" t="s">
        <v>131</v>
      </c>
      <c r="G176" s="14">
        <v>1</v>
      </c>
      <c r="H176" s="14" t="s">
        <v>131</v>
      </c>
      <c r="I176" s="11">
        <v>1000</v>
      </c>
      <c r="J176" s="12">
        <f t="shared" si="17"/>
        <v>1000</v>
      </c>
      <c r="K176" s="8" t="s">
        <v>133</v>
      </c>
      <c r="L176" s="39" t="s">
        <v>422</v>
      </c>
    </row>
    <row r="177" spans="2:12" s="40" customFormat="1" ht="14" x14ac:dyDescent="0.2">
      <c r="B177" s="298"/>
      <c r="C177" s="14" t="s">
        <v>348</v>
      </c>
      <c r="D177" s="14" t="s">
        <v>349</v>
      </c>
      <c r="E177" s="14">
        <v>1</v>
      </c>
      <c r="F177" s="14" t="s">
        <v>99</v>
      </c>
      <c r="G177" s="14">
        <v>1</v>
      </c>
      <c r="H177" s="14" t="s">
        <v>32</v>
      </c>
      <c r="I177" s="11">
        <v>500</v>
      </c>
      <c r="J177" s="12">
        <f t="shared" si="17"/>
        <v>500</v>
      </c>
      <c r="K177" s="8"/>
      <c r="L177" s="39"/>
    </row>
    <row r="178" spans="2:12" s="40" customFormat="1" ht="14" hidden="1" x14ac:dyDescent="0.2">
      <c r="B178" s="298"/>
      <c r="C178" s="14" t="s">
        <v>114</v>
      </c>
      <c r="D178" s="14" t="s">
        <v>115</v>
      </c>
      <c r="E178" s="14">
        <v>0</v>
      </c>
      <c r="F178" s="14" t="s">
        <v>116</v>
      </c>
      <c r="G178" s="14">
        <v>1</v>
      </c>
      <c r="H178" s="14" t="s">
        <v>117</v>
      </c>
      <c r="I178" s="11">
        <v>200</v>
      </c>
      <c r="J178" s="12">
        <f t="shared" si="17"/>
        <v>0</v>
      </c>
      <c r="K178" s="8" t="s">
        <v>432</v>
      </c>
      <c r="L178" s="39" t="s">
        <v>422</v>
      </c>
    </row>
    <row r="179" spans="2:12" s="40" customFormat="1" ht="14" x14ac:dyDescent="0.2">
      <c r="B179" s="298"/>
      <c r="C179" s="14" t="s">
        <v>118</v>
      </c>
      <c r="D179" s="14" t="s">
        <v>119</v>
      </c>
      <c r="E179" s="14">
        <v>1</v>
      </c>
      <c r="F179" s="14">
        <v>1</v>
      </c>
      <c r="G179" s="14">
        <v>1</v>
      </c>
      <c r="H179" s="14" t="s">
        <v>99</v>
      </c>
      <c r="I179" s="11">
        <v>600</v>
      </c>
      <c r="J179" s="12">
        <f t="shared" si="17"/>
        <v>600</v>
      </c>
      <c r="K179" s="8"/>
      <c r="L179" s="39"/>
    </row>
    <row r="180" spans="2:12" s="40" customFormat="1" ht="14" x14ac:dyDescent="0.2">
      <c r="B180" s="298"/>
      <c r="C180" s="14" t="s">
        <v>348</v>
      </c>
      <c r="D180" s="14" t="s">
        <v>404</v>
      </c>
      <c r="E180" s="14">
        <v>1</v>
      </c>
      <c r="F180" s="14" t="s">
        <v>99</v>
      </c>
      <c r="G180" s="14">
        <v>1</v>
      </c>
      <c r="H180" s="14" t="s">
        <v>32</v>
      </c>
      <c r="I180" s="11">
        <v>2000</v>
      </c>
      <c r="J180" s="12">
        <f t="shared" si="17"/>
        <v>2000</v>
      </c>
      <c r="K180" s="8"/>
      <c r="L180" s="39"/>
    </row>
    <row r="181" spans="2:12" s="40" customFormat="1" ht="14" x14ac:dyDescent="0.2">
      <c r="B181" s="298"/>
      <c r="C181" s="3" t="s">
        <v>118</v>
      </c>
      <c r="D181" s="3" t="s">
        <v>505</v>
      </c>
      <c r="E181" s="3">
        <v>1</v>
      </c>
      <c r="F181" s="3" t="s">
        <v>403</v>
      </c>
      <c r="G181" s="3">
        <v>1</v>
      </c>
      <c r="H181" s="3" t="s">
        <v>32</v>
      </c>
      <c r="I181" s="12">
        <v>10000</v>
      </c>
      <c r="J181" s="12">
        <f t="shared" si="17"/>
        <v>10000</v>
      </c>
      <c r="K181" s="13"/>
      <c r="L181" s="39"/>
    </row>
    <row r="182" spans="2:12" s="40" customFormat="1" ht="14" x14ac:dyDescent="0.2">
      <c r="B182" s="298"/>
      <c r="C182" s="108" t="s">
        <v>118</v>
      </c>
      <c r="D182" s="108" t="s">
        <v>1942</v>
      </c>
      <c r="E182" s="108">
        <v>1</v>
      </c>
      <c r="F182" s="108" t="s">
        <v>99</v>
      </c>
      <c r="G182" s="108">
        <v>1</v>
      </c>
      <c r="H182" s="108" t="s">
        <v>32</v>
      </c>
      <c r="I182" s="112">
        <v>248.38</v>
      </c>
      <c r="J182" s="200">
        <f t="shared" ref="J182" si="20">E182*G182*I182</f>
        <v>248.38</v>
      </c>
      <c r="K182" s="113"/>
      <c r="L182" s="39"/>
    </row>
    <row r="183" spans="2:12" s="40" customFormat="1" ht="14" x14ac:dyDescent="0.2">
      <c r="B183" s="298"/>
      <c r="C183" s="108" t="s">
        <v>118</v>
      </c>
      <c r="D183" s="108" t="s">
        <v>1960</v>
      </c>
      <c r="E183" s="108">
        <v>1</v>
      </c>
      <c r="F183" s="108" t="s">
        <v>99</v>
      </c>
      <c r="G183" s="108">
        <v>1</v>
      </c>
      <c r="H183" s="108" t="s">
        <v>32</v>
      </c>
      <c r="I183" s="112">
        <v>500</v>
      </c>
      <c r="J183" s="200">
        <f t="shared" si="17"/>
        <v>500</v>
      </c>
      <c r="K183" s="113"/>
      <c r="L183" s="39"/>
    </row>
    <row r="184" spans="2:12" s="40" customFormat="1" ht="14" x14ac:dyDescent="0.2">
      <c r="B184" s="298"/>
      <c r="C184" s="108" t="s">
        <v>118</v>
      </c>
      <c r="D184" s="108" t="s">
        <v>508</v>
      </c>
      <c r="E184" s="108">
        <v>1</v>
      </c>
      <c r="F184" s="108" t="s">
        <v>99</v>
      </c>
      <c r="G184" s="108">
        <v>1</v>
      </c>
      <c r="H184" s="108" t="s">
        <v>32</v>
      </c>
      <c r="I184" s="112">
        <v>3845.6</v>
      </c>
      <c r="J184" s="200">
        <f t="shared" ref="J184:J185" si="21">E184*G184*I184</f>
        <v>3845.6</v>
      </c>
      <c r="K184" s="113"/>
      <c r="L184" s="39"/>
    </row>
    <row r="185" spans="2:12" s="40" customFormat="1" ht="14" x14ac:dyDescent="0.2">
      <c r="B185" s="298"/>
      <c r="C185" s="108" t="s">
        <v>118</v>
      </c>
      <c r="D185" s="108" t="s">
        <v>1916</v>
      </c>
      <c r="E185" s="108">
        <v>14</v>
      </c>
      <c r="F185" s="108" t="s">
        <v>130</v>
      </c>
      <c r="G185" s="108">
        <v>1</v>
      </c>
      <c r="H185" s="108" t="s">
        <v>32</v>
      </c>
      <c r="I185" s="112">
        <v>1000</v>
      </c>
      <c r="J185" s="200">
        <f t="shared" si="21"/>
        <v>14000</v>
      </c>
      <c r="K185" s="113" t="s">
        <v>1917</v>
      </c>
      <c r="L185" s="39"/>
    </row>
    <row r="186" spans="2:12" s="40" customFormat="1" ht="14" x14ac:dyDescent="0.2">
      <c r="B186" s="298"/>
      <c r="C186" s="108" t="s">
        <v>118</v>
      </c>
      <c r="D186" s="108" t="s">
        <v>1879</v>
      </c>
      <c r="E186" s="108">
        <v>1</v>
      </c>
      <c r="F186" s="108" t="s">
        <v>99</v>
      </c>
      <c r="G186" s="108">
        <v>1</v>
      </c>
      <c r="H186" s="108" t="s">
        <v>32</v>
      </c>
      <c r="I186" s="112">
        <f>表8[[#Totals],[金额]]</f>
        <v>31550</v>
      </c>
      <c r="J186" s="200">
        <f>E186*G186*I186</f>
        <v>31550</v>
      </c>
      <c r="K186" s="113" t="s">
        <v>1918</v>
      </c>
      <c r="L186" s="39"/>
    </row>
    <row r="187" spans="2:12" s="40" customFormat="1" ht="14" x14ac:dyDescent="0.2">
      <c r="B187" s="298"/>
      <c r="C187" s="108" t="s">
        <v>118</v>
      </c>
      <c r="D187" s="108" t="s">
        <v>1958</v>
      </c>
      <c r="E187" s="108">
        <v>1</v>
      </c>
      <c r="F187" s="108" t="s">
        <v>99</v>
      </c>
      <c r="G187" s="108">
        <v>1</v>
      </c>
      <c r="H187" s="108" t="s">
        <v>32</v>
      </c>
      <c r="I187" s="112">
        <v>1000</v>
      </c>
      <c r="J187" s="200">
        <f>E187*G187*I187</f>
        <v>1000</v>
      </c>
      <c r="K187" s="113"/>
      <c r="L187" s="39"/>
    </row>
    <row r="188" spans="2:12" s="40" customFormat="1" ht="14" x14ac:dyDescent="0.2">
      <c r="B188" s="298"/>
      <c r="C188" s="14" t="s">
        <v>120</v>
      </c>
      <c r="D188" s="14" t="s">
        <v>121</v>
      </c>
      <c r="E188" s="14">
        <v>1</v>
      </c>
      <c r="F188" s="14" t="s">
        <v>116</v>
      </c>
      <c r="G188" s="14">
        <v>1</v>
      </c>
      <c r="H188" s="14" t="s">
        <v>112</v>
      </c>
      <c r="I188" s="11">
        <v>1000</v>
      </c>
      <c r="J188" s="12">
        <f t="shared" si="17"/>
        <v>1000</v>
      </c>
      <c r="K188" s="8"/>
      <c r="L188" s="39"/>
    </row>
    <row r="189" spans="2:12" s="40" customFormat="1" ht="14" x14ac:dyDescent="0.2">
      <c r="B189" s="298"/>
      <c r="C189" s="14" t="s">
        <v>120</v>
      </c>
      <c r="D189" s="14" t="s">
        <v>123</v>
      </c>
      <c r="E189" s="14">
        <v>10</v>
      </c>
      <c r="F189" s="14" t="s">
        <v>112</v>
      </c>
      <c r="G189" s="14">
        <v>1</v>
      </c>
      <c r="H189" s="14" t="s">
        <v>117</v>
      </c>
      <c r="I189" s="11">
        <v>50</v>
      </c>
      <c r="J189" s="12">
        <f t="shared" si="17"/>
        <v>500</v>
      </c>
      <c r="K189" s="8"/>
      <c r="L189" s="39" t="s">
        <v>424</v>
      </c>
    </row>
    <row r="190" spans="2:12" s="58" customFormat="1" ht="19" thickBot="1" x14ac:dyDescent="0.25">
      <c r="B190" s="299"/>
      <c r="C190" s="300" t="s">
        <v>350</v>
      </c>
      <c r="D190" s="300"/>
      <c r="E190" s="300"/>
      <c r="F190" s="300"/>
      <c r="G190" s="300"/>
      <c r="H190" s="300"/>
      <c r="I190" s="301"/>
      <c r="J190" s="82">
        <f>SUM(J155:J189)</f>
        <v>258225.88</v>
      </c>
      <c r="K190" s="74"/>
      <c r="L190" s="57"/>
    </row>
    <row r="191" spans="2:12" s="40" customFormat="1" ht="14" x14ac:dyDescent="0.2">
      <c r="B191" s="302" t="s">
        <v>18</v>
      </c>
      <c r="C191" s="306" t="s">
        <v>134</v>
      </c>
      <c r="D191" s="86" t="s">
        <v>124</v>
      </c>
      <c r="E191" s="86">
        <v>1</v>
      </c>
      <c r="F191" s="86" t="s">
        <v>21</v>
      </c>
      <c r="G191" s="86">
        <v>1</v>
      </c>
      <c r="H191" s="86" t="s">
        <v>103</v>
      </c>
      <c r="I191" s="11">
        <v>3000</v>
      </c>
      <c r="J191" s="12">
        <f>E191*G191*I191</f>
        <v>3000</v>
      </c>
      <c r="K191" s="7"/>
      <c r="L191" s="39"/>
    </row>
    <row r="192" spans="2:12" s="40" customFormat="1" ht="14" x14ac:dyDescent="0.2">
      <c r="B192" s="303"/>
      <c r="C192" s="307"/>
      <c r="D192" s="30" t="s">
        <v>137</v>
      </c>
      <c r="E192" s="87">
        <v>2</v>
      </c>
      <c r="F192" s="30" t="s">
        <v>21</v>
      </c>
      <c r="G192" s="30">
        <v>1</v>
      </c>
      <c r="H192" s="30" t="s">
        <v>103</v>
      </c>
      <c r="I192" s="11">
        <v>3500</v>
      </c>
      <c r="J192" s="12">
        <f t="shared" ref="J192:J198" si="22">E192*G192*I192</f>
        <v>7000</v>
      </c>
      <c r="K192" s="221"/>
      <c r="L192" s="39"/>
    </row>
    <row r="193" spans="2:12" s="40" customFormat="1" ht="14" x14ac:dyDescent="0.2">
      <c r="B193" s="303"/>
      <c r="C193" s="308"/>
      <c r="D193" s="30" t="s">
        <v>139</v>
      </c>
      <c r="E193" s="87">
        <v>3</v>
      </c>
      <c r="F193" s="30" t="s">
        <v>21</v>
      </c>
      <c r="G193" s="30">
        <v>1</v>
      </c>
      <c r="H193" s="30" t="s">
        <v>103</v>
      </c>
      <c r="I193" s="11">
        <v>3000</v>
      </c>
      <c r="J193" s="12">
        <f t="shared" si="22"/>
        <v>9000</v>
      </c>
      <c r="K193" s="221"/>
      <c r="L193" s="39"/>
    </row>
    <row r="194" spans="2:12" s="40" customFormat="1" ht="14" x14ac:dyDescent="0.2">
      <c r="B194" s="303"/>
      <c r="C194" s="309" t="s">
        <v>135</v>
      </c>
      <c r="D194" s="30" t="s">
        <v>124</v>
      </c>
      <c r="E194" s="29">
        <v>1</v>
      </c>
      <c r="F194" s="30" t="s">
        <v>21</v>
      </c>
      <c r="G194" s="30">
        <v>1</v>
      </c>
      <c r="H194" s="30" t="s">
        <v>103</v>
      </c>
      <c r="I194" s="11">
        <v>3000</v>
      </c>
      <c r="J194" s="12">
        <f t="shared" si="22"/>
        <v>3000</v>
      </c>
      <c r="K194" s="221"/>
      <c r="L194" s="39"/>
    </row>
    <row r="195" spans="2:12" s="40" customFormat="1" ht="14" x14ac:dyDescent="0.2">
      <c r="B195" s="303"/>
      <c r="C195" s="308"/>
      <c r="D195" s="30" t="s">
        <v>138</v>
      </c>
      <c r="E195" s="29">
        <v>3</v>
      </c>
      <c r="F195" s="30" t="s">
        <v>21</v>
      </c>
      <c r="G195" s="30">
        <v>2</v>
      </c>
      <c r="H195" s="30" t="s">
        <v>103</v>
      </c>
      <c r="I195" s="11">
        <v>3500</v>
      </c>
      <c r="J195" s="12">
        <f t="shared" si="22"/>
        <v>21000</v>
      </c>
      <c r="K195" s="221"/>
      <c r="L195" s="39"/>
    </row>
    <row r="196" spans="2:12" s="40" customFormat="1" ht="14" hidden="1" x14ac:dyDescent="0.2">
      <c r="B196" s="303"/>
      <c r="C196" s="87" t="s">
        <v>372</v>
      </c>
      <c r="D196" s="29" t="s">
        <v>374</v>
      </c>
      <c r="E196" s="29">
        <v>0</v>
      </c>
      <c r="F196" s="30" t="s">
        <v>21</v>
      </c>
      <c r="G196" s="30">
        <v>2</v>
      </c>
      <c r="H196" s="30" t="s">
        <v>103</v>
      </c>
      <c r="I196" s="11">
        <v>5000</v>
      </c>
      <c r="J196" s="12">
        <f t="shared" si="22"/>
        <v>0</v>
      </c>
      <c r="K196" s="221"/>
      <c r="L196" s="47" t="s">
        <v>423</v>
      </c>
    </row>
    <row r="197" spans="2:12" s="40" customFormat="1" ht="14" hidden="1" x14ac:dyDescent="0.2">
      <c r="B197" s="303"/>
      <c r="C197" s="87" t="s">
        <v>373</v>
      </c>
      <c r="D197" s="29" t="s">
        <v>374</v>
      </c>
      <c r="E197" s="29">
        <v>0</v>
      </c>
      <c r="F197" s="30" t="s">
        <v>152</v>
      </c>
      <c r="G197" s="30">
        <v>2</v>
      </c>
      <c r="H197" s="30" t="s">
        <v>103</v>
      </c>
      <c r="I197" s="11">
        <v>8000</v>
      </c>
      <c r="J197" s="12">
        <f t="shared" si="22"/>
        <v>0</v>
      </c>
      <c r="K197" s="221"/>
      <c r="L197" s="47" t="s">
        <v>423</v>
      </c>
    </row>
    <row r="198" spans="2:12" s="40" customFormat="1" ht="14" x14ac:dyDescent="0.2">
      <c r="B198" s="303"/>
      <c r="C198" s="29" t="s">
        <v>125</v>
      </c>
      <c r="D198" s="29" t="s">
        <v>126</v>
      </c>
      <c r="E198" s="29">
        <v>1</v>
      </c>
      <c r="F198" s="30" t="s">
        <v>32</v>
      </c>
      <c r="G198" s="30">
        <v>3</v>
      </c>
      <c r="H198" s="30" t="s">
        <v>103</v>
      </c>
      <c r="I198" s="11">
        <v>3000</v>
      </c>
      <c r="J198" s="12">
        <f t="shared" si="22"/>
        <v>9000</v>
      </c>
      <c r="K198" s="221"/>
      <c r="L198" s="39"/>
    </row>
    <row r="199" spans="2:12" s="40" customFormat="1" ht="14" x14ac:dyDescent="0.2">
      <c r="B199" s="304"/>
      <c r="C199" s="29" t="s">
        <v>136</v>
      </c>
      <c r="D199" s="29" t="s">
        <v>399</v>
      </c>
      <c r="E199" s="29">
        <v>3</v>
      </c>
      <c r="F199" s="29" t="s">
        <v>127</v>
      </c>
      <c r="G199" s="29">
        <v>1</v>
      </c>
      <c r="H199" s="30" t="s">
        <v>32</v>
      </c>
      <c r="I199" s="11">
        <v>3000</v>
      </c>
      <c r="J199" s="12">
        <f>E199*G199*I199</f>
        <v>9000</v>
      </c>
      <c r="K199" s="8"/>
      <c r="L199" s="39"/>
    </row>
    <row r="200" spans="2:12" s="40" customFormat="1" ht="14" x14ac:dyDescent="0.2">
      <c r="B200" s="304"/>
      <c r="C200" s="29" t="s">
        <v>351</v>
      </c>
      <c r="D200" s="29" t="s">
        <v>352</v>
      </c>
      <c r="E200" s="29">
        <v>1</v>
      </c>
      <c r="F200" s="29" t="s">
        <v>99</v>
      </c>
      <c r="G200" s="29">
        <v>1</v>
      </c>
      <c r="H200" s="30" t="s">
        <v>32</v>
      </c>
      <c r="I200" s="11">
        <v>8000</v>
      </c>
      <c r="J200" s="12">
        <f>E200*G200*I200</f>
        <v>8000</v>
      </c>
      <c r="K200" s="8"/>
      <c r="L200" s="45"/>
    </row>
    <row r="201" spans="2:12" s="40" customFormat="1" ht="14" x14ac:dyDescent="0.2">
      <c r="B201" s="304"/>
      <c r="C201" s="29" t="s">
        <v>128</v>
      </c>
      <c r="D201" s="29" t="s">
        <v>380</v>
      </c>
      <c r="E201" s="29">
        <v>1</v>
      </c>
      <c r="F201" s="29" t="s">
        <v>99</v>
      </c>
      <c r="G201" s="29">
        <v>1</v>
      </c>
      <c r="H201" s="29" t="s">
        <v>32</v>
      </c>
      <c r="I201" s="46">
        <v>6592</v>
      </c>
      <c r="J201" s="46">
        <f>E201*G201*I201</f>
        <v>6592</v>
      </c>
      <c r="K201" s="8"/>
      <c r="L201" s="47" t="s">
        <v>423</v>
      </c>
    </row>
    <row r="202" spans="2:12" s="40" customFormat="1" ht="14" x14ac:dyDescent="0.2">
      <c r="B202" s="304"/>
      <c r="C202" s="29" t="s">
        <v>128</v>
      </c>
      <c r="D202" s="30" t="s">
        <v>433</v>
      </c>
      <c r="E202" s="30">
        <v>6</v>
      </c>
      <c r="F202" s="30" t="s">
        <v>21</v>
      </c>
      <c r="G202" s="30">
        <v>4</v>
      </c>
      <c r="H202" s="10" t="s">
        <v>103</v>
      </c>
      <c r="I202" s="11">
        <v>300</v>
      </c>
      <c r="J202" s="12">
        <f>E202*G202*I202</f>
        <v>7200</v>
      </c>
      <c r="K202" s="8"/>
      <c r="L202" s="47" t="s">
        <v>423</v>
      </c>
    </row>
    <row r="203" spans="2:12" s="58" customFormat="1" ht="19" thickBot="1" x14ac:dyDescent="0.25">
      <c r="B203" s="305"/>
      <c r="C203" s="310" t="s">
        <v>479</v>
      </c>
      <c r="D203" s="300"/>
      <c r="E203" s="300"/>
      <c r="F203" s="300"/>
      <c r="G203" s="300"/>
      <c r="H203" s="300"/>
      <c r="I203" s="301"/>
      <c r="J203" s="82">
        <f>SUM(J191:J202)</f>
        <v>82792</v>
      </c>
      <c r="K203" s="74"/>
      <c r="L203" s="57"/>
    </row>
    <row r="204" spans="2:12" s="40" customFormat="1" ht="14" x14ac:dyDescent="0.2">
      <c r="B204" s="311" t="s">
        <v>19</v>
      </c>
      <c r="C204" s="3" t="s">
        <v>20</v>
      </c>
      <c r="D204" s="233" t="s">
        <v>492</v>
      </c>
      <c r="E204" s="4">
        <v>1</v>
      </c>
      <c r="F204" s="5" t="s">
        <v>21</v>
      </c>
      <c r="G204" s="4">
        <v>1</v>
      </c>
      <c r="H204" s="5" t="s">
        <v>22</v>
      </c>
      <c r="I204" s="61">
        <v>6788</v>
      </c>
      <c r="J204" s="32">
        <f>E204*G204*I204</f>
        <v>6788</v>
      </c>
      <c r="K204" s="62"/>
      <c r="L204" s="39"/>
    </row>
    <row r="205" spans="2:12" s="40" customFormat="1" ht="14" x14ac:dyDescent="0.2">
      <c r="B205" s="312"/>
      <c r="C205" s="3" t="s">
        <v>23</v>
      </c>
      <c r="D205" s="3" t="s">
        <v>94</v>
      </c>
      <c r="E205" s="4">
        <v>2</v>
      </c>
      <c r="F205" s="5" t="s">
        <v>21</v>
      </c>
      <c r="G205" s="4">
        <v>1</v>
      </c>
      <c r="H205" s="5" t="s">
        <v>22</v>
      </c>
      <c r="I205" s="12">
        <v>2750</v>
      </c>
      <c r="J205" s="12">
        <f t="shared" ref="J205" si="23">E205*G205*I205</f>
        <v>5500</v>
      </c>
      <c r="K205" s="13"/>
      <c r="L205" s="39"/>
    </row>
    <row r="206" spans="2:12" s="58" customFormat="1" ht="19" thickBot="1" x14ac:dyDescent="0.25">
      <c r="B206" s="313"/>
      <c r="C206" s="300" t="s">
        <v>28</v>
      </c>
      <c r="D206" s="300"/>
      <c r="E206" s="300"/>
      <c r="F206" s="300"/>
      <c r="G206" s="300"/>
      <c r="H206" s="300"/>
      <c r="I206" s="301"/>
      <c r="J206" s="82">
        <f>SUM(J204:J205)</f>
        <v>12288</v>
      </c>
      <c r="K206" s="74"/>
      <c r="L206" s="57"/>
    </row>
    <row r="207" spans="2:12" s="98" customFormat="1" ht="14" x14ac:dyDescent="0.2">
      <c r="B207" s="311" t="s">
        <v>353</v>
      </c>
      <c r="C207" s="3" t="s">
        <v>29</v>
      </c>
      <c r="D207" s="3" t="s">
        <v>30</v>
      </c>
      <c r="E207" s="4">
        <v>1</v>
      </c>
      <c r="F207" s="5" t="s">
        <v>31</v>
      </c>
      <c r="G207" s="4">
        <v>1</v>
      </c>
      <c r="H207" s="5" t="s">
        <v>32</v>
      </c>
      <c r="I207" s="61">
        <v>80000</v>
      </c>
      <c r="J207" s="61">
        <f>E207*G207*I207</f>
        <v>80000</v>
      </c>
      <c r="K207" s="62"/>
      <c r="L207" s="45"/>
    </row>
    <row r="208" spans="2:12" s="98" customFormat="1" ht="14" hidden="1" x14ac:dyDescent="0.2">
      <c r="B208" s="312"/>
      <c r="C208" s="3" t="s">
        <v>33</v>
      </c>
      <c r="D208" s="3" t="s">
        <v>34</v>
      </c>
      <c r="E208" s="4">
        <v>0</v>
      </c>
      <c r="F208" s="5" t="s">
        <v>31</v>
      </c>
      <c r="G208" s="4">
        <v>1</v>
      </c>
      <c r="H208" s="5" t="s">
        <v>32</v>
      </c>
      <c r="I208" s="12">
        <v>50000</v>
      </c>
      <c r="J208" s="12">
        <f>E208*G208*I208</f>
        <v>0</v>
      </c>
      <c r="K208" s="13"/>
      <c r="L208" s="45" t="s">
        <v>415</v>
      </c>
    </row>
    <row r="209" spans="2:12" s="40" customFormat="1" ht="14" x14ac:dyDescent="0.2">
      <c r="B209" s="312"/>
      <c r="C209" s="3" t="s">
        <v>35</v>
      </c>
      <c r="D209" s="3" t="s">
        <v>36</v>
      </c>
      <c r="E209" s="4">
        <v>1</v>
      </c>
      <c r="F209" s="5" t="s">
        <v>1919</v>
      </c>
      <c r="G209" s="4">
        <v>1</v>
      </c>
      <c r="H209" s="5" t="s">
        <v>32</v>
      </c>
      <c r="I209" s="11">
        <v>60000</v>
      </c>
      <c r="J209" s="12">
        <f>E209*G209*I209</f>
        <v>60000</v>
      </c>
      <c r="K209" s="8"/>
      <c r="L209" s="39"/>
    </row>
    <row r="210" spans="2:12" s="40" customFormat="1" ht="14" x14ac:dyDescent="0.2">
      <c r="B210" s="312"/>
      <c r="C210" s="3" t="s">
        <v>354</v>
      </c>
      <c r="D210" s="3" t="s">
        <v>355</v>
      </c>
      <c r="E210" s="4">
        <v>2</v>
      </c>
      <c r="F210" s="5" t="s">
        <v>31</v>
      </c>
      <c r="G210" s="4">
        <v>1</v>
      </c>
      <c r="H210" s="5" t="s">
        <v>32</v>
      </c>
      <c r="I210" s="11">
        <v>5000</v>
      </c>
      <c r="J210" s="12">
        <f>E210*G210*I210</f>
        <v>10000</v>
      </c>
      <c r="K210" s="8"/>
      <c r="L210" s="39" t="s">
        <v>422</v>
      </c>
    </row>
    <row r="211" spans="2:12" s="40" customFormat="1" ht="14" x14ac:dyDescent="0.2">
      <c r="B211" s="312"/>
      <c r="C211" s="6" t="s">
        <v>97</v>
      </c>
      <c r="D211" s="6" t="s">
        <v>98</v>
      </c>
      <c r="E211" s="9">
        <v>1</v>
      </c>
      <c r="F211" s="10" t="s">
        <v>99</v>
      </c>
      <c r="G211" s="9">
        <v>1</v>
      </c>
      <c r="H211" s="10" t="s">
        <v>32</v>
      </c>
      <c r="I211" s="11">
        <v>15000</v>
      </c>
      <c r="J211" s="12">
        <f>E211*G211*I211</f>
        <v>15000</v>
      </c>
      <c r="K211" s="8"/>
      <c r="L211" s="39" t="s">
        <v>422</v>
      </c>
    </row>
    <row r="212" spans="2:12" s="58" customFormat="1" ht="19" thickBot="1" x14ac:dyDescent="0.25">
      <c r="B212" s="313"/>
      <c r="C212" s="300" t="s">
        <v>356</v>
      </c>
      <c r="D212" s="300"/>
      <c r="E212" s="300"/>
      <c r="F212" s="300"/>
      <c r="G212" s="300"/>
      <c r="H212" s="300"/>
      <c r="I212" s="301"/>
      <c r="J212" s="82">
        <f>SUM(J207:J211)</f>
        <v>165000</v>
      </c>
      <c r="K212" s="74"/>
      <c r="L212" s="57"/>
    </row>
    <row r="213" spans="2:12" s="40" customFormat="1" ht="14" x14ac:dyDescent="0.2">
      <c r="B213" s="302" t="s">
        <v>357</v>
      </c>
      <c r="C213" s="23" t="s">
        <v>107</v>
      </c>
      <c r="D213" s="18" t="s">
        <v>1898</v>
      </c>
      <c r="E213" s="19">
        <v>8</v>
      </c>
      <c r="F213" s="20" t="s">
        <v>140</v>
      </c>
      <c r="G213" s="19">
        <v>1</v>
      </c>
      <c r="H213" s="20" t="s">
        <v>103</v>
      </c>
      <c r="I213" s="21">
        <v>3000</v>
      </c>
      <c r="J213" s="61">
        <f t="shared" ref="J213:J220" si="24">E213*G213*I213</f>
        <v>24000</v>
      </c>
      <c r="K213" s="7"/>
      <c r="L213" s="39"/>
    </row>
    <row r="214" spans="2:12" s="40" customFormat="1" ht="14" x14ac:dyDescent="0.2">
      <c r="B214" s="304"/>
      <c r="C214" s="24" t="s">
        <v>108</v>
      </c>
      <c r="D214" s="25" t="s">
        <v>358</v>
      </c>
      <c r="E214" s="9">
        <v>9</v>
      </c>
      <c r="F214" s="10" t="s">
        <v>21</v>
      </c>
      <c r="G214" s="9">
        <v>1</v>
      </c>
      <c r="H214" s="10" t="s">
        <v>103</v>
      </c>
      <c r="I214" s="11">
        <v>800</v>
      </c>
      <c r="J214" s="12">
        <f t="shared" si="24"/>
        <v>7200</v>
      </c>
      <c r="K214" s="8"/>
      <c r="L214" s="39"/>
    </row>
    <row r="215" spans="2:12" s="40" customFormat="1" ht="14" x14ac:dyDescent="0.2">
      <c r="B215" s="304"/>
      <c r="C215" s="24" t="s">
        <v>359</v>
      </c>
      <c r="D215" s="25" t="s">
        <v>377</v>
      </c>
      <c r="E215" s="4">
        <v>22</v>
      </c>
      <c r="F215" s="10" t="s">
        <v>66</v>
      </c>
      <c r="G215" s="9">
        <v>1</v>
      </c>
      <c r="H215" s="10" t="s">
        <v>32</v>
      </c>
      <c r="I215" s="11">
        <v>1500</v>
      </c>
      <c r="J215" s="12">
        <f t="shared" si="24"/>
        <v>33000</v>
      </c>
      <c r="K215" s="8"/>
      <c r="L215" s="39" t="s">
        <v>422</v>
      </c>
    </row>
    <row r="216" spans="2:12" s="40" customFormat="1" ht="14" x14ac:dyDescent="0.2">
      <c r="B216" s="304"/>
      <c r="C216" s="314" t="s">
        <v>151</v>
      </c>
      <c r="D216" s="25" t="s">
        <v>1899</v>
      </c>
      <c r="E216" s="4">
        <v>220</v>
      </c>
      <c r="F216" s="10" t="s">
        <v>21</v>
      </c>
      <c r="G216" s="9">
        <v>1</v>
      </c>
      <c r="H216" s="10" t="s">
        <v>32</v>
      </c>
      <c r="I216" s="11">
        <v>130</v>
      </c>
      <c r="J216" s="12">
        <f t="shared" si="24"/>
        <v>28600</v>
      </c>
      <c r="K216" s="8"/>
      <c r="L216" s="39"/>
    </row>
    <row r="217" spans="2:12" s="40" customFormat="1" ht="14" x14ac:dyDescent="0.2">
      <c r="B217" s="304"/>
      <c r="C217" s="315"/>
      <c r="D217" s="133" t="s">
        <v>498</v>
      </c>
      <c r="E217" s="36">
        <v>220</v>
      </c>
      <c r="F217" s="35" t="s">
        <v>21</v>
      </c>
      <c r="G217" s="36">
        <v>1</v>
      </c>
      <c r="H217" s="35" t="s">
        <v>32</v>
      </c>
      <c r="I217" s="34">
        <v>27</v>
      </c>
      <c r="J217" s="34">
        <f t="shared" si="24"/>
        <v>5940</v>
      </c>
      <c r="K217" s="129"/>
      <c r="L217" s="39"/>
    </row>
    <row r="218" spans="2:12" s="40" customFormat="1" ht="14" x14ac:dyDescent="0.2">
      <c r="B218" s="304"/>
      <c r="C218" s="315"/>
      <c r="D218" s="109" t="s">
        <v>506</v>
      </c>
      <c r="E218" s="199">
        <v>220</v>
      </c>
      <c r="F218" s="111" t="s">
        <v>21</v>
      </c>
      <c r="G218" s="110">
        <v>1</v>
      </c>
      <c r="H218" s="111" t="s">
        <v>32</v>
      </c>
      <c r="I218" s="112">
        <v>10</v>
      </c>
      <c r="J218" s="34">
        <f t="shared" si="24"/>
        <v>2200</v>
      </c>
      <c r="K218" s="129"/>
      <c r="L218" s="39"/>
    </row>
    <row r="219" spans="2:12" s="40" customFormat="1" ht="14" x14ac:dyDescent="0.2">
      <c r="B219" s="304"/>
      <c r="C219" s="316"/>
      <c r="D219" s="25" t="s">
        <v>360</v>
      </c>
      <c r="E219" s="4">
        <v>220</v>
      </c>
      <c r="F219" s="10" t="s">
        <v>21</v>
      </c>
      <c r="G219" s="9">
        <v>1</v>
      </c>
      <c r="H219" s="10" t="s">
        <v>32</v>
      </c>
      <c r="I219" s="11">
        <v>60</v>
      </c>
      <c r="J219" s="12">
        <f t="shared" si="24"/>
        <v>13200</v>
      </c>
      <c r="K219" s="8"/>
      <c r="L219" s="39"/>
    </row>
    <row r="220" spans="2:12" s="40" customFormat="1" ht="14" x14ac:dyDescent="0.2">
      <c r="B220" s="304"/>
      <c r="C220" s="26" t="s">
        <v>109</v>
      </c>
      <c r="D220" s="27" t="s">
        <v>1900</v>
      </c>
      <c r="E220" s="9">
        <v>1</v>
      </c>
      <c r="F220" s="10" t="s">
        <v>140</v>
      </c>
      <c r="G220" s="9">
        <v>1</v>
      </c>
      <c r="H220" s="10" t="s">
        <v>103</v>
      </c>
      <c r="I220" s="11">
        <v>3000</v>
      </c>
      <c r="J220" s="12">
        <f t="shared" si="24"/>
        <v>3000</v>
      </c>
      <c r="K220" s="8" t="s">
        <v>1903</v>
      </c>
      <c r="L220" s="39"/>
    </row>
    <row r="221" spans="2:12" s="40" customFormat="1" ht="42" x14ac:dyDescent="0.2">
      <c r="B221" s="304"/>
      <c r="C221" s="202" t="s">
        <v>1902</v>
      </c>
      <c r="D221" s="203" t="s">
        <v>1900</v>
      </c>
      <c r="E221" s="204">
        <v>1</v>
      </c>
      <c r="F221" s="205" t="s">
        <v>140</v>
      </c>
      <c r="G221" s="204">
        <v>5</v>
      </c>
      <c r="H221" s="205" t="s">
        <v>362</v>
      </c>
      <c r="I221" s="206">
        <v>150</v>
      </c>
      <c r="J221" s="206">
        <f t="shared" ref="J221:J228" si="25">E221*G221*I221</f>
        <v>750</v>
      </c>
      <c r="K221" s="207" t="s">
        <v>1901</v>
      </c>
      <c r="L221" s="39"/>
    </row>
    <row r="222" spans="2:12" s="40" customFormat="1" ht="14" x14ac:dyDescent="0.2">
      <c r="B222" s="304"/>
      <c r="C222" s="26" t="s">
        <v>141</v>
      </c>
      <c r="D222" s="27" t="s">
        <v>1904</v>
      </c>
      <c r="E222" s="9">
        <v>1</v>
      </c>
      <c r="F222" s="10" t="s">
        <v>99</v>
      </c>
      <c r="G222" s="9">
        <v>1</v>
      </c>
      <c r="H222" s="10" t="s">
        <v>32</v>
      </c>
      <c r="I222" s="11">
        <v>2558</v>
      </c>
      <c r="J222" s="12">
        <f t="shared" ref="J222:J223" si="26">E222*G222*I222</f>
        <v>2558</v>
      </c>
      <c r="K222" s="8"/>
      <c r="L222" s="39"/>
    </row>
    <row r="223" spans="2:12" s="40" customFormat="1" ht="14" x14ac:dyDescent="0.2">
      <c r="B223" s="304"/>
      <c r="C223" s="26" t="s">
        <v>405</v>
      </c>
      <c r="D223" s="25" t="s">
        <v>1986</v>
      </c>
      <c r="E223" s="4">
        <v>1</v>
      </c>
      <c r="F223" s="5" t="s">
        <v>99</v>
      </c>
      <c r="G223" s="4">
        <v>1</v>
      </c>
      <c r="H223" s="5" t="s">
        <v>32</v>
      </c>
      <c r="I223" s="12">
        <v>6728</v>
      </c>
      <c r="J223" s="12">
        <f t="shared" si="26"/>
        <v>6728</v>
      </c>
      <c r="K223" s="129"/>
      <c r="L223" s="39"/>
    </row>
    <row r="224" spans="2:12" s="40" customFormat="1" ht="14" x14ac:dyDescent="0.2">
      <c r="B224" s="304"/>
      <c r="C224" s="202" t="s">
        <v>405</v>
      </c>
      <c r="D224" s="203" t="s">
        <v>1920</v>
      </c>
      <c r="E224" s="204">
        <v>2</v>
      </c>
      <c r="F224" s="205" t="s">
        <v>21</v>
      </c>
      <c r="G224" s="204">
        <v>1</v>
      </c>
      <c r="H224" s="205" t="s">
        <v>32</v>
      </c>
      <c r="I224" s="206">
        <v>60</v>
      </c>
      <c r="J224" s="206">
        <f t="shared" si="25"/>
        <v>120</v>
      </c>
      <c r="K224" s="207"/>
      <c r="L224" s="39"/>
    </row>
    <row r="225" spans="2:12" s="40" customFormat="1" ht="14" x14ac:dyDescent="0.2">
      <c r="B225" s="304"/>
      <c r="C225" s="314" t="s">
        <v>151</v>
      </c>
      <c r="D225" s="27" t="s">
        <v>493</v>
      </c>
      <c r="E225" s="9">
        <v>1</v>
      </c>
      <c r="F225" s="10" t="s">
        <v>361</v>
      </c>
      <c r="G225" s="292">
        <v>4</v>
      </c>
      <c r="H225" s="10" t="s">
        <v>362</v>
      </c>
      <c r="I225" s="11">
        <v>5000</v>
      </c>
      <c r="J225" s="12">
        <f t="shared" si="25"/>
        <v>20000</v>
      </c>
      <c r="K225" s="8"/>
      <c r="L225" s="39"/>
    </row>
    <row r="226" spans="2:12" s="40" customFormat="1" ht="14" x14ac:dyDescent="0.2">
      <c r="B226" s="304"/>
      <c r="C226" s="315"/>
      <c r="D226" s="25" t="s">
        <v>2024</v>
      </c>
      <c r="E226" s="4">
        <v>2</v>
      </c>
      <c r="F226" s="5" t="s">
        <v>99</v>
      </c>
      <c r="G226" s="4">
        <v>1</v>
      </c>
      <c r="H226" s="5" t="s">
        <v>32</v>
      </c>
      <c r="I226" s="12">
        <v>6000</v>
      </c>
      <c r="J226" s="12">
        <f t="shared" ref="J226" si="27">E226*G226*I226</f>
        <v>12000</v>
      </c>
      <c r="K226" s="8"/>
      <c r="L226" s="39"/>
    </row>
    <row r="227" spans="2:12" s="40" customFormat="1" ht="14" x14ac:dyDescent="0.2">
      <c r="B227" s="304"/>
      <c r="C227" s="316"/>
      <c r="D227" s="203" t="s">
        <v>1928</v>
      </c>
      <c r="E227" s="204">
        <v>1</v>
      </c>
      <c r="F227" s="205" t="s">
        <v>99</v>
      </c>
      <c r="G227" s="204">
        <v>1</v>
      </c>
      <c r="H227" s="205" t="s">
        <v>32</v>
      </c>
      <c r="I227" s="206">
        <v>1574</v>
      </c>
      <c r="J227" s="219">
        <f t="shared" si="25"/>
        <v>1574</v>
      </c>
      <c r="K227" s="207"/>
      <c r="L227" s="39"/>
    </row>
    <row r="228" spans="2:12" s="40" customFormat="1" ht="14" x14ac:dyDescent="0.2">
      <c r="B228" s="304"/>
      <c r="C228" s="26" t="s">
        <v>142</v>
      </c>
      <c r="D228" s="27" t="s">
        <v>143</v>
      </c>
      <c r="E228" s="9">
        <v>260</v>
      </c>
      <c r="F228" s="10" t="s">
        <v>21</v>
      </c>
      <c r="G228" s="9">
        <v>1</v>
      </c>
      <c r="H228" s="10" t="s">
        <v>32</v>
      </c>
      <c r="I228" s="11">
        <v>10</v>
      </c>
      <c r="J228" s="12">
        <f t="shared" si="25"/>
        <v>2600</v>
      </c>
      <c r="K228" s="8"/>
      <c r="L228" s="39"/>
    </row>
    <row r="229" spans="2:12" s="58" customFormat="1" ht="19" thickBot="1" x14ac:dyDescent="0.25">
      <c r="B229" s="305"/>
      <c r="C229" s="300" t="s">
        <v>37</v>
      </c>
      <c r="D229" s="300"/>
      <c r="E229" s="300"/>
      <c r="F229" s="300"/>
      <c r="G229" s="300"/>
      <c r="H229" s="300"/>
      <c r="I229" s="301"/>
      <c r="J229" s="82">
        <f>SUM(J213:J228)</f>
        <v>163470</v>
      </c>
      <c r="K229" s="74"/>
      <c r="L229" s="57"/>
    </row>
    <row r="230" spans="2:12" s="40" customFormat="1" ht="14" x14ac:dyDescent="0.2">
      <c r="B230" s="347" t="s">
        <v>38</v>
      </c>
      <c r="C230" s="17" t="s">
        <v>39</v>
      </c>
      <c r="D230" s="18" t="s">
        <v>375</v>
      </c>
      <c r="E230" s="19">
        <v>1</v>
      </c>
      <c r="F230" s="20" t="s">
        <v>99</v>
      </c>
      <c r="G230" s="19">
        <v>1</v>
      </c>
      <c r="H230" s="20" t="s">
        <v>32</v>
      </c>
      <c r="I230" s="21">
        <f>康辉工作人员费用明细!I17</f>
        <v>7161.5</v>
      </c>
      <c r="J230" s="99">
        <f>E230*G230*I230</f>
        <v>7161.5</v>
      </c>
      <c r="K230" s="7" t="s">
        <v>1905</v>
      </c>
      <c r="L230" s="39"/>
    </row>
    <row r="231" spans="2:12" s="40" customFormat="1" ht="14" x14ac:dyDescent="0.2">
      <c r="B231" s="348"/>
      <c r="C231" s="26" t="s">
        <v>1906</v>
      </c>
      <c r="D231" s="6" t="s">
        <v>1907</v>
      </c>
      <c r="E231" s="9">
        <v>1</v>
      </c>
      <c r="F231" s="10" t="s">
        <v>99</v>
      </c>
      <c r="G231" s="9">
        <v>1</v>
      </c>
      <c r="H231" s="10" t="s">
        <v>32</v>
      </c>
      <c r="I231" s="11">
        <f>康辉工作人员费用明细!H29</f>
        <v>18400</v>
      </c>
      <c r="J231" s="12">
        <f>E231*G231*I231</f>
        <v>18400</v>
      </c>
      <c r="K231" s="8" t="s">
        <v>1905</v>
      </c>
      <c r="L231" s="39"/>
    </row>
    <row r="232" spans="2:12" s="40" customFormat="1" ht="14" x14ac:dyDescent="0.2">
      <c r="B232" s="348"/>
      <c r="C232" s="26" t="s">
        <v>1908</v>
      </c>
      <c r="D232" s="115" t="s">
        <v>1909</v>
      </c>
      <c r="E232" s="116">
        <v>7</v>
      </c>
      <c r="F232" s="117" t="s">
        <v>21</v>
      </c>
      <c r="G232" s="116">
        <v>5</v>
      </c>
      <c r="H232" s="117" t="s">
        <v>103</v>
      </c>
      <c r="I232" s="118">
        <v>150</v>
      </c>
      <c r="J232" s="12">
        <f>E232*G232*I232</f>
        <v>5250</v>
      </c>
      <c r="K232" s="129"/>
      <c r="L232" s="39"/>
    </row>
    <row r="233" spans="2:12" s="40" customFormat="1" ht="14" x14ac:dyDescent="0.2">
      <c r="B233" s="348"/>
      <c r="C233" s="24" t="s">
        <v>41</v>
      </c>
      <c r="D233" s="27" t="s">
        <v>101</v>
      </c>
      <c r="E233" s="9">
        <v>12</v>
      </c>
      <c r="F233" s="10" t="s">
        <v>27</v>
      </c>
      <c r="G233" s="9">
        <v>2</v>
      </c>
      <c r="H233" s="10" t="s">
        <v>40</v>
      </c>
      <c r="I233" s="11">
        <v>500</v>
      </c>
      <c r="J233" s="12">
        <f>E233*G233*I233</f>
        <v>12000</v>
      </c>
      <c r="K233" s="8"/>
      <c r="L233" s="39"/>
    </row>
    <row r="234" spans="2:12" s="40" customFormat="1" ht="14" x14ac:dyDescent="0.2">
      <c r="B234" s="348"/>
      <c r="C234" s="24" t="s">
        <v>41</v>
      </c>
      <c r="D234" s="27" t="s">
        <v>122</v>
      </c>
      <c r="E234" s="9">
        <v>6</v>
      </c>
      <c r="F234" s="10" t="s">
        <v>27</v>
      </c>
      <c r="G234" s="9">
        <v>2</v>
      </c>
      <c r="H234" s="10" t="s">
        <v>40</v>
      </c>
      <c r="I234" s="11">
        <v>800</v>
      </c>
      <c r="J234" s="12">
        <f>E234*G234*I234</f>
        <v>9600</v>
      </c>
      <c r="K234" s="8"/>
      <c r="L234" s="39"/>
    </row>
    <row r="235" spans="2:12" s="58" customFormat="1" ht="19" thickBot="1" x14ac:dyDescent="0.25">
      <c r="B235" s="349"/>
      <c r="C235" s="350" t="s">
        <v>42</v>
      </c>
      <c r="D235" s="300"/>
      <c r="E235" s="300"/>
      <c r="F235" s="300"/>
      <c r="G235" s="300"/>
      <c r="H235" s="300"/>
      <c r="I235" s="301"/>
      <c r="J235" s="82">
        <f>SUM(J230:J234)</f>
        <v>52411.5</v>
      </c>
      <c r="K235" s="74"/>
      <c r="L235" s="57"/>
    </row>
    <row r="236" spans="2:12" s="254" customFormat="1" ht="14" x14ac:dyDescent="0.2">
      <c r="B236" s="348" t="s">
        <v>43</v>
      </c>
      <c r="C236" s="22" t="s">
        <v>44</v>
      </c>
      <c r="D236" s="227" t="s">
        <v>363</v>
      </c>
      <c r="E236" s="227">
        <v>1</v>
      </c>
      <c r="F236" s="227" t="s">
        <v>99</v>
      </c>
      <c r="G236" s="19">
        <v>1</v>
      </c>
      <c r="H236" s="20" t="s">
        <v>32</v>
      </c>
      <c r="I236" s="21">
        <v>336</v>
      </c>
      <c r="J236" s="99">
        <v>2890</v>
      </c>
      <c r="K236" s="88" t="s">
        <v>100</v>
      </c>
      <c r="L236" s="253"/>
    </row>
    <row r="237" spans="2:12" s="254" customFormat="1" ht="14" x14ac:dyDescent="0.2">
      <c r="B237" s="348"/>
      <c r="C237" s="26" t="s">
        <v>102</v>
      </c>
      <c r="D237" s="6" t="s">
        <v>376</v>
      </c>
      <c r="E237" s="6">
        <v>2</v>
      </c>
      <c r="F237" s="6" t="s">
        <v>21</v>
      </c>
      <c r="G237" s="6">
        <v>2</v>
      </c>
      <c r="H237" s="6" t="s">
        <v>103</v>
      </c>
      <c r="I237" s="28">
        <v>500</v>
      </c>
      <c r="J237" s="100">
        <f>E237*G237*I237</f>
        <v>2000</v>
      </c>
      <c r="K237" s="89"/>
      <c r="L237" s="253"/>
    </row>
    <row r="238" spans="2:12" s="255" customFormat="1" ht="14" hidden="1" x14ac:dyDescent="0.2">
      <c r="B238" s="348"/>
      <c r="C238" s="33" t="s">
        <v>144</v>
      </c>
      <c r="D238" s="3" t="s">
        <v>364</v>
      </c>
      <c r="E238" s="3">
        <v>0</v>
      </c>
      <c r="F238" s="3" t="s">
        <v>99</v>
      </c>
      <c r="G238" s="3">
        <v>1</v>
      </c>
      <c r="H238" s="3" t="s">
        <v>32</v>
      </c>
      <c r="I238" s="100">
        <v>15000</v>
      </c>
      <c r="J238" s="100">
        <f t="shared" ref="J238:J240" si="28">E238*G238*I238</f>
        <v>0</v>
      </c>
      <c r="K238" s="101"/>
      <c r="L238" s="45" t="s">
        <v>416</v>
      </c>
    </row>
    <row r="239" spans="2:12" s="255" customFormat="1" ht="14" x14ac:dyDescent="0.2">
      <c r="B239" s="348"/>
      <c r="C239" s="216" t="s">
        <v>1912</v>
      </c>
      <c r="D239" s="37" t="s">
        <v>1914</v>
      </c>
      <c r="E239" s="37">
        <v>1</v>
      </c>
      <c r="F239" s="37" t="s">
        <v>21</v>
      </c>
      <c r="G239" s="37">
        <v>1</v>
      </c>
      <c r="H239" s="37" t="s">
        <v>32</v>
      </c>
      <c r="I239" s="217">
        <v>217</v>
      </c>
      <c r="J239" s="100">
        <f t="shared" ref="J239" si="29">E239*G239*I239</f>
        <v>217</v>
      </c>
      <c r="K239" s="101" t="s">
        <v>1913</v>
      </c>
      <c r="L239" s="45"/>
    </row>
    <row r="240" spans="2:12" s="255" customFormat="1" ht="14" x14ac:dyDescent="0.2">
      <c r="B240" s="348"/>
      <c r="C240" s="216" t="s">
        <v>1912</v>
      </c>
      <c r="D240" s="37" t="s">
        <v>1915</v>
      </c>
      <c r="E240" s="37">
        <v>1</v>
      </c>
      <c r="F240" s="37" t="s">
        <v>140</v>
      </c>
      <c r="G240" s="37">
        <v>2</v>
      </c>
      <c r="H240" s="37" t="s">
        <v>103</v>
      </c>
      <c r="I240" s="217">
        <v>1500</v>
      </c>
      <c r="J240" s="100">
        <f t="shared" si="28"/>
        <v>3000</v>
      </c>
      <c r="K240" s="101"/>
      <c r="L240" s="45"/>
    </row>
    <row r="241" spans="2:12" s="255" customFormat="1" ht="14" x14ac:dyDescent="0.2">
      <c r="B241" s="348"/>
      <c r="C241" s="218" t="s">
        <v>494</v>
      </c>
      <c r="D241" s="198" t="s">
        <v>495</v>
      </c>
      <c r="E241" s="198">
        <v>1</v>
      </c>
      <c r="F241" s="198" t="s">
        <v>21</v>
      </c>
      <c r="G241" s="198">
        <v>1</v>
      </c>
      <c r="H241" s="198" t="s">
        <v>32</v>
      </c>
      <c r="I241" s="219">
        <v>2000</v>
      </c>
      <c r="J241" s="219">
        <f t="shared" ref="J241:J242" si="30">E241*G241*I241</f>
        <v>2000</v>
      </c>
      <c r="K241" s="220" t="s">
        <v>1910</v>
      </c>
      <c r="L241" s="45"/>
    </row>
    <row r="242" spans="2:12" s="255" customFormat="1" ht="14" x14ac:dyDescent="0.2">
      <c r="B242" s="348"/>
      <c r="C242" s="126" t="s">
        <v>496</v>
      </c>
      <c r="D242" s="108" t="s">
        <v>497</v>
      </c>
      <c r="E242" s="108">
        <v>3</v>
      </c>
      <c r="F242" s="108" t="s">
        <v>21</v>
      </c>
      <c r="G242" s="108">
        <v>1</v>
      </c>
      <c r="H242" s="108" t="s">
        <v>32</v>
      </c>
      <c r="I242" s="127">
        <v>1000</v>
      </c>
      <c r="J242" s="219">
        <f t="shared" si="30"/>
        <v>3000</v>
      </c>
      <c r="K242" s="128" t="s">
        <v>1911</v>
      </c>
      <c r="L242" s="45"/>
    </row>
    <row r="243" spans="2:12" s="255" customFormat="1" ht="14" x14ac:dyDescent="0.2">
      <c r="B243" s="348"/>
      <c r="C243" s="126" t="s">
        <v>1945</v>
      </c>
      <c r="D243" s="108" t="s">
        <v>1946</v>
      </c>
      <c r="E243" s="108">
        <v>1</v>
      </c>
      <c r="F243" s="108" t="s">
        <v>99</v>
      </c>
      <c r="G243" s="108">
        <v>1</v>
      </c>
      <c r="H243" s="108" t="s">
        <v>32</v>
      </c>
      <c r="I243" s="127">
        <f>报销明细!D4+报销明细!D3</f>
        <v>15096</v>
      </c>
      <c r="J243" s="219">
        <f t="shared" ref="J243" si="31">E243*G243*I243</f>
        <v>15096</v>
      </c>
      <c r="K243" s="128" t="s">
        <v>1947</v>
      </c>
      <c r="L243" s="45"/>
    </row>
    <row r="244" spans="2:12" s="255" customFormat="1" ht="14" x14ac:dyDescent="0.2">
      <c r="B244" s="348"/>
      <c r="C244" s="26" t="s">
        <v>298</v>
      </c>
      <c r="D244" s="6" t="s">
        <v>299</v>
      </c>
      <c r="E244" s="6">
        <v>1</v>
      </c>
      <c r="F244" s="6" t="s">
        <v>99</v>
      </c>
      <c r="G244" s="6">
        <v>1</v>
      </c>
      <c r="H244" s="6" t="s">
        <v>32</v>
      </c>
      <c r="I244" s="28">
        <v>80000</v>
      </c>
      <c r="J244" s="238">
        <f>E244*G244*I244</f>
        <v>80000</v>
      </c>
      <c r="K244" s="89"/>
      <c r="L244" s="45"/>
    </row>
    <row r="245" spans="2:12" s="255" customFormat="1" ht="14" x14ac:dyDescent="0.2">
      <c r="B245" s="348"/>
      <c r="C245" s="228" t="s">
        <v>24</v>
      </c>
      <c r="D245" s="228" t="s">
        <v>95</v>
      </c>
      <c r="E245" s="229">
        <v>5</v>
      </c>
      <c r="F245" s="230" t="s">
        <v>21</v>
      </c>
      <c r="G245" s="229">
        <v>1</v>
      </c>
      <c r="H245" s="230" t="s">
        <v>22</v>
      </c>
      <c r="I245" s="231">
        <v>1699</v>
      </c>
      <c r="J245" s="231">
        <v>0</v>
      </c>
      <c r="K245" s="344" t="s">
        <v>1930</v>
      </c>
      <c r="L245" s="45"/>
    </row>
    <row r="246" spans="2:12" s="255" customFormat="1" ht="14" x14ac:dyDescent="0.2">
      <c r="B246" s="348"/>
      <c r="C246" s="228" t="s">
        <v>25</v>
      </c>
      <c r="D246" s="228" t="s">
        <v>96</v>
      </c>
      <c r="E246" s="229">
        <v>20</v>
      </c>
      <c r="F246" s="230" t="s">
        <v>21</v>
      </c>
      <c r="G246" s="229">
        <v>1</v>
      </c>
      <c r="H246" s="230" t="s">
        <v>22</v>
      </c>
      <c r="I246" s="231">
        <v>499</v>
      </c>
      <c r="J246" s="231">
        <v>0</v>
      </c>
      <c r="K246" s="345"/>
      <c r="L246" s="45"/>
    </row>
    <row r="247" spans="2:12" s="254" customFormat="1" ht="14" x14ac:dyDescent="0.2">
      <c r="B247" s="348"/>
      <c r="C247" s="228" t="s">
        <v>26</v>
      </c>
      <c r="D247" s="228" t="s">
        <v>1929</v>
      </c>
      <c r="E247" s="229">
        <v>225</v>
      </c>
      <c r="F247" s="230" t="s">
        <v>27</v>
      </c>
      <c r="G247" s="229">
        <v>1</v>
      </c>
      <c r="H247" s="230" t="s">
        <v>22</v>
      </c>
      <c r="I247" s="231">
        <v>199</v>
      </c>
      <c r="J247" s="231">
        <v>0</v>
      </c>
      <c r="K247" s="346"/>
      <c r="L247" s="253"/>
    </row>
    <row r="248" spans="2:12" ht="19" thickBot="1" x14ac:dyDescent="0.25">
      <c r="B248" s="351"/>
      <c r="C248" s="352" t="s">
        <v>45</v>
      </c>
      <c r="D248" s="353"/>
      <c r="E248" s="353"/>
      <c r="F248" s="353"/>
      <c r="G248" s="353"/>
      <c r="H248" s="353"/>
      <c r="I248" s="353"/>
      <c r="J248" s="82">
        <f>SUM(J236:J247)</f>
        <v>108203</v>
      </c>
      <c r="K248" s="74"/>
    </row>
    <row r="249" spans="2:12" x14ac:dyDescent="0.2">
      <c r="B249" s="90" t="s">
        <v>104</v>
      </c>
      <c r="C249" s="90" t="s">
        <v>105</v>
      </c>
      <c r="D249" s="91"/>
      <c r="E249" s="91"/>
      <c r="F249" s="91"/>
      <c r="G249" s="91"/>
      <c r="H249" s="91"/>
      <c r="I249" s="91"/>
      <c r="J249" s="92">
        <f>J8+J26+J36+J52+J127+J190+J203+J206+J212+J229+J235+J248+J154</f>
        <v>3088611.38</v>
      </c>
      <c r="K249" s="92"/>
    </row>
    <row r="250" spans="2:12" x14ac:dyDescent="0.2">
      <c r="B250" s="93" t="s">
        <v>46</v>
      </c>
      <c r="C250" s="94">
        <v>0.03</v>
      </c>
      <c r="D250" s="95"/>
      <c r="E250" s="95"/>
      <c r="F250" s="95"/>
      <c r="G250" s="95"/>
      <c r="H250" s="95"/>
      <c r="I250" s="95"/>
      <c r="J250" s="11">
        <f>J8*0.03</f>
        <v>19848.584999999999</v>
      </c>
      <c r="K250" s="11"/>
    </row>
    <row r="251" spans="2:12" x14ac:dyDescent="0.2">
      <c r="B251" s="90" t="s">
        <v>47</v>
      </c>
      <c r="C251" s="90">
        <v>0.05</v>
      </c>
      <c r="D251" s="91"/>
      <c r="E251" s="91"/>
      <c r="F251" s="91"/>
      <c r="G251" s="91"/>
      <c r="H251" s="91"/>
      <c r="I251" s="91"/>
      <c r="J251" s="92">
        <f>(J26+J36)*0.05</f>
        <v>49722.925000000003</v>
      </c>
      <c r="K251" s="92"/>
    </row>
    <row r="252" spans="2:12" x14ac:dyDescent="0.2">
      <c r="B252" s="90" t="s">
        <v>48</v>
      </c>
      <c r="C252" s="90">
        <v>0.1</v>
      </c>
      <c r="D252" s="91"/>
      <c r="E252" s="91"/>
      <c r="F252" s="91"/>
      <c r="G252" s="91"/>
      <c r="H252" s="91"/>
      <c r="I252" s="91"/>
      <c r="J252" s="92">
        <f>(J249-J8-J26-J36-J231-J236-J237-J230)*0.1</f>
        <v>140208.18799999999</v>
      </c>
      <c r="K252" s="92"/>
    </row>
    <row r="253" spans="2:12" x14ac:dyDescent="0.2">
      <c r="B253" s="96" t="s">
        <v>49</v>
      </c>
      <c r="C253" s="90">
        <v>0.06</v>
      </c>
      <c r="D253" s="91"/>
      <c r="E253" s="91"/>
      <c r="F253" s="91"/>
      <c r="G253" s="91"/>
      <c r="H253" s="91"/>
      <c r="I253" s="91"/>
      <c r="J253" s="92">
        <f>(J249+J250+J251+J252)*0.06</f>
        <v>197903.46467999998</v>
      </c>
      <c r="K253" s="92"/>
    </row>
    <row r="254" spans="2:12" x14ac:dyDescent="0.2">
      <c r="B254" s="337" t="s">
        <v>480</v>
      </c>
      <c r="C254" s="338"/>
      <c r="D254" s="338"/>
      <c r="E254" s="338"/>
      <c r="F254" s="338"/>
      <c r="G254" s="338"/>
      <c r="H254" s="338"/>
      <c r="I254" s="339"/>
      <c r="J254" s="92">
        <f>J249+J250+J251+J252+J253</f>
        <v>3496294.54268</v>
      </c>
      <c r="K254" s="97"/>
    </row>
    <row r="255" spans="2:12" x14ac:dyDescent="0.2">
      <c r="B255" s="336" t="s">
        <v>12</v>
      </c>
      <c r="C255" s="336"/>
      <c r="D255" s="336"/>
      <c r="E255" s="336"/>
      <c r="F255" s="336"/>
      <c r="G255" s="336"/>
      <c r="H255" s="336"/>
      <c r="I255" s="336"/>
      <c r="J255" s="336"/>
      <c r="K255" s="336"/>
    </row>
    <row r="256" spans="2:12" x14ac:dyDescent="0.2">
      <c r="B256" s="340" t="s">
        <v>50</v>
      </c>
      <c r="C256" s="340"/>
      <c r="D256" s="340"/>
      <c r="E256" s="340"/>
      <c r="F256" s="340"/>
      <c r="G256" s="340"/>
      <c r="H256" s="340"/>
      <c r="I256" s="340"/>
      <c r="J256" s="340"/>
      <c r="K256" s="340"/>
    </row>
    <row r="257" spans="2:11" x14ac:dyDescent="0.2">
      <c r="B257" s="296" t="s">
        <v>51</v>
      </c>
      <c r="C257" s="296"/>
      <c r="D257" s="296"/>
      <c r="E257" s="296"/>
      <c r="F257" s="296"/>
      <c r="G257" s="296"/>
      <c r="H257" s="296"/>
      <c r="I257" s="296"/>
      <c r="J257" s="296"/>
      <c r="K257" s="296"/>
    </row>
    <row r="258" spans="2:11" x14ac:dyDescent="0.2">
      <c r="B258" s="296" t="s">
        <v>52</v>
      </c>
      <c r="C258" s="296"/>
      <c r="D258" s="296"/>
      <c r="E258" s="296"/>
      <c r="F258" s="296"/>
      <c r="G258" s="296"/>
      <c r="H258" s="296"/>
      <c r="I258" s="296"/>
      <c r="J258" s="296"/>
      <c r="K258" s="296"/>
    </row>
    <row r="259" spans="2:11" x14ac:dyDescent="0.2">
      <c r="B259" s="296" t="s">
        <v>53</v>
      </c>
      <c r="C259" s="296"/>
      <c r="D259" s="296"/>
      <c r="E259" s="296"/>
      <c r="F259" s="296"/>
      <c r="G259" s="296"/>
      <c r="H259" s="296"/>
      <c r="I259" s="296"/>
      <c r="J259" s="296"/>
      <c r="K259" s="296"/>
    </row>
    <row r="260" spans="2:11" x14ac:dyDescent="0.2">
      <c r="B260" s="296" t="s">
        <v>54</v>
      </c>
      <c r="C260" s="296"/>
      <c r="D260" s="296"/>
      <c r="E260" s="296"/>
      <c r="F260" s="296"/>
      <c r="G260" s="296"/>
      <c r="H260" s="296"/>
      <c r="I260" s="296"/>
      <c r="J260" s="296"/>
      <c r="K260" s="296"/>
    </row>
    <row r="261" spans="2:11" x14ac:dyDescent="0.2">
      <c r="B261" s="296" t="s">
        <v>55</v>
      </c>
      <c r="C261" s="296"/>
      <c r="D261" s="296"/>
      <c r="E261" s="296"/>
      <c r="F261" s="296"/>
      <c r="G261" s="296"/>
      <c r="H261" s="296"/>
      <c r="I261" s="296"/>
      <c r="J261" s="296"/>
      <c r="K261" s="296"/>
    </row>
    <row r="262" spans="2:11" x14ac:dyDescent="0.2">
      <c r="B262" s="296" t="s">
        <v>56</v>
      </c>
      <c r="C262" s="296"/>
      <c r="D262" s="296"/>
      <c r="E262" s="296"/>
      <c r="F262" s="296"/>
      <c r="G262" s="296"/>
      <c r="H262" s="296"/>
      <c r="I262" s="296"/>
      <c r="J262" s="296"/>
      <c r="K262" s="296"/>
    </row>
    <row r="263" spans="2:11" x14ac:dyDescent="0.2">
      <c r="D263" s="256"/>
      <c r="E263" s="256"/>
      <c r="F263" s="256"/>
      <c r="G263" s="258"/>
      <c r="H263" s="256"/>
    </row>
    <row r="264" spans="2:11" x14ac:dyDescent="0.2">
      <c r="D264" s="256"/>
      <c r="E264" s="256"/>
      <c r="F264" s="256"/>
      <c r="G264" s="258"/>
      <c r="H264" s="256"/>
    </row>
    <row r="265" spans="2:11" x14ac:dyDescent="0.2">
      <c r="D265" s="256"/>
      <c r="E265" s="256"/>
      <c r="F265" s="256"/>
      <c r="G265" s="258"/>
      <c r="H265" s="256"/>
    </row>
    <row r="266" spans="2:11" x14ac:dyDescent="0.2">
      <c r="D266" s="256"/>
      <c r="E266" s="256"/>
      <c r="F266" s="256"/>
      <c r="G266" s="258"/>
      <c r="H266" s="256"/>
    </row>
    <row r="267" spans="2:11" x14ac:dyDescent="0.2">
      <c r="D267" s="256"/>
      <c r="E267" s="256"/>
      <c r="F267" s="256"/>
      <c r="G267" s="258"/>
      <c r="H267" s="256"/>
    </row>
    <row r="268" spans="2:11" x14ac:dyDescent="0.2">
      <c r="D268" s="256"/>
      <c r="E268" s="256"/>
      <c r="F268" s="256"/>
      <c r="G268" s="258"/>
      <c r="H268" s="256"/>
    </row>
    <row r="269" spans="2:11" x14ac:dyDescent="0.2">
      <c r="D269" s="256"/>
      <c r="E269" s="256"/>
      <c r="F269" s="256"/>
      <c r="G269" s="258"/>
      <c r="H269" s="256"/>
    </row>
    <row r="270" spans="2:11" x14ac:dyDescent="0.2">
      <c r="D270" s="256"/>
      <c r="E270" s="256"/>
      <c r="F270" s="256"/>
      <c r="G270" s="258"/>
      <c r="H270" s="256"/>
    </row>
    <row r="271" spans="2:11" x14ac:dyDescent="0.2">
      <c r="D271" s="256"/>
      <c r="E271" s="256"/>
      <c r="F271" s="256"/>
      <c r="G271" s="258"/>
      <c r="H271" s="256"/>
    </row>
    <row r="272" spans="2:11" x14ac:dyDescent="0.2">
      <c r="D272" s="256"/>
      <c r="E272" s="256"/>
      <c r="F272" s="256"/>
      <c r="G272" s="258"/>
      <c r="H272" s="256"/>
    </row>
    <row r="273" spans="4:8" x14ac:dyDescent="0.2">
      <c r="D273" s="256"/>
      <c r="E273" s="256"/>
      <c r="F273" s="256"/>
      <c r="G273" s="258"/>
      <c r="H273" s="256"/>
    </row>
    <row r="274" spans="4:8" x14ac:dyDescent="0.2">
      <c r="D274" s="256"/>
      <c r="E274" s="256"/>
      <c r="F274" s="256"/>
      <c r="G274" s="258"/>
      <c r="H274" s="256"/>
    </row>
    <row r="275" spans="4:8" x14ac:dyDescent="0.2">
      <c r="D275" s="256"/>
      <c r="E275" s="256"/>
      <c r="F275" s="256"/>
      <c r="G275" s="258"/>
      <c r="H275" s="256"/>
    </row>
    <row r="276" spans="4:8" x14ac:dyDescent="0.2">
      <c r="D276" s="256"/>
      <c r="E276" s="256"/>
      <c r="F276" s="256"/>
      <c r="G276" s="258"/>
      <c r="H276" s="256"/>
    </row>
    <row r="277" spans="4:8" x14ac:dyDescent="0.2">
      <c r="D277" s="256"/>
      <c r="E277" s="256"/>
      <c r="F277" s="256"/>
      <c r="G277" s="258"/>
      <c r="H277" s="256"/>
    </row>
    <row r="278" spans="4:8" x14ac:dyDescent="0.2">
      <c r="D278" s="256"/>
      <c r="E278" s="256"/>
      <c r="F278" s="256"/>
      <c r="G278" s="258"/>
      <c r="H278" s="256"/>
    </row>
    <row r="279" spans="4:8" x14ac:dyDescent="0.2">
      <c r="D279" s="256"/>
      <c r="E279" s="256"/>
      <c r="F279" s="256"/>
      <c r="G279" s="258"/>
      <c r="H279" s="256"/>
    </row>
    <row r="280" spans="4:8" x14ac:dyDescent="0.2">
      <c r="D280" s="256"/>
      <c r="E280" s="256"/>
      <c r="F280" s="256"/>
      <c r="G280" s="258"/>
      <c r="H280" s="256"/>
    </row>
    <row r="281" spans="4:8" x14ac:dyDescent="0.2">
      <c r="D281" s="256"/>
      <c r="E281" s="256"/>
      <c r="F281" s="256"/>
      <c r="G281" s="258"/>
      <c r="H281" s="256"/>
    </row>
    <row r="282" spans="4:8" x14ac:dyDescent="0.2">
      <c r="D282" s="256"/>
      <c r="E282" s="256"/>
      <c r="F282" s="256"/>
      <c r="G282" s="258"/>
      <c r="H282" s="256"/>
    </row>
    <row r="283" spans="4:8" x14ac:dyDescent="0.2">
      <c r="D283" s="256"/>
      <c r="E283" s="256"/>
      <c r="F283" s="256"/>
      <c r="G283" s="258"/>
      <c r="H283" s="256"/>
    </row>
    <row r="284" spans="4:8" x14ac:dyDescent="0.2">
      <c r="D284" s="256"/>
      <c r="E284" s="256"/>
      <c r="F284" s="256"/>
      <c r="G284" s="258"/>
      <c r="H284" s="256"/>
    </row>
    <row r="285" spans="4:8" x14ac:dyDescent="0.2">
      <c r="D285" s="256"/>
      <c r="E285" s="256"/>
      <c r="F285" s="256"/>
      <c r="G285" s="258"/>
      <c r="H285" s="256"/>
    </row>
    <row r="286" spans="4:8" x14ac:dyDescent="0.2">
      <c r="D286" s="256"/>
      <c r="E286" s="256"/>
      <c r="F286" s="256"/>
      <c r="G286" s="258"/>
      <c r="H286" s="256"/>
    </row>
    <row r="287" spans="4:8" x14ac:dyDescent="0.2">
      <c r="D287" s="256"/>
      <c r="E287" s="256"/>
      <c r="F287" s="256"/>
      <c r="G287" s="258"/>
      <c r="H287" s="256"/>
    </row>
    <row r="288" spans="4:8" x14ac:dyDescent="0.2">
      <c r="D288" s="256"/>
      <c r="E288" s="256"/>
      <c r="F288" s="256"/>
      <c r="G288" s="258"/>
      <c r="H288" s="256"/>
    </row>
    <row r="289" spans="4:8" x14ac:dyDescent="0.2">
      <c r="D289" s="256"/>
      <c r="E289" s="256"/>
      <c r="F289" s="256"/>
      <c r="G289" s="258"/>
      <c r="H289" s="256"/>
    </row>
    <row r="290" spans="4:8" x14ac:dyDescent="0.2">
      <c r="D290" s="256"/>
      <c r="E290" s="256"/>
      <c r="F290" s="256"/>
      <c r="G290" s="258"/>
      <c r="H290" s="256"/>
    </row>
    <row r="291" spans="4:8" x14ac:dyDescent="0.2">
      <c r="D291" s="256"/>
      <c r="E291" s="256"/>
      <c r="F291" s="256"/>
      <c r="G291" s="258"/>
      <c r="H291" s="256"/>
    </row>
    <row r="292" spans="4:8" x14ac:dyDescent="0.2">
      <c r="D292" s="256"/>
      <c r="E292" s="256"/>
      <c r="F292" s="256"/>
      <c r="G292" s="258"/>
      <c r="H292" s="256"/>
    </row>
    <row r="293" spans="4:8" x14ac:dyDescent="0.2">
      <c r="D293" s="256"/>
      <c r="E293" s="256"/>
      <c r="F293" s="256"/>
      <c r="G293" s="258"/>
      <c r="H293" s="256"/>
    </row>
    <row r="294" spans="4:8" x14ac:dyDescent="0.2">
      <c r="D294" s="256"/>
      <c r="E294" s="256"/>
      <c r="F294" s="256"/>
      <c r="G294" s="258"/>
      <c r="H294" s="256"/>
    </row>
    <row r="295" spans="4:8" x14ac:dyDescent="0.2">
      <c r="D295" s="256"/>
      <c r="E295" s="256"/>
      <c r="F295" s="256"/>
      <c r="G295" s="258"/>
      <c r="H295" s="256"/>
    </row>
    <row r="296" spans="4:8" x14ac:dyDescent="0.2">
      <c r="D296" s="256"/>
      <c r="E296" s="256"/>
      <c r="F296" s="256"/>
      <c r="G296" s="258"/>
      <c r="H296" s="256"/>
    </row>
    <row r="297" spans="4:8" x14ac:dyDescent="0.2">
      <c r="D297" s="256"/>
      <c r="E297" s="256"/>
      <c r="F297" s="256"/>
      <c r="G297" s="258"/>
      <c r="H297" s="256"/>
    </row>
    <row r="298" spans="4:8" x14ac:dyDescent="0.2">
      <c r="D298" s="256"/>
      <c r="E298" s="256"/>
      <c r="F298" s="256"/>
      <c r="G298" s="258"/>
      <c r="H298" s="256"/>
    </row>
    <row r="299" spans="4:8" x14ac:dyDescent="0.2">
      <c r="D299" s="256"/>
      <c r="E299" s="256"/>
      <c r="F299" s="256"/>
      <c r="G299" s="258"/>
      <c r="H299" s="256"/>
    </row>
    <row r="300" spans="4:8" x14ac:dyDescent="0.2">
      <c r="D300" s="256"/>
      <c r="E300" s="256"/>
      <c r="F300" s="256"/>
      <c r="G300" s="258"/>
      <c r="H300" s="256"/>
    </row>
    <row r="301" spans="4:8" x14ac:dyDescent="0.2">
      <c r="D301" s="256"/>
      <c r="E301" s="256"/>
      <c r="F301" s="256"/>
      <c r="G301" s="258"/>
      <c r="H301" s="256"/>
    </row>
    <row r="302" spans="4:8" x14ac:dyDescent="0.2">
      <c r="D302" s="256"/>
      <c r="E302" s="256"/>
      <c r="F302" s="256"/>
      <c r="G302" s="258"/>
      <c r="H302" s="256"/>
    </row>
    <row r="303" spans="4:8" x14ac:dyDescent="0.2">
      <c r="D303" s="256"/>
      <c r="E303" s="256"/>
      <c r="F303" s="256"/>
      <c r="G303" s="258"/>
      <c r="H303" s="256"/>
    </row>
    <row r="304" spans="4:8" x14ac:dyDescent="0.2">
      <c r="D304" s="256"/>
      <c r="E304" s="256"/>
      <c r="F304" s="256"/>
      <c r="G304" s="258"/>
      <c r="H304" s="256"/>
    </row>
    <row r="305" spans="4:8" x14ac:dyDescent="0.2">
      <c r="D305" s="256"/>
      <c r="E305" s="256"/>
      <c r="F305" s="256"/>
      <c r="G305" s="258"/>
      <c r="H305" s="256"/>
    </row>
    <row r="306" spans="4:8" x14ac:dyDescent="0.2">
      <c r="D306" s="256"/>
      <c r="E306" s="256"/>
      <c r="F306" s="256"/>
      <c r="G306" s="258"/>
      <c r="H306" s="256"/>
    </row>
    <row r="307" spans="4:8" x14ac:dyDescent="0.2">
      <c r="D307" s="256"/>
      <c r="E307" s="256"/>
      <c r="F307" s="256"/>
      <c r="G307" s="258"/>
      <c r="H307" s="256"/>
    </row>
    <row r="308" spans="4:8" x14ac:dyDescent="0.2">
      <c r="D308" s="256"/>
      <c r="E308" s="256"/>
      <c r="F308" s="256"/>
      <c r="G308" s="258"/>
      <c r="H308" s="256"/>
    </row>
    <row r="309" spans="4:8" x14ac:dyDescent="0.2">
      <c r="D309" s="256"/>
      <c r="E309" s="256"/>
      <c r="F309" s="256"/>
      <c r="G309" s="258"/>
      <c r="H309" s="256"/>
    </row>
    <row r="310" spans="4:8" x14ac:dyDescent="0.2">
      <c r="D310" s="256"/>
      <c r="E310" s="256"/>
      <c r="F310" s="256"/>
      <c r="G310" s="258"/>
      <c r="H310" s="256"/>
    </row>
    <row r="311" spans="4:8" x14ac:dyDescent="0.2">
      <c r="D311" s="256"/>
      <c r="E311" s="256"/>
      <c r="F311" s="256"/>
      <c r="G311" s="258"/>
      <c r="H311" s="256"/>
    </row>
    <row r="312" spans="4:8" x14ac:dyDescent="0.2">
      <c r="D312" s="256"/>
      <c r="E312" s="256"/>
      <c r="F312" s="256"/>
      <c r="G312" s="258"/>
      <c r="H312" s="256"/>
    </row>
    <row r="313" spans="4:8" x14ac:dyDescent="0.2">
      <c r="D313" s="256"/>
      <c r="E313" s="256"/>
      <c r="F313" s="256"/>
      <c r="G313" s="258"/>
      <c r="H313" s="256"/>
    </row>
    <row r="314" spans="4:8" x14ac:dyDescent="0.2">
      <c r="D314" s="256"/>
      <c r="E314" s="256"/>
      <c r="F314" s="256"/>
      <c r="G314" s="258"/>
      <c r="H314" s="256"/>
    </row>
    <row r="315" spans="4:8" x14ac:dyDescent="0.2">
      <c r="D315" s="256"/>
      <c r="E315" s="256"/>
      <c r="F315" s="256"/>
      <c r="G315" s="258"/>
      <c r="H315" s="256"/>
    </row>
    <row r="316" spans="4:8" x14ac:dyDescent="0.2">
      <c r="D316" s="256"/>
      <c r="E316" s="256"/>
      <c r="F316" s="256"/>
      <c r="G316" s="258"/>
      <c r="H316" s="256"/>
    </row>
    <row r="317" spans="4:8" x14ac:dyDescent="0.2">
      <c r="D317" s="256"/>
      <c r="E317" s="256"/>
      <c r="F317" s="256"/>
      <c r="G317" s="258"/>
      <c r="H317" s="256"/>
    </row>
    <row r="318" spans="4:8" x14ac:dyDescent="0.2">
      <c r="D318" s="256"/>
      <c r="E318" s="256"/>
      <c r="F318" s="256"/>
      <c r="G318" s="258"/>
      <c r="H318" s="256"/>
    </row>
    <row r="319" spans="4:8" x14ac:dyDescent="0.2">
      <c r="D319" s="256"/>
      <c r="E319" s="256"/>
      <c r="F319" s="256"/>
      <c r="G319" s="258"/>
      <c r="H319" s="256"/>
    </row>
    <row r="320" spans="4:8" x14ac:dyDescent="0.2">
      <c r="D320" s="256"/>
      <c r="E320" s="256"/>
      <c r="F320" s="256"/>
      <c r="G320" s="258"/>
      <c r="H320" s="256"/>
    </row>
    <row r="321" spans="4:8" x14ac:dyDescent="0.2">
      <c r="D321" s="256"/>
      <c r="E321" s="256"/>
      <c r="F321" s="256"/>
      <c r="G321" s="258"/>
      <c r="H321" s="256"/>
    </row>
    <row r="322" spans="4:8" x14ac:dyDescent="0.2">
      <c r="D322" s="256"/>
      <c r="E322" s="256"/>
      <c r="F322" s="256"/>
      <c r="G322" s="258"/>
      <c r="H322" s="256"/>
    </row>
    <row r="323" spans="4:8" x14ac:dyDescent="0.2">
      <c r="D323" s="256"/>
      <c r="E323" s="256"/>
      <c r="F323" s="256"/>
      <c r="G323" s="258"/>
      <c r="H323" s="256"/>
    </row>
    <row r="324" spans="4:8" x14ac:dyDescent="0.2">
      <c r="D324" s="256"/>
      <c r="E324" s="256"/>
      <c r="F324" s="256"/>
      <c r="G324" s="258"/>
      <c r="H324" s="256"/>
    </row>
    <row r="325" spans="4:8" x14ac:dyDescent="0.2">
      <c r="D325" s="256"/>
      <c r="E325" s="256"/>
      <c r="F325" s="256"/>
      <c r="G325" s="258"/>
      <c r="H325" s="256"/>
    </row>
    <row r="326" spans="4:8" x14ac:dyDescent="0.2">
      <c r="D326" s="256"/>
      <c r="E326" s="256"/>
      <c r="F326" s="256"/>
      <c r="G326" s="258"/>
      <c r="H326" s="256"/>
    </row>
    <row r="327" spans="4:8" x14ac:dyDescent="0.2">
      <c r="D327" s="256"/>
      <c r="E327" s="256"/>
      <c r="F327" s="256"/>
      <c r="G327" s="258"/>
      <c r="H327" s="256"/>
    </row>
    <row r="328" spans="4:8" x14ac:dyDescent="0.2">
      <c r="D328" s="256"/>
      <c r="E328" s="256"/>
      <c r="F328" s="256"/>
      <c r="G328" s="258"/>
      <c r="H328" s="256"/>
    </row>
    <row r="329" spans="4:8" x14ac:dyDescent="0.2">
      <c r="D329" s="256"/>
      <c r="E329" s="256"/>
      <c r="F329" s="256"/>
      <c r="G329" s="258"/>
      <c r="H329" s="256"/>
    </row>
    <row r="330" spans="4:8" x14ac:dyDescent="0.2">
      <c r="D330" s="256"/>
      <c r="E330" s="256"/>
      <c r="F330" s="256"/>
      <c r="G330" s="258"/>
      <c r="H330" s="256"/>
    </row>
    <row r="331" spans="4:8" x14ac:dyDescent="0.2">
      <c r="D331" s="256"/>
      <c r="E331" s="256"/>
      <c r="F331" s="256"/>
      <c r="G331" s="258"/>
      <c r="H331" s="256"/>
    </row>
    <row r="332" spans="4:8" x14ac:dyDescent="0.2">
      <c r="D332" s="256"/>
      <c r="E332" s="256"/>
      <c r="F332" s="256"/>
      <c r="G332" s="258"/>
      <c r="H332" s="256"/>
    </row>
    <row r="333" spans="4:8" x14ac:dyDescent="0.2">
      <c r="D333" s="256"/>
      <c r="E333" s="256"/>
      <c r="F333" s="256"/>
      <c r="G333" s="258"/>
      <c r="H333" s="256"/>
    </row>
    <row r="334" spans="4:8" x14ac:dyDescent="0.2">
      <c r="D334" s="256"/>
      <c r="E334" s="256"/>
      <c r="F334" s="256"/>
      <c r="G334" s="258"/>
      <c r="H334" s="256"/>
    </row>
    <row r="335" spans="4:8" x14ac:dyDescent="0.2">
      <c r="D335" s="256"/>
      <c r="E335" s="256"/>
      <c r="F335" s="256"/>
      <c r="G335" s="258"/>
      <c r="H335" s="256"/>
    </row>
    <row r="336" spans="4:8" x14ac:dyDescent="0.2">
      <c r="D336" s="256"/>
      <c r="E336" s="256"/>
      <c r="F336" s="256"/>
      <c r="G336" s="258"/>
      <c r="H336" s="256"/>
    </row>
    <row r="337" spans="4:8" x14ac:dyDescent="0.2">
      <c r="D337" s="256"/>
      <c r="E337" s="256"/>
      <c r="F337" s="256"/>
      <c r="G337" s="258"/>
      <c r="H337" s="256"/>
    </row>
    <row r="338" spans="4:8" x14ac:dyDescent="0.2">
      <c r="D338" s="256"/>
      <c r="E338" s="256"/>
      <c r="F338" s="256"/>
      <c r="G338" s="258"/>
      <c r="H338" s="256"/>
    </row>
    <row r="339" spans="4:8" x14ac:dyDescent="0.2">
      <c r="D339" s="256"/>
      <c r="E339" s="256"/>
      <c r="F339" s="256"/>
      <c r="G339" s="258"/>
      <c r="H339" s="256"/>
    </row>
    <row r="340" spans="4:8" x14ac:dyDescent="0.2">
      <c r="D340" s="256"/>
      <c r="E340" s="256"/>
      <c r="F340" s="256"/>
      <c r="G340" s="258"/>
      <c r="H340" s="256"/>
    </row>
    <row r="341" spans="4:8" x14ac:dyDescent="0.2">
      <c r="D341" s="256"/>
      <c r="E341" s="256"/>
      <c r="F341" s="256"/>
      <c r="G341" s="258"/>
      <c r="H341" s="256"/>
    </row>
    <row r="342" spans="4:8" x14ac:dyDescent="0.2">
      <c r="D342" s="256"/>
      <c r="E342" s="256"/>
      <c r="F342" s="256"/>
      <c r="G342" s="258"/>
      <c r="H342" s="256"/>
    </row>
    <row r="343" spans="4:8" x14ac:dyDescent="0.2">
      <c r="D343" s="256"/>
      <c r="E343" s="256"/>
      <c r="F343" s="256"/>
      <c r="G343" s="258"/>
      <c r="H343" s="256"/>
    </row>
    <row r="344" spans="4:8" x14ac:dyDescent="0.2">
      <c r="D344" s="256"/>
      <c r="E344" s="256"/>
      <c r="F344" s="256"/>
      <c r="G344" s="258"/>
      <c r="H344" s="256"/>
    </row>
    <row r="349" spans="4:8" x14ac:dyDescent="0.2">
      <c r="D349" s="256"/>
      <c r="E349" s="256"/>
      <c r="F349" s="256"/>
      <c r="G349" s="256"/>
      <c r="H349" s="256"/>
    </row>
    <row r="350" spans="4:8" x14ac:dyDescent="0.2">
      <c r="D350" s="256"/>
      <c r="E350" s="256"/>
      <c r="F350" s="256"/>
      <c r="G350" s="256"/>
      <c r="H350" s="256"/>
    </row>
    <row r="351" spans="4:8" x14ac:dyDescent="0.2">
      <c r="D351" s="256"/>
      <c r="E351" s="256"/>
      <c r="F351" s="256"/>
      <c r="G351" s="256"/>
      <c r="H351" s="256"/>
    </row>
    <row r="352" spans="4:8" x14ac:dyDescent="0.2">
      <c r="D352" s="256"/>
      <c r="E352" s="256"/>
      <c r="F352" s="256"/>
      <c r="G352" s="256"/>
      <c r="H352" s="256"/>
    </row>
    <row r="353" spans="4:8" x14ac:dyDescent="0.2">
      <c r="D353" s="256"/>
      <c r="E353" s="256"/>
      <c r="F353" s="256"/>
      <c r="G353" s="256"/>
      <c r="H353" s="256"/>
    </row>
    <row r="354" spans="4:8" x14ac:dyDescent="0.2">
      <c r="D354" s="256"/>
      <c r="E354" s="256"/>
      <c r="F354" s="256"/>
      <c r="G354" s="256"/>
      <c r="H354" s="256"/>
    </row>
    <row r="355" spans="4:8" x14ac:dyDescent="0.2">
      <c r="D355" s="256"/>
      <c r="E355" s="256"/>
      <c r="F355" s="256"/>
      <c r="G355" s="256"/>
      <c r="H355" s="256"/>
    </row>
    <row r="356" spans="4:8" x14ac:dyDescent="0.2">
      <c r="D356" s="256"/>
      <c r="E356" s="256"/>
      <c r="F356" s="256"/>
      <c r="G356" s="256"/>
      <c r="H356" s="256"/>
    </row>
    <row r="357" spans="4:8" x14ac:dyDescent="0.2">
      <c r="D357" s="256"/>
      <c r="E357" s="256"/>
      <c r="F357" s="256"/>
      <c r="G357" s="256"/>
      <c r="H357" s="256"/>
    </row>
    <row r="358" spans="4:8" x14ac:dyDescent="0.2">
      <c r="D358" s="256"/>
      <c r="E358" s="256"/>
      <c r="F358" s="256"/>
      <c r="G358" s="256"/>
      <c r="H358" s="256"/>
    </row>
    <row r="359" spans="4:8" x14ac:dyDescent="0.2">
      <c r="D359" s="256"/>
      <c r="E359" s="256"/>
      <c r="F359" s="256"/>
      <c r="G359" s="256"/>
      <c r="H359" s="256"/>
    </row>
    <row r="360" spans="4:8" x14ac:dyDescent="0.2">
      <c r="D360" s="256"/>
      <c r="E360" s="256"/>
      <c r="F360" s="256"/>
      <c r="G360" s="256"/>
      <c r="H360" s="256"/>
    </row>
    <row r="361" spans="4:8" x14ac:dyDescent="0.2">
      <c r="D361" s="256"/>
      <c r="E361" s="256"/>
      <c r="F361" s="256"/>
      <c r="G361" s="256"/>
      <c r="H361" s="256"/>
    </row>
    <row r="362" spans="4:8" x14ac:dyDescent="0.2">
      <c r="D362" s="256"/>
      <c r="E362" s="256"/>
      <c r="F362" s="256"/>
      <c r="G362" s="256"/>
      <c r="H362" s="256"/>
    </row>
    <row r="363" spans="4:8" x14ac:dyDescent="0.2">
      <c r="D363" s="256"/>
      <c r="E363" s="256"/>
      <c r="F363" s="256"/>
      <c r="G363" s="256"/>
      <c r="H363" s="256"/>
    </row>
    <row r="364" spans="4:8" x14ac:dyDescent="0.2">
      <c r="D364" s="256"/>
      <c r="E364" s="256"/>
      <c r="F364" s="256"/>
      <c r="G364" s="256"/>
      <c r="H364" s="256"/>
    </row>
    <row r="365" spans="4:8" x14ac:dyDescent="0.2">
      <c r="D365" s="256"/>
      <c r="E365" s="256"/>
      <c r="F365" s="256"/>
      <c r="G365" s="256"/>
      <c r="H365" s="256"/>
    </row>
    <row r="366" spans="4:8" x14ac:dyDescent="0.2">
      <c r="D366" s="256"/>
      <c r="E366" s="256"/>
      <c r="F366" s="256"/>
      <c r="G366" s="256"/>
      <c r="H366" s="256"/>
    </row>
    <row r="367" spans="4:8" x14ac:dyDescent="0.2">
      <c r="D367" s="256"/>
      <c r="E367" s="256"/>
      <c r="F367" s="256"/>
      <c r="G367" s="256"/>
      <c r="H367" s="256"/>
    </row>
    <row r="368" spans="4:8" x14ac:dyDescent="0.2">
      <c r="D368" s="256"/>
      <c r="E368" s="256"/>
      <c r="F368" s="256"/>
      <c r="G368" s="256"/>
      <c r="H368" s="256"/>
    </row>
    <row r="369" spans="4:8" x14ac:dyDescent="0.2">
      <c r="D369" s="256"/>
      <c r="E369" s="256"/>
      <c r="F369" s="256"/>
      <c r="G369" s="256"/>
      <c r="H369" s="256"/>
    </row>
    <row r="370" spans="4:8" x14ac:dyDescent="0.2">
      <c r="D370" s="256"/>
      <c r="E370" s="256"/>
      <c r="F370" s="256"/>
      <c r="G370" s="256"/>
      <c r="H370" s="256"/>
    </row>
    <row r="371" spans="4:8" x14ac:dyDescent="0.2">
      <c r="D371" s="256"/>
      <c r="E371" s="256"/>
      <c r="F371" s="256"/>
      <c r="G371" s="256"/>
      <c r="H371" s="256"/>
    </row>
    <row r="372" spans="4:8" x14ac:dyDescent="0.2">
      <c r="D372" s="256"/>
      <c r="E372" s="256"/>
      <c r="F372" s="256"/>
      <c r="G372" s="256"/>
      <c r="H372" s="256"/>
    </row>
    <row r="373" spans="4:8" x14ac:dyDescent="0.2">
      <c r="D373" s="256"/>
      <c r="E373" s="256"/>
      <c r="F373" s="256"/>
      <c r="G373" s="256"/>
      <c r="H373" s="256"/>
    </row>
    <row r="378" spans="4:8" x14ac:dyDescent="0.2">
      <c r="D378" s="256"/>
      <c r="E378" s="256"/>
      <c r="F378" s="256"/>
      <c r="G378" s="256"/>
      <c r="H378" s="256"/>
    </row>
    <row r="379" spans="4:8" x14ac:dyDescent="0.2">
      <c r="D379" s="256"/>
      <c r="E379" s="256"/>
      <c r="F379" s="256"/>
      <c r="G379" s="256"/>
      <c r="H379" s="256"/>
    </row>
    <row r="380" spans="4:8" x14ac:dyDescent="0.2">
      <c r="D380" s="256"/>
      <c r="E380" s="256"/>
      <c r="F380" s="256"/>
      <c r="G380" s="256"/>
      <c r="H380" s="256"/>
    </row>
    <row r="381" spans="4:8" x14ac:dyDescent="0.2">
      <c r="D381" s="256"/>
      <c r="E381" s="256"/>
      <c r="F381" s="256"/>
      <c r="G381" s="256"/>
      <c r="H381" s="256"/>
    </row>
    <row r="382" spans="4:8" x14ac:dyDescent="0.2">
      <c r="D382" s="256"/>
      <c r="E382" s="256"/>
      <c r="F382" s="256"/>
      <c r="G382" s="256"/>
      <c r="H382" s="256"/>
    </row>
    <row r="383" spans="4:8" x14ac:dyDescent="0.2">
      <c r="D383" s="256"/>
      <c r="E383" s="256"/>
      <c r="F383" s="256"/>
      <c r="G383" s="256"/>
      <c r="H383" s="256"/>
    </row>
    <row r="384" spans="4:8" x14ac:dyDescent="0.2">
      <c r="D384" s="256"/>
      <c r="E384" s="256"/>
      <c r="F384" s="256"/>
      <c r="G384" s="256"/>
      <c r="H384" s="256"/>
    </row>
    <row r="385" spans="4:8" x14ac:dyDescent="0.2">
      <c r="D385" s="256"/>
      <c r="E385" s="256"/>
      <c r="F385" s="256"/>
      <c r="G385" s="256"/>
      <c r="H385" s="256"/>
    </row>
    <row r="386" spans="4:8" x14ac:dyDescent="0.2">
      <c r="D386" s="256"/>
      <c r="E386" s="256"/>
      <c r="F386" s="256"/>
      <c r="G386" s="256"/>
      <c r="H386" s="256"/>
    </row>
    <row r="387" spans="4:8" x14ac:dyDescent="0.2">
      <c r="D387" s="256"/>
      <c r="E387" s="256"/>
      <c r="F387" s="256"/>
      <c r="G387" s="256"/>
      <c r="H387" s="256"/>
    </row>
    <row r="388" spans="4:8" x14ac:dyDescent="0.2">
      <c r="D388" s="256"/>
      <c r="E388" s="256"/>
      <c r="F388" s="256"/>
      <c r="G388" s="256"/>
      <c r="H388" s="256"/>
    </row>
    <row r="389" spans="4:8" x14ac:dyDescent="0.2">
      <c r="D389" s="256"/>
      <c r="E389" s="256"/>
      <c r="F389" s="256"/>
      <c r="G389" s="256"/>
      <c r="H389" s="256"/>
    </row>
    <row r="390" spans="4:8" x14ac:dyDescent="0.2">
      <c r="D390" s="256"/>
      <c r="E390" s="256"/>
      <c r="F390" s="256"/>
      <c r="G390" s="256"/>
      <c r="H390" s="256"/>
    </row>
    <row r="391" spans="4:8" x14ac:dyDescent="0.2">
      <c r="D391" s="256"/>
      <c r="E391" s="256"/>
      <c r="F391" s="256"/>
      <c r="G391" s="256"/>
      <c r="H391" s="256"/>
    </row>
    <row r="392" spans="4:8" x14ac:dyDescent="0.2">
      <c r="D392" s="256"/>
      <c r="E392" s="256"/>
      <c r="F392" s="256"/>
      <c r="G392" s="256"/>
      <c r="H392" s="256"/>
    </row>
    <row r="393" spans="4:8" x14ac:dyDescent="0.2">
      <c r="D393" s="256"/>
      <c r="E393" s="256"/>
      <c r="F393" s="256"/>
      <c r="G393" s="256"/>
      <c r="H393" s="256"/>
    </row>
    <row r="394" spans="4:8" x14ac:dyDescent="0.2">
      <c r="D394" s="256"/>
      <c r="E394" s="256"/>
      <c r="F394" s="256"/>
      <c r="G394" s="256"/>
      <c r="H394" s="256"/>
    </row>
    <row r="395" spans="4:8" x14ac:dyDescent="0.2">
      <c r="D395" s="256"/>
      <c r="E395" s="256"/>
      <c r="F395" s="256"/>
      <c r="G395" s="256"/>
      <c r="H395" s="256"/>
    </row>
    <row r="396" spans="4:8" x14ac:dyDescent="0.2">
      <c r="D396" s="256"/>
      <c r="E396" s="256"/>
      <c r="F396" s="256"/>
      <c r="G396" s="256"/>
      <c r="H396" s="256"/>
    </row>
    <row r="397" spans="4:8" x14ac:dyDescent="0.2">
      <c r="D397" s="256"/>
      <c r="E397" s="256"/>
      <c r="F397" s="256"/>
      <c r="G397" s="256"/>
      <c r="H397" s="256"/>
    </row>
    <row r="398" spans="4:8" x14ac:dyDescent="0.2">
      <c r="D398" s="256"/>
      <c r="E398" s="256"/>
      <c r="F398" s="256"/>
      <c r="G398" s="256"/>
      <c r="H398" s="256"/>
    </row>
    <row r="399" spans="4:8" x14ac:dyDescent="0.2">
      <c r="D399" s="256"/>
      <c r="E399" s="256"/>
      <c r="F399" s="256"/>
      <c r="G399" s="256"/>
      <c r="H399" s="256"/>
    </row>
    <row r="400" spans="4:8" x14ac:dyDescent="0.2">
      <c r="D400" s="256"/>
      <c r="E400" s="256"/>
      <c r="F400" s="256"/>
      <c r="G400" s="256"/>
      <c r="H400" s="256"/>
    </row>
    <row r="401" spans="4:8" x14ac:dyDescent="0.2">
      <c r="D401" s="256"/>
      <c r="E401" s="256"/>
      <c r="F401" s="256"/>
      <c r="G401" s="256"/>
      <c r="H401" s="256"/>
    </row>
    <row r="402" spans="4:8" x14ac:dyDescent="0.2">
      <c r="D402" s="256"/>
      <c r="E402" s="256"/>
      <c r="F402" s="256"/>
      <c r="G402" s="256"/>
      <c r="H402" s="256"/>
    </row>
    <row r="403" spans="4:8" x14ac:dyDescent="0.2">
      <c r="D403" s="256"/>
      <c r="E403" s="256"/>
      <c r="F403" s="256"/>
      <c r="G403" s="256"/>
      <c r="H403" s="256"/>
    </row>
    <row r="404" spans="4:8" x14ac:dyDescent="0.2">
      <c r="D404" s="256"/>
      <c r="E404" s="256"/>
      <c r="F404" s="256"/>
      <c r="G404" s="256"/>
      <c r="H404" s="256"/>
    </row>
    <row r="405" spans="4:8" x14ac:dyDescent="0.2">
      <c r="D405" s="256"/>
      <c r="E405" s="256"/>
      <c r="F405" s="256"/>
      <c r="G405" s="256"/>
      <c r="H405" s="256"/>
    </row>
    <row r="406" spans="4:8" x14ac:dyDescent="0.2">
      <c r="D406" s="256"/>
      <c r="E406" s="256"/>
      <c r="F406" s="256"/>
      <c r="G406" s="256"/>
      <c r="H406" s="256"/>
    </row>
    <row r="407" spans="4:8" x14ac:dyDescent="0.2">
      <c r="D407" s="256"/>
      <c r="E407" s="256"/>
      <c r="F407" s="256"/>
      <c r="G407" s="256"/>
      <c r="H407" s="256"/>
    </row>
    <row r="408" spans="4:8" x14ac:dyDescent="0.2">
      <c r="D408" s="256"/>
      <c r="E408" s="256"/>
      <c r="F408" s="256"/>
      <c r="G408" s="256"/>
      <c r="H408" s="256"/>
    </row>
    <row r="409" spans="4:8" x14ac:dyDescent="0.2">
      <c r="D409" s="256"/>
      <c r="E409" s="256"/>
      <c r="F409" s="256"/>
      <c r="G409" s="256"/>
      <c r="H409" s="256"/>
    </row>
    <row r="410" spans="4:8" x14ac:dyDescent="0.2">
      <c r="D410" s="256"/>
      <c r="E410" s="256"/>
      <c r="F410" s="256"/>
      <c r="G410" s="256"/>
      <c r="H410" s="256"/>
    </row>
    <row r="411" spans="4:8" x14ac:dyDescent="0.2">
      <c r="D411" s="256"/>
      <c r="E411" s="256"/>
      <c r="F411" s="256"/>
      <c r="G411" s="256"/>
      <c r="H411" s="256"/>
    </row>
    <row r="412" spans="4:8" x14ac:dyDescent="0.2">
      <c r="D412" s="256"/>
      <c r="E412" s="256"/>
      <c r="F412" s="256"/>
      <c r="G412" s="256"/>
      <c r="H412" s="256"/>
    </row>
    <row r="413" spans="4:8" x14ac:dyDescent="0.2">
      <c r="D413" s="256"/>
      <c r="E413" s="256"/>
      <c r="F413" s="256"/>
      <c r="G413" s="256"/>
      <c r="H413" s="256"/>
    </row>
    <row r="414" spans="4:8" x14ac:dyDescent="0.2">
      <c r="D414" s="256"/>
      <c r="E414" s="256"/>
      <c r="F414" s="256"/>
      <c r="G414" s="256"/>
      <c r="H414" s="256"/>
    </row>
    <row r="415" spans="4:8" x14ac:dyDescent="0.2">
      <c r="D415" s="256"/>
      <c r="E415" s="256"/>
      <c r="F415" s="256"/>
      <c r="G415" s="256"/>
      <c r="H415" s="256"/>
    </row>
    <row r="416" spans="4:8" x14ac:dyDescent="0.2">
      <c r="D416" s="256"/>
      <c r="E416" s="256"/>
      <c r="F416" s="256"/>
      <c r="G416" s="256"/>
      <c r="H416" s="256"/>
    </row>
    <row r="428" spans="4:8" x14ac:dyDescent="0.2">
      <c r="D428" s="256"/>
      <c r="E428" s="256"/>
      <c r="F428" s="256"/>
      <c r="G428" s="256"/>
      <c r="H428" s="256"/>
    </row>
    <row r="429" spans="4:8" x14ac:dyDescent="0.2">
      <c r="D429" s="256"/>
      <c r="E429" s="256"/>
      <c r="F429" s="256"/>
      <c r="G429" s="256"/>
      <c r="H429" s="256"/>
    </row>
    <row r="430" spans="4:8" x14ac:dyDescent="0.2">
      <c r="D430" s="256"/>
      <c r="E430" s="256"/>
      <c r="F430" s="256"/>
      <c r="G430" s="256"/>
      <c r="H430" s="256"/>
    </row>
    <row r="431" spans="4:8" x14ac:dyDescent="0.2">
      <c r="D431" s="256"/>
      <c r="E431" s="256"/>
      <c r="F431" s="256"/>
      <c r="G431" s="256"/>
      <c r="H431" s="256"/>
    </row>
    <row r="432" spans="4:8" x14ac:dyDescent="0.2">
      <c r="D432" s="256"/>
      <c r="E432" s="256"/>
      <c r="F432" s="256"/>
      <c r="G432" s="256"/>
      <c r="H432" s="256"/>
    </row>
    <row r="433" spans="4:8" x14ac:dyDescent="0.2">
      <c r="D433" s="256"/>
      <c r="E433" s="256"/>
      <c r="F433" s="256"/>
      <c r="G433" s="256"/>
      <c r="H433" s="256"/>
    </row>
    <row r="434" spans="4:8" x14ac:dyDescent="0.2">
      <c r="D434" s="256"/>
      <c r="E434" s="256"/>
      <c r="F434" s="256"/>
      <c r="G434" s="256"/>
      <c r="H434" s="256"/>
    </row>
    <row r="435" spans="4:8" x14ac:dyDescent="0.2">
      <c r="D435" s="256"/>
      <c r="E435" s="256"/>
      <c r="F435" s="256"/>
      <c r="G435" s="256"/>
      <c r="H435" s="256"/>
    </row>
    <row r="436" spans="4:8" x14ac:dyDescent="0.2">
      <c r="D436" s="256"/>
      <c r="E436" s="256"/>
      <c r="F436" s="256"/>
      <c r="G436" s="256"/>
      <c r="H436" s="256"/>
    </row>
    <row r="437" spans="4:8" x14ac:dyDescent="0.2">
      <c r="D437" s="256"/>
      <c r="E437" s="256"/>
      <c r="F437" s="256"/>
      <c r="G437" s="256"/>
      <c r="H437" s="256"/>
    </row>
    <row r="438" spans="4:8" x14ac:dyDescent="0.2">
      <c r="D438" s="256"/>
      <c r="E438" s="256"/>
      <c r="F438" s="256"/>
      <c r="G438" s="256"/>
      <c r="H438" s="256"/>
    </row>
    <row r="439" spans="4:8" x14ac:dyDescent="0.2">
      <c r="D439" s="256"/>
      <c r="E439" s="256"/>
      <c r="F439" s="256"/>
      <c r="G439" s="256"/>
      <c r="H439" s="256"/>
    </row>
    <row r="440" spans="4:8" x14ac:dyDescent="0.2">
      <c r="D440" s="256"/>
      <c r="E440" s="256"/>
      <c r="F440" s="256"/>
      <c r="G440" s="256"/>
      <c r="H440" s="256"/>
    </row>
    <row r="441" spans="4:8" x14ac:dyDescent="0.2">
      <c r="D441" s="256"/>
      <c r="E441" s="256"/>
      <c r="F441" s="256"/>
      <c r="G441" s="256"/>
      <c r="H441" s="256"/>
    </row>
    <row r="442" spans="4:8" x14ac:dyDescent="0.2">
      <c r="D442" s="256"/>
      <c r="E442" s="256"/>
      <c r="F442" s="256"/>
      <c r="G442" s="256"/>
      <c r="H442" s="256"/>
    </row>
    <row r="443" spans="4:8" x14ac:dyDescent="0.2">
      <c r="D443" s="256"/>
      <c r="E443" s="256"/>
      <c r="F443" s="256"/>
      <c r="G443" s="256"/>
      <c r="H443" s="256"/>
    </row>
    <row r="444" spans="4:8" x14ac:dyDescent="0.2">
      <c r="D444" s="256"/>
      <c r="E444" s="256"/>
      <c r="F444" s="256"/>
      <c r="G444" s="256"/>
      <c r="H444" s="256"/>
    </row>
    <row r="445" spans="4:8" x14ac:dyDescent="0.2">
      <c r="D445" s="256"/>
      <c r="E445" s="256"/>
      <c r="F445" s="256"/>
      <c r="G445" s="256"/>
      <c r="H445" s="256"/>
    </row>
    <row r="446" spans="4:8" x14ac:dyDescent="0.2">
      <c r="D446" s="256"/>
      <c r="E446" s="256"/>
      <c r="F446" s="256"/>
      <c r="G446" s="256"/>
      <c r="H446" s="256"/>
    </row>
    <row r="447" spans="4:8" x14ac:dyDescent="0.2">
      <c r="D447" s="256"/>
      <c r="E447" s="256"/>
      <c r="F447" s="256"/>
      <c r="G447" s="256"/>
      <c r="H447" s="256"/>
    </row>
    <row r="448" spans="4:8" x14ac:dyDescent="0.2">
      <c r="D448" s="256"/>
      <c r="E448" s="256"/>
      <c r="F448" s="256"/>
      <c r="G448" s="256"/>
      <c r="H448" s="256"/>
    </row>
    <row r="451" spans="4:8" x14ac:dyDescent="0.2">
      <c r="D451" s="256"/>
      <c r="E451" s="256"/>
      <c r="F451" s="256"/>
      <c r="G451" s="256"/>
      <c r="H451" s="256"/>
    </row>
    <row r="452" spans="4:8" x14ac:dyDescent="0.2">
      <c r="D452" s="256"/>
      <c r="E452" s="256"/>
      <c r="F452" s="256"/>
      <c r="G452" s="256"/>
      <c r="H452" s="256"/>
    </row>
    <row r="453" spans="4:8" x14ac:dyDescent="0.2">
      <c r="D453" s="256"/>
      <c r="E453" s="256"/>
      <c r="F453" s="256"/>
      <c r="G453" s="256"/>
      <c r="H453" s="256"/>
    </row>
    <row r="454" spans="4:8" x14ac:dyDescent="0.2">
      <c r="D454" s="256"/>
      <c r="E454" s="256"/>
      <c r="F454" s="256"/>
      <c r="G454" s="256"/>
      <c r="H454" s="256"/>
    </row>
    <row r="455" spans="4:8" x14ac:dyDescent="0.2">
      <c r="D455" s="256"/>
      <c r="E455" s="256"/>
      <c r="F455" s="256"/>
      <c r="G455" s="256"/>
      <c r="H455" s="256"/>
    </row>
    <row r="456" spans="4:8" x14ac:dyDescent="0.2">
      <c r="D456" s="256"/>
      <c r="E456" s="256"/>
      <c r="F456" s="256"/>
      <c r="G456" s="256"/>
      <c r="H456" s="256"/>
    </row>
    <row r="457" spans="4:8" x14ac:dyDescent="0.2">
      <c r="D457" s="256"/>
      <c r="E457" s="256"/>
      <c r="F457" s="256"/>
      <c r="G457" s="256"/>
      <c r="H457" s="256"/>
    </row>
    <row r="458" spans="4:8" x14ac:dyDescent="0.2">
      <c r="D458" s="256"/>
      <c r="E458" s="256"/>
      <c r="F458" s="256"/>
      <c r="G458" s="256"/>
      <c r="H458" s="256"/>
    </row>
    <row r="459" spans="4:8" x14ac:dyDescent="0.2">
      <c r="D459" s="256"/>
      <c r="E459" s="256"/>
      <c r="F459" s="256"/>
      <c r="G459" s="256"/>
      <c r="H459" s="256"/>
    </row>
    <row r="460" spans="4:8" x14ac:dyDescent="0.2">
      <c r="D460" s="256"/>
      <c r="E460" s="256"/>
      <c r="F460" s="256"/>
      <c r="G460" s="256"/>
      <c r="H460" s="256"/>
    </row>
    <row r="461" spans="4:8" x14ac:dyDescent="0.2">
      <c r="D461" s="256"/>
      <c r="E461" s="256"/>
      <c r="F461" s="256"/>
      <c r="G461" s="256"/>
      <c r="H461" s="256"/>
    </row>
    <row r="462" spans="4:8" x14ac:dyDescent="0.2">
      <c r="D462" s="256"/>
      <c r="E462" s="256"/>
      <c r="F462" s="256"/>
      <c r="G462" s="256"/>
      <c r="H462" s="256"/>
    </row>
    <row r="463" spans="4:8" x14ac:dyDescent="0.2">
      <c r="D463" s="256"/>
      <c r="E463" s="256"/>
      <c r="F463" s="256"/>
      <c r="G463" s="256"/>
      <c r="H463" s="256"/>
    </row>
    <row r="464" spans="4:8" x14ac:dyDescent="0.2">
      <c r="D464" s="256"/>
      <c r="E464" s="256"/>
      <c r="F464" s="256"/>
      <c r="G464" s="256"/>
      <c r="H464" s="256"/>
    </row>
    <row r="465" spans="4:8" x14ac:dyDescent="0.2">
      <c r="D465" s="256"/>
      <c r="E465" s="256"/>
      <c r="F465" s="256"/>
      <c r="G465" s="256"/>
      <c r="H465" s="256"/>
    </row>
    <row r="466" spans="4:8" x14ac:dyDescent="0.2">
      <c r="D466" s="256"/>
      <c r="E466" s="256"/>
      <c r="F466" s="256"/>
      <c r="G466" s="256"/>
      <c r="H466" s="256"/>
    </row>
    <row r="467" spans="4:8" x14ac:dyDescent="0.2">
      <c r="D467" s="256"/>
      <c r="E467" s="256"/>
      <c r="F467" s="256"/>
      <c r="G467" s="256"/>
      <c r="H467" s="256"/>
    </row>
    <row r="468" spans="4:8" x14ac:dyDescent="0.2">
      <c r="D468" s="256"/>
      <c r="E468" s="256"/>
      <c r="F468" s="256"/>
      <c r="G468" s="256"/>
      <c r="H468" s="256"/>
    </row>
  </sheetData>
  <mergeCells count="54">
    <mergeCell ref="K23:K25"/>
    <mergeCell ref="C30:C32"/>
    <mergeCell ref="K245:K247"/>
    <mergeCell ref="C225:C227"/>
    <mergeCell ref="B230:B235"/>
    <mergeCell ref="C235:I235"/>
    <mergeCell ref="B236:B248"/>
    <mergeCell ref="C248:I248"/>
    <mergeCell ref="C229:I229"/>
    <mergeCell ref="B9:B26"/>
    <mergeCell ref="C26:I26"/>
    <mergeCell ref="B27:B36"/>
    <mergeCell ref="C36:I36"/>
    <mergeCell ref="B37:B52"/>
    <mergeCell ref="C52:I52"/>
    <mergeCell ref="C85:K85"/>
    <mergeCell ref="B257:K257"/>
    <mergeCell ref="B258:K258"/>
    <mergeCell ref="B255:K255"/>
    <mergeCell ref="B254:I254"/>
    <mergeCell ref="B256:K256"/>
    <mergeCell ref="B1:K1"/>
    <mergeCell ref="G2:K2"/>
    <mergeCell ref="G3:K3"/>
    <mergeCell ref="B4:K4"/>
    <mergeCell ref="B6:B8"/>
    <mergeCell ref="C8:I8"/>
    <mergeCell ref="C99:K99"/>
    <mergeCell ref="C118:K118"/>
    <mergeCell ref="C127:I127"/>
    <mergeCell ref="B128:B154"/>
    <mergeCell ref="C131:K131"/>
    <mergeCell ref="C139:K139"/>
    <mergeCell ref="C154:I154"/>
    <mergeCell ref="B53:B127"/>
    <mergeCell ref="C53:K53"/>
    <mergeCell ref="C69:K69"/>
    <mergeCell ref="K137:K138"/>
    <mergeCell ref="B259:K259"/>
    <mergeCell ref="B260:K260"/>
    <mergeCell ref="B261:K261"/>
    <mergeCell ref="B262:K262"/>
    <mergeCell ref="B155:B190"/>
    <mergeCell ref="C190:I190"/>
    <mergeCell ref="B191:B203"/>
    <mergeCell ref="C191:C193"/>
    <mergeCell ref="C194:C195"/>
    <mergeCell ref="C203:I203"/>
    <mergeCell ref="B204:B206"/>
    <mergeCell ref="C206:I206"/>
    <mergeCell ref="B207:B212"/>
    <mergeCell ref="C212:I212"/>
    <mergeCell ref="B213:B229"/>
    <mergeCell ref="C216:C219"/>
  </mergeCells>
  <phoneticPr fontId="1" type="noConversion"/>
  <hyperlinks>
    <hyperlink ref="C3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0"/>
  <sheetViews>
    <sheetView workbookViewId="0">
      <pane ySplit="1" topLeftCell="A568" activePane="bottomLeft" state="frozen"/>
      <selection pane="bottomLeft" activeCell="T14" sqref="T14"/>
    </sheetView>
  </sheetViews>
  <sheetFormatPr baseColWidth="10" defaultColWidth="14.1640625" defaultRowHeight="17" customHeight="1" x14ac:dyDescent="0.25"/>
  <cols>
    <col min="1" max="1" width="7" style="138" bestFit="1" customWidth="1"/>
    <col min="2" max="2" width="16.5" style="138" bestFit="1" customWidth="1"/>
    <col min="3" max="3" width="19.5" style="138" bestFit="1" customWidth="1"/>
    <col min="4" max="5" width="11.6640625" style="138" bestFit="1" customWidth="1"/>
    <col min="6" max="6" width="8.83203125" style="138" bestFit="1" customWidth="1"/>
    <col min="7" max="7" width="10.5" style="138" customWidth="1"/>
    <col min="8" max="9" width="8.83203125" style="138" bestFit="1" customWidth="1"/>
    <col min="10" max="10" width="11.6640625" style="138" bestFit="1" customWidth="1"/>
    <col min="11" max="13" width="8.83203125" style="138" bestFit="1" customWidth="1"/>
    <col min="14" max="18" width="11.6640625" style="150" customWidth="1"/>
    <col min="19" max="16384" width="14.1640625" style="138"/>
  </cols>
  <sheetData>
    <row r="1" spans="1:18" ht="24" customHeight="1" x14ac:dyDescent="0.25">
      <c r="A1" s="151" t="s">
        <v>529</v>
      </c>
      <c r="B1" s="151" t="s">
        <v>512</v>
      </c>
      <c r="C1" s="151" t="s">
        <v>513</v>
      </c>
      <c r="D1" s="151" t="s">
        <v>514</v>
      </c>
      <c r="E1" s="151" t="s">
        <v>515</v>
      </c>
      <c r="F1" s="151" t="s">
        <v>516</v>
      </c>
      <c r="G1" s="151" t="s">
        <v>517</v>
      </c>
      <c r="H1" s="151" t="s">
        <v>518</v>
      </c>
      <c r="I1" s="151" t="s">
        <v>519</v>
      </c>
      <c r="J1" s="151" t="s">
        <v>520</v>
      </c>
      <c r="K1" s="151" t="s">
        <v>521</v>
      </c>
      <c r="L1" s="151" t="s">
        <v>522</v>
      </c>
      <c r="M1" s="151" t="s">
        <v>523</v>
      </c>
      <c r="N1" s="151" t="s">
        <v>524</v>
      </c>
      <c r="O1" s="151" t="s">
        <v>525</v>
      </c>
      <c r="P1" s="151" t="s">
        <v>526</v>
      </c>
      <c r="Q1" s="151" t="s">
        <v>527</v>
      </c>
      <c r="R1" s="152" t="s">
        <v>528</v>
      </c>
    </row>
    <row r="2" spans="1:18" ht="17" customHeight="1" x14ac:dyDescent="0.25">
      <c r="A2" s="139" t="s">
        <v>539</v>
      </c>
      <c r="B2" s="139" t="s">
        <v>530</v>
      </c>
      <c r="C2" s="139" t="s">
        <v>531</v>
      </c>
      <c r="D2" s="139" t="s">
        <v>532</v>
      </c>
      <c r="E2" s="139" t="s">
        <v>532</v>
      </c>
      <c r="F2" s="139" t="s">
        <v>533</v>
      </c>
      <c r="G2" s="139" t="s">
        <v>534</v>
      </c>
      <c r="H2" s="139" t="s">
        <v>76</v>
      </c>
      <c r="I2" s="139" t="s">
        <v>75</v>
      </c>
      <c r="J2" s="139" t="s">
        <v>535</v>
      </c>
      <c r="K2" s="139" t="s">
        <v>536</v>
      </c>
      <c r="L2" s="139" t="s">
        <v>537</v>
      </c>
      <c r="M2" s="139" t="s">
        <v>538</v>
      </c>
      <c r="N2" s="190">
        <v>50</v>
      </c>
      <c r="O2" s="190">
        <v>580</v>
      </c>
      <c r="P2" s="190" t="s">
        <v>532</v>
      </c>
      <c r="Q2" s="190" t="s">
        <v>532</v>
      </c>
      <c r="R2" s="190">
        <v>15</v>
      </c>
    </row>
    <row r="3" spans="1:18" ht="17" customHeight="1" x14ac:dyDescent="0.25">
      <c r="A3" s="139" t="s">
        <v>541</v>
      </c>
      <c r="B3" s="139" t="s">
        <v>540</v>
      </c>
      <c r="C3" s="139" t="s">
        <v>531</v>
      </c>
      <c r="D3" s="139" t="s">
        <v>532</v>
      </c>
      <c r="E3" s="139" t="s">
        <v>532</v>
      </c>
      <c r="F3" s="139" t="s">
        <v>533</v>
      </c>
      <c r="G3" s="139" t="s">
        <v>534</v>
      </c>
      <c r="H3" s="139" t="s">
        <v>76</v>
      </c>
      <c r="I3" s="139" t="s">
        <v>75</v>
      </c>
      <c r="J3" s="139" t="s">
        <v>535</v>
      </c>
      <c r="K3" s="139" t="s">
        <v>536</v>
      </c>
      <c r="L3" s="139" t="s">
        <v>537</v>
      </c>
      <c r="M3" s="139" t="s">
        <v>538</v>
      </c>
      <c r="N3" s="190">
        <v>50</v>
      </c>
      <c r="O3" s="190">
        <v>580</v>
      </c>
      <c r="P3" s="190" t="s">
        <v>532</v>
      </c>
      <c r="Q3" s="190" t="s">
        <v>532</v>
      </c>
      <c r="R3" s="190">
        <v>15</v>
      </c>
    </row>
    <row r="4" spans="1:18" ht="17" customHeight="1" x14ac:dyDescent="0.25">
      <c r="A4" s="139" t="s">
        <v>543</v>
      </c>
      <c r="B4" s="139" t="s">
        <v>542</v>
      </c>
      <c r="C4" s="139" t="s">
        <v>531</v>
      </c>
      <c r="D4" s="139" t="s">
        <v>532</v>
      </c>
      <c r="E4" s="139" t="s">
        <v>532</v>
      </c>
      <c r="F4" s="139" t="s">
        <v>533</v>
      </c>
      <c r="G4" s="139" t="s">
        <v>534</v>
      </c>
      <c r="H4" s="139" t="s">
        <v>76</v>
      </c>
      <c r="I4" s="139" t="s">
        <v>75</v>
      </c>
      <c r="J4" s="139" t="s">
        <v>535</v>
      </c>
      <c r="K4" s="139" t="s">
        <v>536</v>
      </c>
      <c r="L4" s="139" t="s">
        <v>537</v>
      </c>
      <c r="M4" s="139" t="s">
        <v>538</v>
      </c>
      <c r="N4" s="190">
        <v>50</v>
      </c>
      <c r="O4" s="190">
        <v>580</v>
      </c>
      <c r="P4" s="190" t="s">
        <v>532</v>
      </c>
      <c r="Q4" s="190" t="s">
        <v>532</v>
      </c>
      <c r="R4" s="190">
        <v>15</v>
      </c>
    </row>
    <row r="5" spans="1:18" ht="17" customHeight="1" x14ac:dyDescent="0.25">
      <c r="A5" s="139" t="s">
        <v>545</v>
      </c>
      <c r="B5" s="139" t="s">
        <v>544</v>
      </c>
      <c r="C5" s="139" t="s">
        <v>531</v>
      </c>
      <c r="D5" s="139" t="s">
        <v>532</v>
      </c>
      <c r="E5" s="139" t="s">
        <v>532</v>
      </c>
      <c r="F5" s="139" t="s">
        <v>533</v>
      </c>
      <c r="G5" s="139" t="s">
        <v>534</v>
      </c>
      <c r="H5" s="139" t="s">
        <v>76</v>
      </c>
      <c r="I5" s="139" t="s">
        <v>75</v>
      </c>
      <c r="J5" s="139" t="s">
        <v>535</v>
      </c>
      <c r="K5" s="139" t="s">
        <v>536</v>
      </c>
      <c r="L5" s="139" t="s">
        <v>537</v>
      </c>
      <c r="M5" s="139" t="s">
        <v>538</v>
      </c>
      <c r="N5" s="190">
        <v>50</v>
      </c>
      <c r="O5" s="190">
        <v>580</v>
      </c>
      <c r="P5" s="190" t="s">
        <v>532</v>
      </c>
      <c r="Q5" s="190" t="s">
        <v>532</v>
      </c>
      <c r="R5" s="190">
        <v>15</v>
      </c>
    </row>
    <row r="6" spans="1:18" ht="17" customHeight="1" x14ac:dyDescent="0.25">
      <c r="A6" s="139" t="s">
        <v>541</v>
      </c>
      <c r="B6" s="139" t="s">
        <v>546</v>
      </c>
      <c r="C6" s="139" t="s">
        <v>547</v>
      </c>
      <c r="D6" s="139" t="s">
        <v>532</v>
      </c>
      <c r="E6" s="139" t="s">
        <v>532</v>
      </c>
      <c r="F6" s="139" t="s">
        <v>533</v>
      </c>
      <c r="G6" s="139" t="s">
        <v>548</v>
      </c>
      <c r="H6" s="139" t="s">
        <v>75</v>
      </c>
      <c r="I6" s="139" t="s">
        <v>76</v>
      </c>
      <c r="J6" s="139" t="s">
        <v>549</v>
      </c>
      <c r="K6" s="139" t="s">
        <v>550</v>
      </c>
      <c r="L6" s="139" t="s">
        <v>551</v>
      </c>
      <c r="M6" s="139" t="s">
        <v>552</v>
      </c>
      <c r="N6" s="190">
        <v>50</v>
      </c>
      <c r="O6" s="190">
        <v>590</v>
      </c>
      <c r="P6" s="190" t="s">
        <v>532</v>
      </c>
      <c r="Q6" s="190" t="s">
        <v>532</v>
      </c>
      <c r="R6" s="190">
        <v>15</v>
      </c>
    </row>
    <row r="7" spans="1:18" ht="17" customHeight="1" x14ac:dyDescent="0.25">
      <c r="A7" s="139" t="s">
        <v>543</v>
      </c>
      <c r="B7" s="139" t="s">
        <v>553</v>
      </c>
      <c r="C7" s="139" t="s">
        <v>547</v>
      </c>
      <c r="D7" s="139" t="s">
        <v>532</v>
      </c>
      <c r="E7" s="139" t="s">
        <v>532</v>
      </c>
      <c r="F7" s="139" t="s">
        <v>533</v>
      </c>
      <c r="G7" s="139" t="s">
        <v>548</v>
      </c>
      <c r="H7" s="139" t="s">
        <v>75</v>
      </c>
      <c r="I7" s="139" t="s">
        <v>76</v>
      </c>
      <c r="J7" s="139" t="s">
        <v>549</v>
      </c>
      <c r="K7" s="139" t="s">
        <v>550</v>
      </c>
      <c r="L7" s="139" t="s">
        <v>551</v>
      </c>
      <c r="M7" s="139" t="s">
        <v>552</v>
      </c>
      <c r="N7" s="190">
        <v>50</v>
      </c>
      <c r="O7" s="190">
        <v>590</v>
      </c>
      <c r="P7" s="190" t="s">
        <v>532</v>
      </c>
      <c r="Q7" s="190" t="s">
        <v>532</v>
      </c>
      <c r="R7" s="190">
        <v>15</v>
      </c>
    </row>
    <row r="8" spans="1:18" ht="17" customHeight="1" x14ac:dyDescent="0.25">
      <c r="A8" s="139" t="s">
        <v>545</v>
      </c>
      <c r="B8" s="139" t="s">
        <v>554</v>
      </c>
      <c r="C8" s="139" t="s">
        <v>547</v>
      </c>
      <c r="D8" s="139" t="s">
        <v>532</v>
      </c>
      <c r="E8" s="139" t="s">
        <v>532</v>
      </c>
      <c r="F8" s="139" t="s">
        <v>533</v>
      </c>
      <c r="G8" s="139" t="s">
        <v>548</v>
      </c>
      <c r="H8" s="139" t="s">
        <v>75</v>
      </c>
      <c r="I8" s="139" t="s">
        <v>76</v>
      </c>
      <c r="J8" s="139" t="s">
        <v>549</v>
      </c>
      <c r="K8" s="139" t="s">
        <v>550</v>
      </c>
      <c r="L8" s="139" t="s">
        <v>551</v>
      </c>
      <c r="M8" s="139" t="s">
        <v>552</v>
      </c>
      <c r="N8" s="190">
        <v>50</v>
      </c>
      <c r="O8" s="190">
        <v>590</v>
      </c>
      <c r="P8" s="190" t="s">
        <v>532</v>
      </c>
      <c r="Q8" s="190" t="s">
        <v>532</v>
      </c>
      <c r="R8" s="190">
        <v>15</v>
      </c>
    </row>
    <row r="9" spans="1:18" ht="17" customHeight="1" x14ac:dyDescent="0.25">
      <c r="A9" s="139" t="s">
        <v>561</v>
      </c>
      <c r="B9" s="139" t="s">
        <v>555</v>
      </c>
      <c r="C9" s="139" t="s">
        <v>556</v>
      </c>
      <c r="D9" s="139" t="s">
        <v>532</v>
      </c>
      <c r="E9" s="139" t="s">
        <v>532</v>
      </c>
      <c r="F9" s="139" t="s">
        <v>533</v>
      </c>
      <c r="G9" s="139" t="s">
        <v>240</v>
      </c>
      <c r="H9" s="139" t="s">
        <v>557</v>
      </c>
      <c r="I9" s="139" t="s">
        <v>75</v>
      </c>
      <c r="J9" s="139" t="s">
        <v>535</v>
      </c>
      <c r="K9" s="139" t="s">
        <v>558</v>
      </c>
      <c r="L9" s="139" t="s">
        <v>559</v>
      </c>
      <c r="M9" s="139" t="s">
        <v>560</v>
      </c>
      <c r="N9" s="190">
        <v>50</v>
      </c>
      <c r="O9" s="190">
        <v>1160</v>
      </c>
      <c r="P9" s="190" t="s">
        <v>532</v>
      </c>
      <c r="Q9" s="190" t="s">
        <v>532</v>
      </c>
      <c r="R9" s="190">
        <v>15</v>
      </c>
    </row>
    <row r="10" spans="1:18" ht="17" customHeight="1" x14ac:dyDescent="0.25">
      <c r="A10" s="139" t="s">
        <v>563</v>
      </c>
      <c r="B10" s="139" t="s">
        <v>562</v>
      </c>
      <c r="C10" s="139" t="s">
        <v>556</v>
      </c>
      <c r="D10" s="139" t="s">
        <v>532</v>
      </c>
      <c r="E10" s="139" t="s">
        <v>532</v>
      </c>
      <c r="F10" s="139" t="s">
        <v>533</v>
      </c>
      <c r="G10" s="139" t="s">
        <v>240</v>
      </c>
      <c r="H10" s="139" t="s">
        <v>557</v>
      </c>
      <c r="I10" s="139" t="s">
        <v>75</v>
      </c>
      <c r="J10" s="139" t="s">
        <v>535</v>
      </c>
      <c r="K10" s="139" t="s">
        <v>558</v>
      </c>
      <c r="L10" s="139" t="s">
        <v>559</v>
      </c>
      <c r="M10" s="139" t="s">
        <v>560</v>
      </c>
      <c r="N10" s="190">
        <v>50</v>
      </c>
      <c r="O10" s="190">
        <v>1160</v>
      </c>
      <c r="P10" s="190" t="s">
        <v>532</v>
      </c>
      <c r="Q10" s="190" t="s">
        <v>532</v>
      </c>
      <c r="R10" s="190">
        <v>15</v>
      </c>
    </row>
    <row r="11" spans="1:18" ht="17" customHeight="1" x14ac:dyDescent="0.25">
      <c r="A11" s="139" t="s">
        <v>565</v>
      </c>
      <c r="B11" s="139" t="s">
        <v>564</v>
      </c>
      <c r="C11" s="139" t="s">
        <v>556</v>
      </c>
      <c r="D11" s="139" t="s">
        <v>532</v>
      </c>
      <c r="E11" s="139" t="s">
        <v>532</v>
      </c>
      <c r="F11" s="139" t="s">
        <v>533</v>
      </c>
      <c r="G11" s="139" t="s">
        <v>240</v>
      </c>
      <c r="H11" s="139" t="s">
        <v>557</v>
      </c>
      <c r="I11" s="139" t="s">
        <v>75</v>
      </c>
      <c r="J11" s="139" t="s">
        <v>535</v>
      </c>
      <c r="K11" s="139" t="s">
        <v>558</v>
      </c>
      <c r="L11" s="139" t="s">
        <v>559</v>
      </c>
      <c r="M11" s="139" t="s">
        <v>560</v>
      </c>
      <c r="N11" s="190">
        <v>50</v>
      </c>
      <c r="O11" s="190">
        <v>1160</v>
      </c>
      <c r="P11" s="190" t="s">
        <v>532</v>
      </c>
      <c r="Q11" s="190" t="s">
        <v>532</v>
      </c>
      <c r="R11" s="190">
        <v>15</v>
      </c>
    </row>
    <row r="12" spans="1:18" ht="17" customHeight="1" x14ac:dyDescent="0.25">
      <c r="A12" s="139" t="s">
        <v>567</v>
      </c>
      <c r="B12" s="139" t="s">
        <v>566</v>
      </c>
      <c r="C12" s="139" t="s">
        <v>556</v>
      </c>
      <c r="D12" s="139" t="s">
        <v>532</v>
      </c>
      <c r="E12" s="139" t="s">
        <v>532</v>
      </c>
      <c r="F12" s="139" t="s">
        <v>533</v>
      </c>
      <c r="G12" s="139" t="s">
        <v>240</v>
      </c>
      <c r="H12" s="139" t="s">
        <v>557</v>
      </c>
      <c r="I12" s="139" t="s">
        <v>75</v>
      </c>
      <c r="J12" s="139" t="s">
        <v>535</v>
      </c>
      <c r="K12" s="139" t="s">
        <v>558</v>
      </c>
      <c r="L12" s="139" t="s">
        <v>559</v>
      </c>
      <c r="M12" s="139" t="s">
        <v>560</v>
      </c>
      <c r="N12" s="190">
        <v>50</v>
      </c>
      <c r="O12" s="190">
        <v>1160</v>
      </c>
      <c r="P12" s="190" t="s">
        <v>532</v>
      </c>
      <c r="Q12" s="190" t="s">
        <v>532</v>
      </c>
      <c r="R12" s="190">
        <v>15</v>
      </c>
    </row>
    <row r="13" spans="1:18" ht="17" customHeight="1" x14ac:dyDescent="0.25">
      <c r="A13" s="139" t="s">
        <v>563</v>
      </c>
      <c r="B13" s="139" t="s">
        <v>568</v>
      </c>
      <c r="C13" s="139" t="s">
        <v>569</v>
      </c>
      <c r="D13" s="139" t="s">
        <v>532</v>
      </c>
      <c r="E13" s="139" t="s">
        <v>532</v>
      </c>
      <c r="F13" s="139" t="s">
        <v>533</v>
      </c>
      <c r="G13" s="139" t="s">
        <v>242</v>
      </c>
      <c r="H13" s="139" t="s">
        <v>75</v>
      </c>
      <c r="I13" s="139" t="s">
        <v>557</v>
      </c>
      <c r="J13" s="139" t="s">
        <v>549</v>
      </c>
      <c r="K13" s="139" t="s">
        <v>570</v>
      </c>
      <c r="L13" s="139" t="s">
        <v>571</v>
      </c>
      <c r="M13" s="139" t="s">
        <v>572</v>
      </c>
      <c r="N13" s="190">
        <v>50</v>
      </c>
      <c r="O13" s="190">
        <v>1510</v>
      </c>
      <c r="P13" s="190" t="s">
        <v>532</v>
      </c>
      <c r="Q13" s="190" t="s">
        <v>532</v>
      </c>
      <c r="R13" s="190">
        <v>15</v>
      </c>
    </row>
    <row r="14" spans="1:18" ht="17" customHeight="1" x14ac:dyDescent="0.25">
      <c r="A14" s="139" t="s">
        <v>561</v>
      </c>
      <c r="B14" s="139" t="s">
        <v>573</v>
      </c>
      <c r="C14" s="139" t="s">
        <v>569</v>
      </c>
      <c r="D14" s="139" t="s">
        <v>532</v>
      </c>
      <c r="E14" s="139" t="s">
        <v>532</v>
      </c>
      <c r="F14" s="139" t="s">
        <v>533</v>
      </c>
      <c r="G14" s="139" t="s">
        <v>242</v>
      </c>
      <c r="H14" s="139" t="s">
        <v>75</v>
      </c>
      <c r="I14" s="139" t="s">
        <v>557</v>
      </c>
      <c r="J14" s="139" t="s">
        <v>549</v>
      </c>
      <c r="K14" s="139" t="s">
        <v>570</v>
      </c>
      <c r="L14" s="139" t="s">
        <v>571</v>
      </c>
      <c r="M14" s="139" t="s">
        <v>572</v>
      </c>
      <c r="N14" s="190">
        <v>50</v>
      </c>
      <c r="O14" s="190">
        <v>1510</v>
      </c>
      <c r="P14" s="190" t="s">
        <v>532</v>
      </c>
      <c r="Q14" s="190" t="s">
        <v>532</v>
      </c>
      <c r="R14" s="190">
        <v>15</v>
      </c>
    </row>
    <row r="15" spans="1:18" ht="17" customHeight="1" x14ac:dyDescent="0.25">
      <c r="A15" s="139" t="s">
        <v>567</v>
      </c>
      <c r="B15" s="139" t="s">
        <v>574</v>
      </c>
      <c r="C15" s="139" t="s">
        <v>569</v>
      </c>
      <c r="D15" s="139" t="s">
        <v>532</v>
      </c>
      <c r="E15" s="139" t="s">
        <v>532</v>
      </c>
      <c r="F15" s="139" t="s">
        <v>533</v>
      </c>
      <c r="G15" s="139" t="s">
        <v>242</v>
      </c>
      <c r="H15" s="139" t="s">
        <v>75</v>
      </c>
      <c r="I15" s="139" t="s">
        <v>557</v>
      </c>
      <c r="J15" s="139" t="s">
        <v>549</v>
      </c>
      <c r="K15" s="139" t="s">
        <v>570</v>
      </c>
      <c r="L15" s="139" t="s">
        <v>571</v>
      </c>
      <c r="M15" s="139" t="s">
        <v>572</v>
      </c>
      <c r="N15" s="190">
        <v>50</v>
      </c>
      <c r="O15" s="190">
        <v>1510</v>
      </c>
      <c r="P15" s="190" t="s">
        <v>532</v>
      </c>
      <c r="Q15" s="190" t="s">
        <v>532</v>
      </c>
      <c r="R15" s="190">
        <v>15</v>
      </c>
    </row>
    <row r="16" spans="1:18" ht="17" customHeight="1" x14ac:dyDescent="0.25">
      <c r="A16" s="139" t="s">
        <v>580</v>
      </c>
      <c r="B16" s="139" t="s">
        <v>575</v>
      </c>
      <c r="C16" s="139" t="s">
        <v>576</v>
      </c>
      <c r="D16" s="139" t="s">
        <v>532</v>
      </c>
      <c r="E16" s="139" t="s">
        <v>532</v>
      </c>
      <c r="F16" s="139" t="s">
        <v>533</v>
      </c>
      <c r="G16" s="139" t="s">
        <v>268</v>
      </c>
      <c r="H16" s="139" t="s">
        <v>81</v>
      </c>
      <c r="I16" s="139" t="s">
        <v>75</v>
      </c>
      <c r="J16" s="139" t="s">
        <v>535</v>
      </c>
      <c r="K16" s="139" t="s">
        <v>577</v>
      </c>
      <c r="L16" s="139" t="s">
        <v>578</v>
      </c>
      <c r="M16" s="139" t="s">
        <v>579</v>
      </c>
      <c r="N16" s="190">
        <v>50</v>
      </c>
      <c r="O16" s="190">
        <v>710</v>
      </c>
      <c r="P16" s="190" t="s">
        <v>532</v>
      </c>
      <c r="Q16" s="190" t="s">
        <v>532</v>
      </c>
      <c r="R16" s="190">
        <v>15</v>
      </c>
    </row>
    <row r="17" spans="1:18" ht="17" customHeight="1" x14ac:dyDescent="0.25">
      <c r="A17" s="139" t="s">
        <v>580</v>
      </c>
      <c r="B17" s="139" t="s">
        <v>581</v>
      </c>
      <c r="C17" s="139" t="s">
        <v>582</v>
      </c>
      <c r="D17" s="139" t="s">
        <v>532</v>
      </c>
      <c r="E17" s="139" t="s">
        <v>532</v>
      </c>
      <c r="F17" s="139" t="s">
        <v>533</v>
      </c>
      <c r="G17" s="139" t="s">
        <v>266</v>
      </c>
      <c r="H17" s="139" t="s">
        <v>75</v>
      </c>
      <c r="I17" s="139" t="s">
        <v>81</v>
      </c>
      <c r="J17" s="139" t="s">
        <v>549</v>
      </c>
      <c r="K17" s="139" t="s">
        <v>583</v>
      </c>
      <c r="L17" s="139" t="s">
        <v>584</v>
      </c>
      <c r="M17" s="139" t="s">
        <v>585</v>
      </c>
      <c r="N17" s="190">
        <v>50</v>
      </c>
      <c r="O17" s="190">
        <v>730</v>
      </c>
      <c r="P17" s="190" t="s">
        <v>532</v>
      </c>
      <c r="Q17" s="190" t="s">
        <v>532</v>
      </c>
      <c r="R17" s="190">
        <v>15</v>
      </c>
    </row>
    <row r="18" spans="1:18" ht="17" customHeight="1" x14ac:dyDescent="0.25">
      <c r="A18" s="139" t="s">
        <v>588</v>
      </c>
      <c r="B18" s="139" t="s">
        <v>586</v>
      </c>
      <c r="C18" s="139" t="s">
        <v>587</v>
      </c>
      <c r="D18" s="139" t="s">
        <v>532</v>
      </c>
      <c r="E18" s="139" t="s">
        <v>532</v>
      </c>
      <c r="F18" s="139" t="s">
        <v>533</v>
      </c>
      <c r="G18" s="139" t="s">
        <v>268</v>
      </c>
      <c r="H18" s="139" t="s">
        <v>81</v>
      </c>
      <c r="I18" s="139" t="s">
        <v>75</v>
      </c>
      <c r="J18" s="139" t="s">
        <v>535</v>
      </c>
      <c r="K18" s="139" t="s">
        <v>577</v>
      </c>
      <c r="L18" s="139" t="s">
        <v>578</v>
      </c>
      <c r="M18" s="139" t="s">
        <v>579</v>
      </c>
      <c r="N18" s="190">
        <v>50</v>
      </c>
      <c r="O18" s="190">
        <v>710</v>
      </c>
      <c r="P18" s="190" t="s">
        <v>532</v>
      </c>
      <c r="Q18" s="190" t="s">
        <v>532</v>
      </c>
      <c r="R18" s="190">
        <v>15</v>
      </c>
    </row>
    <row r="19" spans="1:18" ht="17" customHeight="1" x14ac:dyDescent="0.25">
      <c r="A19" s="139" t="s">
        <v>590</v>
      </c>
      <c r="B19" s="139" t="s">
        <v>589</v>
      </c>
      <c r="C19" s="139" t="s">
        <v>587</v>
      </c>
      <c r="D19" s="139" t="s">
        <v>532</v>
      </c>
      <c r="E19" s="139" t="s">
        <v>532</v>
      </c>
      <c r="F19" s="139" t="s">
        <v>533</v>
      </c>
      <c r="G19" s="139" t="s">
        <v>268</v>
      </c>
      <c r="H19" s="139" t="s">
        <v>81</v>
      </c>
      <c r="I19" s="139" t="s">
        <v>75</v>
      </c>
      <c r="J19" s="139" t="s">
        <v>535</v>
      </c>
      <c r="K19" s="139" t="s">
        <v>577</v>
      </c>
      <c r="L19" s="139" t="s">
        <v>578</v>
      </c>
      <c r="M19" s="139" t="s">
        <v>579</v>
      </c>
      <c r="N19" s="190">
        <v>50</v>
      </c>
      <c r="O19" s="190">
        <v>710</v>
      </c>
      <c r="P19" s="190" t="s">
        <v>532</v>
      </c>
      <c r="Q19" s="190" t="s">
        <v>532</v>
      </c>
      <c r="R19" s="190">
        <v>15</v>
      </c>
    </row>
    <row r="20" spans="1:18" ht="17" customHeight="1" x14ac:dyDescent="0.25">
      <c r="A20" s="139" t="s">
        <v>588</v>
      </c>
      <c r="B20" s="139" t="s">
        <v>591</v>
      </c>
      <c r="C20" s="139" t="s">
        <v>592</v>
      </c>
      <c r="D20" s="139" t="s">
        <v>532</v>
      </c>
      <c r="E20" s="139" t="s">
        <v>532</v>
      </c>
      <c r="F20" s="139" t="s">
        <v>533</v>
      </c>
      <c r="G20" s="139" t="s">
        <v>266</v>
      </c>
      <c r="H20" s="139" t="s">
        <v>75</v>
      </c>
      <c r="I20" s="139" t="s">
        <v>81</v>
      </c>
      <c r="J20" s="139" t="s">
        <v>549</v>
      </c>
      <c r="K20" s="139" t="s">
        <v>583</v>
      </c>
      <c r="L20" s="139" t="s">
        <v>584</v>
      </c>
      <c r="M20" s="139" t="s">
        <v>585</v>
      </c>
      <c r="N20" s="190">
        <v>50</v>
      </c>
      <c r="O20" s="190">
        <v>730</v>
      </c>
      <c r="P20" s="190" t="s">
        <v>532</v>
      </c>
      <c r="Q20" s="190" t="s">
        <v>532</v>
      </c>
      <c r="R20" s="190">
        <v>15</v>
      </c>
    </row>
    <row r="21" spans="1:18" ht="17" customHeight="1" x14ac:dyDescent="0.25">
      <c r="A21" s="139" t="s">
        <v>590</v>
      </c>
      <c r="B21" s="139" t="s">
        <v>593</v>
      </c>
      <c r="C21" s="139" t="s">
        <v>592</v>
      </c>
      <c r="D21" s="139" t="s">
        <v>532</v>
      </c>
      <c r="E21" s="139" t="s">
        <v>532</v>
      </c>
      <c r="F21" s="139" t="s">
        <v>533</v>
      </c>
      <c r="G21" s="139" t="s">
        <v>266</v>
      </c>
      <c r="H21" s="139" t="s">
        <v>75</v>
      </c>
      <c r="I21" s="139" t="s">
        <v>81</v>
      </c>
      <c r="J21" s="139" t="s">
        <v>549</v>
      </c>
      <c r="K21" s="139" t="s">
        <v>583</v>
      </c>
      <c r="L21" s="139" t="s">
        <v>584</v>
      </c>
      <c r="M21" s="139" t="s">
        <v>585</v>
      </c>
      <c r="N21" s="190">
        <v>50</v>
      </c>
      <c r="O21" s="190">
        <v>730</v>
      </c>
      <c r="P21" s="190" t="s">
        <v>532</v>
      </c>
      <c r="Q21" s="190" t="s">
        <v>532</v>
      </c>
      <c r="R21" s="190">
        <v>15</v>
      </c>
    </row>
    <row r="22" spans="1:18" ht="17" customHeight="1" x14ac:dyDescent="0.25">
      <c r="A22" s="139" t="s">
        <v>600</v>
      </c>
      <c r="B22" s="139" t="s">
        <v>594</v>
      </c>
      <c r="C22" s="139" t="s">
        <v>595</v>
      </c>
      <c r="D22" s="139" t="s">
        <v>532</v>
      </c>
      <c r="E22" s="139" t="s">
        <v>532</v>
      </c>
      <c r="F22" s="139" t="s">
        <v>533</v>
      </c>
      <c r="G22" s="139" t="s">
        <v>596</v>
      </c>
      <c r="H22" s="139" t="s">
        <v>72</v>
      </c>
      <c r="I22" s="139" t="s">
        <v>75</v>
      </c>
      <c r="J22" s="139" t="s">
        <v>535</v>
      </c>
      <c r="K22" s="139" t="s">
        <v>597</v>
      </c>
      <c r="L22" s="139" t="s">
        <v>598</v>
      </c>
      <c r="M22" s="139" t="s">
        <v>599</v>
      </c>
      <c r="N22" s="190">
        <v>50</v>
      </c>
      <c r="O22" s="190">
        <v>1350</v>
      </c>
      <c r="P22" s="190" t="s">
        <v>532</v>
      </c>
      <c r="Q22" s="190" t="s">
        <v>532</v>
      </c>
      <c r="R22" s="190">
        <v>15</v>
      </c>
    </row>
    <row r="23" spans="1:18" ht="17" customHeight="1" x14ac:dyDescent="0.25">
      <c r="A23" s="139" t="s">
        <v>602</v>
      </c>
      <c r="B23" s="139" t="s">
        <v>601</v>
      </c>
      <c r="C23" s="139" t="s">
        <v>595</v>
      </c>
      <c r="D23" s="139" t="s">
        <v>532</v>
      </c>
      <c r="E23" s="139" t="s">
        <v>532</v>
      </c>
      <c r="F23" s="139" t="s">
        <v>533</v>
      </c>
      <c r="G23" s="139" t="s">
        <v>596</v>
      </c>
      <c r="H23" s="139" t="s">
        <v>72</v>
      </c>
      <c r="I23" s="139" t="s">
        <v>75</v>
      </c>
      <c r="J23" s="139" t="s">
        <v>535</v>
      </c>
      <c r="K23" s="139" t="s">
        <v>597</v>
      </c>
      <c r="L23" s="139" t="s">
        <v>598</v>
      </c>
      <c r="M23" s="139" t="s">
        <v>599</v>
      </c>
      <c r="N23" s="190">
        <v>50</v>
      </c>
      <c r="O23" s="190">
        <v>1350</v>
      </c>
      <c r="P23" s="190" t="s">
        <v>532</v>
      </c>
      <c r="Q23" s="190" t="s">
        <v>532</v>
      </c>
      <c r="R23" s="190">
        <v>15</v>
      </c>
    </row>
    <row r="24" spans="1:18" ht="17" customHeight="1" x14ac:dyDescent="0.25">
      <c r="A24" s="139" t="s">
        <v>604</v>
      </c>
      <c r="B24" s="139" t="s">
        <v>603</v>
      </c>
      <c r="C24" s="139" t="s">
        <v>595</v>
      </c>
      <c r="D24" s="139" t="s">
        <v>532</v>
      </c>
      <c r="E24" s="139" t="s">
        <v>532</v>
      </c>
      <c r="F24" s="139" t="s">
        <v>533</v>
      </c>
      <c r="G24" s="139" t="s">
        <v>596</v>
      </c>
      <c r="H24" s="139" t="s">
        <v>72</v>
      </c>
      <c r="I24" s="139" t="s">
        <v>75</v>
      </c>
      <c r="J24" s="139" t="s">
        <v>535</v>
      </c>
      <c r="K24" s="139" t="s">
        <v>597</v>
      </c>
      <c r="L24" s="139" t="s">
        <v>598</v>
      </c>
      <c r="M24" s="139" t="s">
        <v>599</v>
      </c>
      <c r="N24" s="190">
        <v>50</v>
      </c>
      <c r="O24" s="190">
        <v>1350</v>
      </c>
      <c r="P24" s="190" t="s">
        <v>532</v>
      </c>
      <c r="Q24" s="190" t="s">
        <v>532</v>
      </c>
      <c r="R24" s="190">
        <v>15</v>
      </c>
    </row>
    <row r="25" spans="1:18" ht="17" customHeight="1" x14ac:dyDescent="0.25">
      <c r="A25" s="139" t="s">
        <v>606</v>
      </c>
      <c r="B25" s="139" t="s">
        <v>605</v>
      </c>
      <c r="C25" s="139" t="s">
        <v>595</v>
      </c>
      <c r="D25" s="139" t="s">
        <v>532</v>
      </c>
      <c r="E25" s="139" t="s">
        <v>532</v>
      </c>
      <c r="F25" s="139" t="s">
        <v>533</v>
      </c>
      <c r="G25" s="139" t="s">
        <v>596</v>
      </c>
      <c r="H25" s="139" t="s">
        <v>72</v>
      </c>
      <c r="I25" s="139" t="s">
        <v>75</v>
      </c>
      <c r="J25" s="139" t="s">
        <v>535</v>
      </c>
      <c r="K25" s="139" t="s">
        <v>597</v>
      </c>
      <c r="L25" s="139" t="s">
        <v>598</v>
      </c>
      <c r="M25" s="139" t="s">
        <v>599</v>
      </c>
      <c r="N25" s="190">
        <v>50</v>
      </c>
      <c r="O25" s="190">
        <v>1350</v>
      </c>
      <c r="P25" s="190" t="s">
        <v>532</v>
      </c>
      <c r="Q25" s="190" t="s">
        <v>532</v>
      </c>
      <c r="R25" s="190">
        <v>15</v>
      </c>
    </row>
    <row r="26" spans="1:18" ht="17" customHeight="1" x14ac:dyDescent="0.25">
      <c r="A26" s="139" t="s">
        <v>608</v>
      </c>
      <c r="B26" s="139" t="s">
        <v>607</v>
      </c>
      <c r="C26" s="139" t="s">
        <v>595</v>
      </c>
      <c r="D26" s="139" t="s">
        <v>532</v>
      </c>
      <c r="E26" s="139" t="s">
        <v>532</v>
      </c>
      <c r="F26" s="139" t="s">
        <v>533</v>
      </c>
      <c r="G26" s="139" t="s">
        <v>596</v>
      </c>
      <c r="H26" s="139" t="s">
        <v>72</v>
      </c>
      <c r="I26" s="139" t="s">
        <v>75</v>
      </c>
      <c r="J26" s="139" t="s">
        <v>535</v>
      </c>
      <c r="K26" s="139" t="s">
        <v>597</v>
      </c>
      <c r="L26" s="139" t="s">
        <v>598</v>
      </c>
      <c r="M26" s="139" t="s">
        <v>599</v>
      </c>
      <c r="N26" s="190">
        <v>50</v>
      </c>
      <c r="O26" s="190">
        <v>1350</v>
      </c>
      <c r="P26" s="190" t="s">
        <v>532</v>
      </c>
      <c r="Q26" s="190" t="s">
        <v>532</v>
      </c>
      <c r="R26" s="190">
        <v>15</v>
      </c>
    </row>
    <row r="27" spans="1:18" ht="17" customHeight="1" x14ac:dyDescent="0.25">
      <c r="A27" s="139" t="s">
        <v>600</v>
      </c>
      <c r="B27" s="139" t="s">
        <v>609</v>
      </c>
      <c r="C27" s="139" t="s">
        <v>610</v>
      </c>
      <c r="D27" s="139" t="s">
        <v>532</v>
      </c>
      <c r="E27" s="139" t="s">
        <v>532</v>
      </c>
      <c r="F27" s="139" t="s">
        <v>533</v>
      </c>
      <c r="G27" s="139" t="s">
        <v>611</v>
      </c>
      <c r="H27" s="139" t="s">
        <v>75</v>
      </c>
      <c r="I27" s="139" t="s">
        <v>72</v>
      </c>
      <c r="J27" s="139" t="s">
        <v>549</v>
      </c>
      <c r="K27" s="139" t="s">
        <v>612</v>
      </c>
      <c r="L27" s="139" t="s">
        <v>613</v>
      </c>
      <c r="M27" s="139" t="s">
        <v>585</v>
      </c>
      <c r="N27" s="190">
        <v>50</v>
      </c>
      <c r="O27" s="190">
        <v>1910</v>
      </c>
      <c r="P27" s="190" t="s">
        <v>532</v>
      </c>
      <c r="Q27" s="190" t="s">
        <v>532</v>
      </c>
      <c r="R27" s="190">
        <v>15</v>
      </c>
    </row>
    <row r="28" spans="1:18" ht="17" customHeight="1" x14ac:dyDescent="0.25">
      <c r="A28" s="139" t="s">
        <v>602</v>
      </c>
      <c r="B28" s="139" t="s">
        <v>614</v>
      </c>
      <c r="C28" s="139" t="s">
        <v>610</v>
      </c>
      <c r="D28" s="139" t="s">
        <v>532</v>
      </c>
      <c r="E28" s="139" t="s">
        <v>532</v>
      </c>
      <c r="F28" s="139" t="s">
        <v>533</v>
      </c>
      <c r="G28" s="139" t="s">
        <v>611</v>
      </c>
      <c r="H28" s="139" t="s">
        <v>75</v>
      </c>
      <c r="I28" s="139" t="s">
        <v>72</v>
      </c>
      <c r="J28" s="139" t="s">
        <v>549</v>
      </c>
      <c r="K28" s="139" t="s">
        <v>612</v>
      </c>
      <c r="L28" s="139" t="s">
        <v>613</v>
      </c>
      <c r="M28" s="139" t="s">
        <v>585</v>
      </c>
      <c r="N28" s="190">
        <v>50</v>
      </c>
      <c r="O28" s="190">
        <v>1910</v>
      </c>
      <c r="P28" s="190" t="s">
        <v>532</v>
      </c>
      <c r="Q28" s="190" t="s">
        <v>532</v>
      </c>
      <c r="R28" s="190">
        <v>15</v>
      </c>
    </row>
    <row r="29" spans="1:18" ht="17" customHeight="1" x14ac:dyDescent="0.25">
      <c r="A29" s="139" t="s">
        <v>604</v>
      </c>
      <c r="B29" s="139" t="s">
        <v>615</v>
      </c>
      <c r="C29" s="139" t="s">
        <v>610</v>
      </c>
      <c r="D29" s="139" t="s">
        <v>532</v>
      </c>
      <c r="E29" s="139" t="s">
        <v>532</v>
      </c>
      <c r="F29" s="139" t="s">
        <v>533</v>
      </c>
      <c r="G29" s="139" t="s">
        <v>611</v>
      </c>
      <c r="H29" s="139" t="s">
        <v>75</v>
      </c>
      <c r="I29" s="139" t="s">
        <v>72</v>
      </c>
      <c r="J29" s="139" t="s">
        <v>549</v>
      </c>
      <c r="K29" s="139" t="s">
        <v>612</v>
      </c>
      <c r="L29" s="139" t="s">
        <v>613</v>
      </c>
      <c r="M29" s="139" t="s">
        <v>585</v>
      </c>
      <c r="N29" s="190">
        <v>50</v>
      </c>
      <c r="O29" s="190">
        <v>1910</v>
      </c>
      <c r="P29" s="190" t="s">
        <v>532</v>
      </c>
      <c r="Q29" s="190" t="s">
        <v>532</v>
      </c>
      <c r="R29" s="190">
        <v>15</v>
      </c>
    </row>
    <row r="30" spans="1:18" ht="17" customHeight="1" x14ac:dyDescent="0.25">
      <c r="A30" s="139" t="s">
        <v>606</v>
      </c>
      <c r="B30" s="139" t="s">
        <v>616</v>
      </c>
      <c r="C30" s="139" t="s">
        <v>610</v>
      </c>
      <c r="D30" s="139" t="s">
        <v>532</v>
      </c>
      <c r="E30" s="139" t="s">
        <v>532</v>
      </c>
      <c r="F30" s="139" t="s">
        <v>533</v>
      </c>
      <c r="G30" s="139" t="s">
        <v>611</v>
      </c>
      <c r="H30" s="139" t="s">
        <v>75</v>
      </c>
      <c r="I30" s="139" t="s">
        <v>72</v>
      </c>
      <c r="J30" s="139" t="s">
        <v>549</v>
      </c>
      <c r="K30" s="139" t="s">
        <v>612</v>
      </c>
      <c r="L30" s="139" t="s">
        <v>613</v>
      </c>
      <c r="M30" s="139" t="s">
        <v>585</v>
      </c>
      <c r="N30" s="190">
        <v>50</v>
      </c>
      <c r="O30" s="190">
        <v>1910</v>
      </c>
      <c r="P30" s="190" t="s">
        <v>532</v>
      </c>
      <c r="Q30" s="190" t="s">
        <v>532</v>
      </c>
      <c r="R30" s="190">
        <v>15</v>
      </c>
    </row>
    <row r="31" spans="1:18" ht="17" customHeight="1" x14ac:dyDescent="0.25">
      <c r="A31" s="139" t="s">
        <v>608</v>
      </c>
      <c r="B31" s="139" t="s">
        <v>617</v>
      </c>
      <c r="C31" s="139" t="s">
        <v>610</v>
      </c>
      <c r="D31" s="139" t="s">
        <v>532</v>
      </c>
      <c r="E31" s="139" t="s">
        <v>532</v>
      </c>
      <c r="F31" s="139" t="s">
        <v>533</v>
      </c>
      <c r="G31" s="139" t="s">
        <v>611</v>
      </c>
      <c r="H31" s="139" t="s">
        <v>75</v>
      </c>
      <c r="I31" s="139" t="s">
        <v>72</v>
      </c>
      <c r="J31" s="139" t="s">
        <v>549</v>
      </c>
      <c r="K31" s="139" t="s">
        <v>612</v>
      </c>
      <c r="L31" s="139" t="s">
        <v>613</v>
      </c>
      <c r="M31" s="139" t="s">
        <v>585</v>
      </c>
      <c r="N31" s="190">
        <v>50</v>
      </c>
      <c r="O31" s="190">
        <v>1910</v>
      </c>
      <c r="P31" s="190" t="s">
        <v>532</v>
      </c>
      <c r="Q31" s="190" t="s">
        <v>532</v>
      </c>
      <c r="R31" s="190">
        <v>15</v>
      </c>
    </row>
    <row r="32" spans="1:18" ht="17" customHeight="1" x14ac:dyDescent="0.25">
      <c r="A32" s="139" t="s">
        <v>623</v>
      </c>
      <c r="B32" s="139" t="s">
        <v>618</v>
      </c>
      <c r="C32" s="139" t="s">
        <v>619</v>
      </c>
      <c r="D32" s="139" t="s">
        <v>532</v>
      </c>
      <c r="E32" s="139" t="s">
        <v>532</v>
      </c>
      <c r="F32" s="139" t="s">
        <v>533</v>
      </c>
      <c r="G32" s="139" t="s">
        <v>620</v>
      </c>
      <c r="H32" s="139" t="s">
        <v>78</v>
      </c>
      <c r="I32" s="139" t="s">
        <v>75</v>
      </c>
      <c r="J32" s="139" t="s">
        <v>535</v>
      </c>
      <c r="K32" s="139" t="s">
        <v>621</v>
      </c>
      <c r="L32" s="139" t="s">
        <v>622</v>
      </c>
      <c r="M32" s="139" t="s">
        <v>538</v>
      </c>
      <c r="N32" s="190">
        <v>50</v>
      </c>
      <c r="O32" s="190">
        <v>1460</v>
      </c>
      <c r="P32" s="190" t="s">
        <v>532</v>
      </c>
      <c r="Q32" s="190" t="s">
        <v>532</v>
      </c>
      <c r="R32" s="190">
        <v>15</v>
      </c>
    </row>
    <row r="33" spans="1:18" ht="17" customHeight="1" x14ac:dyDescent="0.25">
      <c r="A33" s="139" t="s">
        <v>625</v>
      </c>
      <c r="B33" s="139" t="s">
        <v>624</v>
      </c>
      <c r="C33" s="139" t="s">
        <v>619</v>
      </c>
      <c r="D33" s="139" t="s">
        <v>532</v>
      </c>
      <c r="E33" s="139" t="s">
        <v>532</v>
      </c>
      <c r="F33" s="139" t="s">
        <v>533</v>
      </c>
      <c r="G33" s="139" t="s">
        <v>620</v>
      </c>
      <c r="H33" s="139" t="s">
        <v>78</v>
      </c>
      <c r="I33" s="139" t="s">
        <v>75</v>
      </c>
      <c r="J33" s="139" t="s">
        <v>535</v>
      </c>
      <c r="K33" s="139" t="s">
        <v>621</v>
      </c>
      <c r="L33" s="139" t="s">
        <v>622</v>
      </c>
      <c r="M33" s="139" t="s">
        <v>538</v>
      </c>
      <c r="N33" s="190">
        <v>50</v>
      </c>
      <c r="O33" s="190">
        <v>1460</v>
      </c>
      <c r="P33" s="190" t="s">
        <v>532</v>
      </c>
      <c r="Q33" s="190" t="s">
        <v>532</v>
      </c>
      <c r="R33" s="190">
        <v>15</v>
      </c>
    </row>
    <row r="34" spans="1:18" ht="17" customHeight="1" x14ac:dyDescent="0.25">
      <c r="A34" s="139" t="s">
        <v>627</v>
      </c>
      <c r="B34" s="139" t="s">
        <v>626</v>
      </c>
      <c r="C34" s="139" t="s">
        <v>619</v>
      </c>
      <c r="D34" s="139" t="s">
        <v>532</v>
      </c>
      <c r="E34" s="139" t="s">
        <v>532</v>
      </c>
      <c r="F34" s="139" t="s">
        <v>533</v>
      </c>
      <c r="G34" s="139" t="s">
        <v>620</v>
      </c>
      <c r="H34" s="139" t="s">
        <v>78</v>
      </c>
      <c r="I34" s="139" t="s">
        <v>75</v>
      </c>
      <c r="J34" s="139" t="s">
        <v>535</v>
      </c>
      <c r="K34" s="139" t="s">
        <v>621</v>
      </c>
      <c r="L34" s="139" t="s">
        <v>622</v>
      </c>
      <c r="M34" s="139" t="s">
        <v>538</v>
      </c>
      <c r="N34" s="190">
        <v>50</v>
      </c>
      <c r="O34" s="190">
        <v>1460</v>
      </c>
      <c r="P34" s="190" t="s">
        <v>532</v>
      </c>
      <c r="Q34" s="190" t="s">
        <v>532</v>
      </c>
      <c r="R34" s="190">
        <v>15</v>
      </c>
    </row>
    <row r="35" spans="1:18" ht="17" customHeight="1" x14ac:dyDescent="0.25">
      <c r="A35" s="139" t="s">
        <v>629</v>
      </c>
      <c r="B35" s="139" t="s">
        <v>628</v>
      </c>
      <c r="C35" s="139" t="s">
        <v>619</v>
      </c>
      <c r="D35" s="139" t="s">
        <v>532</v>
      </c>
      <c r="E35" s="139" t="s">
        <v>532</v>
      </c>
      <c r="F35" s="139" t="s">
        <v>533</v>
      </c>
      <c r="G35" s="139" t="s">
        <v>620</v>
      </c>
      <c r="H35" s="139" t="s">
        <v>78</v>
      </c>
      <c r="I35" s="139" t="s">
        <v>75</v>
      </c>
      <c r="J35" s="139" t="s">
        <v>535</v>
      </c>
      <c r="K35" s="139" t="s">
        <v>621</v>
      </c>
      <c r="L35" s="139" t="s">
        <v>622</v>
      </c>
      <c r="M35" s="139" t="s">
        <v>538</v>
      </c>
      <c r="N35" s="190">
        <v>50</v>
      </c>
      <c r="O35" s="190">
        <v>1460</v>
      </c>
      <c r="P35" s="190" t="s">
        <v>532</v>
      </c>
      <c r="Q35" s="190" t="s">
        <v>532</v>
      </c>
      <c r="R35" s="190">
        <v>15</v>
      </c>
    </row>
    <row r="36" spans="1:18" ht="17" customHeight="1" x14ac:dyDescent="0.25">
      <c r="A36" s="139" t="s">
        <v>631</v>
      </c>
      <c r="B36" s="139" t="s">
        <v>630</v>
      </c>
      <c r="C36" s="139" t="s">
        <v>619</v>
      </c>
      <c r="D36" s="139" t="s">
        <v>532</v>
      </c>
      <c r="E36" s="139" t="s">
        <v>532</v>
      </c>
      <c r="F36" s="139" t="s">
        <v>533</v>
      </c>
      <c r="G36" s="139" t="s">
        <v>620</v>
      </c>
      <c r="H36" s="139" t="s">
        <v>78</v>
      </c>
      <c r="I36" s="139" t="s">
        <v>75</v>
      </c>
      <c r="J36" s="139" t="s">
        <v>535</v>
      </c>
      <c r="K36" s="139" t="s">
        <v>621</v>
      </c>
      <c r="L36" s="139" t="s">
        <v>622</v>
      </c>
      <c r="M36" s="139" t="s">
        <v>538</v>
      </c>
      <c r="N36" s="190">
        <v>50</v>
      </c>
      <c r="O36" s="190">
        <v>1460</v>
      </c>
      <c r="P36" s="190" t="s">
        <v>532</v>
      </c>
      <c r="Q36" s="190" t="s">
        <v>532</v>
      </c>
      <c r="R36" s="190">
        <v>15</v>
      </c>
    </row>
    <row r="37" spans="1:18" ht="17" customHeight="1" x14ac:dyDescent="0.25">
      <c r="A37" s="139" t="s">
        <v>623</v>
      </c>
      <c r="B37" s="139" t="s">
        <v>632</v>
      </c>
      <c r="C37" s="139" t="s">
        <v>633</v>
      </c>
      <c r="D37" s="139" t="s">
        <v>532</v>
      </c>
      <c r="E37" s="139" t="s">
        <v>532</v>
      </c>
      <c r="F37" s="139" t="s">
        <v>533</v>
      </c>
      <c r="G37" s="139" t="s">
        <v>270</v>
      </c>
      <c r="H37" s="139" t="s">
        <v>75</v>
      </c>
      <c r="I37" s="139" t="s">
        <v>78</v>
      </c>
      <c r="J37" s="139" t="s">
        <v>549</v>
      </c>
      <c r="K37" s="139" t="s">
        <v>634</v>
      </c>
      <c r="L37" s="139" t="s">
        <v>635</v>
      </c>
      <c r="M37" s="139" t="s">
        <v>636</v>
      </c>
      <c r="N37" s="190">
        <v>50</v>
      </c>
      <c r="O37" s="190">
        <v>1630</v>
      </c>
      <c r="P37" s="190" t="s">
        <v>532</v>
      </c>
      <c r="Q37" s="190" t="s">
        <v>532</v>
      </c>
      <c r="R37" s="190">
        <v>15</v>
      </c>
    </row>
    <row r="38" spans="1:18" ht="17" customHeight="1" x14ac:dyDescent="0.25">
      <c r="A38" s="139" t="s">
        <v>625</v>
      </c>
      <c r="B38" s="139" t="s">
        <v>637</v>
      </c>
      <c r="C38" s="139" t="s">
        <v>633</v>
      </c>
      <c r="D38" s="139" t="s">
        <v>532</v>
      </c>
      <c r="E38" s="139" t="s">
        <v>532</v>
      </c>
      <c r="F38" s="139" t="s">
        <v>533</v>
      </c>
      <c r="G38" s="139" t="s">
        <v>270</v>
      </c>
      <c r="H38" s="139" t="s">
        <v>75</v>
      </c>
      <c r="I38" s="139" t="s">
        <v>78</v>
      </c>
      <c r="J38" s="139" t="s">
        <v>549</v>
      </c>
      <c r="K38" s="139" t="s">
        <v>634</v>
      </c>
      <c r="L38" s="139" t="s">
        <v>635</v>
      </c>
      <c r="M38" s="139" t="s">
        <v>636</v>
      </c>
      <c r="N38" s="190">
        <v>50</v>
      </c>
      <c r="O38" s="190">
        <v>1630</v>
      </c>
      <c r="P38" s="190" t="s">
        <v>532</v>
      </c>
      <c r="Q38" s="190" t="s">
        <v>532</v>
      </c>
      <c r="R38" s="190">
        <v>15</v>
      </c>
    </row>
    <row r="39" spans="1:18" ht="17" customHeight="1" x14ac:dyDescent="0.25">
      <c r="A39" s="139" t="s">
        <v>627</v>
      </c>
      <c r="B39" s="139" t="s">
        <v>638</v>
      </c>
      <c r="C39" s="139" t="s">
        <v>633</v>
      </c>
      <c r="D39" s="139" t="s">
        <v>532</v>
      </c>
      <c r="E39" s="139" t="s">
        <v>532</v>
      </c>
      <c r="F39" s="139" t="s">
        <v>639</v>
      </c>
      <c r="G39" s="139" t="s">
        <v>270</v>
      </c>
      <c r="H39" s="139" t="s">
        <v>75</v>
      </c>
      <c r="I39" s="139" t="s">
        <v>78</v>
      </c>
      <c r="J39" s="139" t="s">
        <v>549</v>
      </c>
      <c r="K39" s="139" t="s">
        <v>634</v>
      </c>
      <c r="L39" s="139" t="s">
        <v>635</v>
      </c>
      <c r="M39" s="139" t="s">
        <v>636</v>
      </c>
      <c r="N39" s="190">
        <v>50</v>
      </c>
      <c r="O39" s="190">
        <v>1630</v>
      </c>
      <c r="P39" s="190" t="s">
        <v>532</v>
      </c>
      <c r="Q39" s="190" t="s">
        <v>532</v>
      </c>
      <c r="R39" s="190">
        <v>15</v>
      </c>
    </row>
    <row r="40" spans="1:18" ht="17" customHeight="1" x14ac:dyDescent="0.25">
      <c r="A40" s="139" t="s">
        <v>629</v>
      </c>
      <c r="B40" s="139" t="s">
        <v>640</v>
      </c>
      <c r="C40" s="139" t="s">
        <v>633</v>
      </c>
      <c r="D40" s="139" t="s">
        <v>532</v>
      </c>
      <c r="E40" s="139" t="s">
        <v>532</v>
      </c>
      <c r="F40" s="139" t="s">
        <v>533</v>
      </c>
      <c r="G40" s="139" t="s">
        <v>270</v>
      </c>
      <c r="H40" s="139" t="s">
        <v>75</v>
      </c>
      <c r="I40" s="139" t="s">
        <v>78</v>
      </c>
      <c r="J40" s="139" t="s">
        <v>549</v>
      </c>
      <c r="K40" s="139" t="s">
        <v>634</v>
      </c>
      <c r="L40" s="139" t="s">
        <v>635</v>
      </c>
      <c r="M40" s="139" t="s">
        <v>636</v>
      </c>
      <c r="N40" s="190">
        <v>50</v>
      </c>
      <c r="O40" s="190">
        <v>1630</v>
      </c>
      <c r="P40" s="190" t="s">
        <v>532</v>
      </c>
      <c r="Q40" s="190" t="s">
        <v>532</v>
      </c>
      <c r="R40" s="190">
        <v>15</v>
      </c>
    </row>
    <row r="41" spans="1:18" ht="17" customHeight="1" x14ac:dyDescent="0.25">
      <c r="A41" s="139" t="s">
        <v>631</v>
      </c>
      <c r="B41" s="139" t="s">
        <v>641</v>
      </c>
      <c r="C41" s="139" t="s">
        <v>633</v>
      </c>
      <c r="D41" s="139" t="s">
        <v>532</v>
      </c>
      <c r="E41" s="139" t="s">
        <v>532</v>
      </c>
      <c r="F41" s="139" t="s">
        <v>533</v>
      </c>
      <c r="G41" s="139" t="s">
        <v>270</v>
      </c>
      <c r="H41" s="139" t="s">
        <v>75</v>
      </c>
      <c r="I41" s="139" t="s">
        <v>78</v>
      </c>
      <c r="J41" s="139" t="s">
        <v>549</v>
      </c>
      <c r="K41" s="139" t="s">
        <v>634</v>
      </c>
      <c r="L41" s="139" t="s">
        <v>635</v>
      </c>
      <c r="M41" s="139" t="s">
        <v>636</v>
      </c>
      <c r="N41" s="190">
        <v>50</v>
      </c>
      <c r="O41" s="190">
        <v>1630</v>
      </c>
      <c r="P41" s="190" t="s">
        <v>532</v>
      </c>
      <c r="Q41" s="190" t="s">
        <v>532</v>
      </c>
      <c r="R41" s="190">
        <v>15</v>
      </c>
    </row>
    <row r="42" spans="1:18" ht="17" customHeight="1" x14ac:dyDescent="0.25">
      <c r="A42" s="139" t="s">
        <v>647</v>
      </c>
      <c r="B42" s="139" t="s">
        <v>642</v>
      </c>
      <c r="C42" s="139" t="s">
        <v>643</v>
      </c>
      <c r="D42" s="139" t="s">
        <v>532</v>
      </c>
      <c r="E42" s="139" t="s">
        <v>532</v>
      </c>
      <c r="F42" s="139" t="s">
        <v>533</v>
      </c>
      <c r="G42" s="139" t="s">
        <v>285</v>
      </c>
      <c r="H42" s="139" t="s">
        <v>88</v>
      </c>
      <c r="I42" s="139" t="s">
        <v>75</v>
      </c>
      <c r="J42" s="139" t="s">
        <v>535</v>
      </c>
      <c r="K42" s="139" t="s">
        <v>644</v>
      </c>
      <c r="L42" s="139" t="s">
        <v>645</v>
      </c>
      <c r="M42" s="139" t="s">
        <v>646</v>
      </c>
      <c r="N42" s="190">
        <v>50</v>
      </c>
      <c r="O42" s="190">
        <v>1310</v>
      </c>
      <c r="P42" s="190" t="s">
        <v>532</v>
      </c>
      <c r="Q42" s="190" t="s">
        <v>532</v>
      </c>
      <c r="R42" s="190">
        <v>15</v>
      </c>
    </row>
    <row r="43" spans="1:18" ht="17" customHeight="1" x14ac:dyDescent="0.25">
      <c r="A43" s="139" t="s">
        <v>649</v>
      </c>
      <c r="B43" s="139" t="s">
        <v>648</v>
      </c>
      <c r="C43" s="139" t="s">
        <v>643</v>
      </c>
      <c r="D43" s="139" t="s">
        <v>532</v>
      </c>
      <c r="E43" s="139" t="s">
        <v>532</v>
      </c>
      <c r="F43" s="139" t="s">
        <v>533</v>
      </c>
      <c r="G43" s="139" t="s">
        <v>285</v>
      </c>
      <c r="H43" s="139" t="s">
        <v>88</v>
      </c>
      <c r="I43" s="139" t="s">
        <v>75</v>
      </c>
      <c r="J43" s="139" t="s">
        <v>535</v>
      </c>
      <c r="K43" s="139" t="s">
        <v>644</v>
      </c>
      <c r="L43" s="139" t="s">
        <v>645</v>
      </c>
      <c r="M43" s="139" t="s">
        <v>646</v>
      </c>
      <c r="N43" s="190">
        <v>50</v>
      </c>
      <c r="O43" s="190">
        <v>1310</v>
      </c>
      <c r="P43" s="190" t="s">
        <v>532</v>
      </c>
      <c r="Q43" s="190" t="s">
        <v>532</v>
      </c>
      <c r="R43" s="190">
        <v>15</v>
      </c>
    </row>
    <row r="44" spans="1:18" ht="17" customHeight="1" x14ac:dyDescent="0.25">
      <c r="A44" s="139" t="s">
        <v>651</v>
      </c>
      <c r="B44" s="139" t="s">
        <v>650</v>
      </c>
      <c r="C44" s="139" t="s">
        <v>643</v>
      </c>
      <c r="D44" s="139" t="s">
        <v>532</v>
      </c>
      <c r="E44" s="139" t="s">
        <v>532</v>
      </c>
      <c r="F44" s="139" t="s">
        <v>533</v>
      </c>
      <c r="G44" s="139" t="s">
        <v>285</v>
      </c>
      <c r="H44" s="139" t="s">
        <v>88</v>
      </c>
      <c r="I44" s="139" t="s">
        <v>75</v>
      </c>
      <c r="J44" s="139" t="s">
        <v>535</v>
      </c>
      <c r="K44" s="139" t="s">
        <v>644</v>
      </c>
      <c r="L44" s="139" t="s">
        <v>645</v>
      </c>
      <c r="M44" s="139" t="s">
        <v>646</v>
      </c>
      <c r="N44" s="190">
        <v>50</v>
      </c>
      <c r="O44" s="190">
        <v>1310</v>
      </c>
      <c r="P44" s="190" t="s">
        <v>532</v>
      </c>
      <c r="Q44" s="190" t="s">
        <v>532</v>
      </c>
      <c r="R44" s="190">
        <v>15</v>
      </c>
    </row>
    <row r="45" spans="1:18" ht="17" customHeight="1" x14ac:dyDescent="0.25">
      <c r="A45" s="139" t="s">
        <v>647</v>
      </c>
      <c r="B45" s="139" t="s">
        <v>652</v>
      </c>
      <c r="C45" s="139" t="s">
        <v>653</v>
      </c>
      <c r="D45" s="139" t="s">
        <v>532</v>
      </c>
      <c r="E45" s="139" t="s">
        <v>532</v>
      </c>
      <c r="F45" s="139" t="s">
        <v>533</v>
      </c>
      <c r="G45" s="139" t="s">
        <v>286</v>
      </c>
      <c r="H45" s="139" t="s">
        <v>75</v>
      </c>
      <c r="I45" s="139" t="s">
        <v>88</v>
      </c>
      <c r="J45" s="139" t="s">
        <v>549</v>
      </c>
      <c r="K45" s="139" t="s">
        <v>537</v>
      </c>
      <c r="L45" s="139" t="s">
        <v>654</v>
      </c>
      <c r="M45" s="139" t="s">
        <v>655</v>
      </c>
      <c r="N45" s="190">
        <v>50</v>
      </c>
      <c r="O45" s="190">
        <v>1200</v>
      </c>
      <c r="P45" s="190" t="s">
        <v>532</v>
      </c>
      <c r="Q45" s="190" t="s">
        <v>532</v>
      </c>
      <c r="R45" s="190">
        <v>15</v>
      </c>
    </row>
    <row r="46" spans="1:18" ht="17" customHeight="1" x14ac:dyDescent="0.25">
      <c r="A46" s="139" t="s">
        <v>649</v>
      </c>
      <c r="B46" s="139" t="s">
        <v>656</v>
      </c>
      <c r="C46" s="139" t="s">
        <v>653</v>
      </c>
      <c r="D46" s="139" t="s">
        <v>532</v>
      </c>
      <c r="E46" s="139" t="s">
        <v>532</v>
      </c>
      <c r="F46" s="139" t="s">
        <v>533</v>
      </c>
      <c r="G46" s="139" t="s">
        <v>286</v>
      </c>
      <c r="H46" s="139" t="s">
        <v>75</v>
      </c>
      <c r="I46" s="139" t="s">
        <v>88</v>
      </c>
      <c r="J46" s="139" t="s">
        <v>549</v>
      </c>
      <c r="K46" s="139" t="s">
        <v>537</v>
      </c>
      <c r="L46" s="139" t="s">
        <v>654</v>
      </c>
      <c r="M46" s="139" t="s">
        <v>655</v>
      </c>
      <c r="N46" s="190">
        <v>50</v>
      </c>
      <c r="O46" s="190">
        <v>1200</v>
      </c>
      <c r="P46" s="190" t="s">
        <v>532</v>
      </c>
      <c r="Q46" s="190" t="s">
        <v>532</v>
      </c>
      <c r="R46" s="190">
        <v>15</v>
      </c>
    </row>
    <row r="47" spans="1:18" ht="17" customHeight="1" x14ac:dyDescent="0.25">
      <c r="A47" s="139" t="s">
        <v>651</v>
      </c>
      <c r="B47" s="139" t="s">
        <v>657</v>
      </c>
      <c r="C47" s="139" t="s">
        <v>653</v>
      </c>
      <c r="D47" s="139" t="s">
        <v>532</v>
      </c>
      <c r="E47" s="139" t="s">
        <v>532</v>
      </c>
      <c r="F47" s="139" t="s">
        <v>639</v>
      </c>
      <c r="G47" s="139" t="s">
        <v>286</v>
      </c>
      <c r="H47" s="139" t="s">
        <v>75</v>
      </c>
      <c r="I47" s="139" t="s">
        <v>88</v>
      </c>
      <c r="J47" s="139" t="s">
        <v>549</v>
      </c>
      <c r="K47" s="139" t="s">
        <v>537</v>
      </c>
      <c r="L47" s="139" t="s">
        <v>654</v>
      </c>
      <c r="M47" s="139" t="s">
        <v>655</v>
      </c>
      <c r="N47" s="190">
        <v>50</v>
      </c>
      <c r="O47" s="190">
        <v>1200</v>
      </c>
      <c r="P47" s="190" t="s">
        <v>532</v>
      </c>
      <c r="Q47" s="190" t="s">
        <v>532</v>
      </c>
      <c r="R47" s="190">
        <v>15</v>
      </c>
    </row>
    <row r="48" spans="1:18" ht="17" customHeight="1" x14ac:dyDescent="0.25">
      <c r="A48" s="139" t="s">
        <v>660</v>
      </c>
      <c r="B48" s="139" t="s">
        <v>658</v>
      </c>
      <c r="C48" s="139" t="s">
        <v>659</v>
      </c>
      <c r="D48" s="139" t="s">
        <v>532</v>
      </c>
      <c r="E48" s="139" t="s">
        <v>532</v>
      </c>
      <c r="F48" s="139" t="s">
        <v>533</v>
      </c>
      <c r="G48" s="139" t="s">
        <v>268</v>
      </c>
      <c r="H48" s="139" t="s">
        <v>81</v>
      </c>
      <c r="I48" s="139" t="s">
        <v>75</v>
      </c>
      <c r="J48" s="139" t="s">
        <v>535</v>
      </c>
      <c r="K48" s="139" t="s">
        <v>577</v>
      </c>
      <c r="L48" s="139" t="s">
        <v>578</v>
      </c>
      <c r="M48" s="139" t="s">
        <v>579</v>
      </c>
      <c r="N48" s="190">
        <v>50</v>
      </c>
      <c r="O48" s="190">
        <v>710</v>
      </c>
      <c r="P48" s="190" t="s">
        <v>532</v>
      </c>
      <c r="Q48" s="190" t="s">
        <v>532</v>
      </c>
      <c r="R48" s="190">
        <v>15</v>
      </c>
    </row>
    <row r="49" spans="1:18" ht="17" customHeight="1" x14ac:dyDescent="0.25">
      <c r="A49" s="139" t="s">
        <v>660</v>
      </c>
      <c r="B49" s="139" t="s">
        <v>661</v>
      </c>
      <c r="C49" s="139" t="s">
        <v>662</v>
      </c>
      <c r="D49" s="139" t="s">
        <v>532</v>
      </c>
      <c r="E49" s="139" t="s">
        <v>532</v>
      </c>
      <c r="F49" s="139" t="s">
        <v>533</v>
      </c>
      <c r="G49" s="139" t="s">
        <v>266</v>
      </c>
      <c r="H49" s="139" t="s">
        <v>75</v>
      </c>
      <c r="I49" s="139" t="s">
        <v>81</v>
      </c>
      <c r="J49" s="139" t="s">
        <v>663</v>
      </c>
      <c r="K49" s="139" t="s">
        <v>583</v>
      </c>
      <c r="L49" s="139" t="s">
        <v>584</v>
      </c>
      <c r="M49" s="139" t="s">
        <v>585</v>
      </c>
      <c r="N49" s="190">
        <v>50</v>
      </c>
      <c r="O49" s="190">
        <v>730</v>
      </c>
      <c r="P49" s="190" t="s">
        <v>532</v>
      </c>
      <c r="Q49" s="190" t="s">
        <v>532</v>
      </c>
      <c r="R49" s="190">
        <v>15</v>
      </c>
    </row>
    <row r="50" spans="1:18" ht="17" customHeight="1" x14ac:dyDescent="0.25">
      <c r="A50" s="139" t="s">
        <v>669</v>
      </c>
      <c r="B50" s="139" t="s">
        <v>664</v>
      </c>
      <c r="C50" s="139" t="s">
        <v>665</v>
      </c>
      <c r="D50" s="139" t="s">
        <v>532</v>
      </c>
      <c r="E50" s="139" t="s">
        <v>532</v>
      </c>
      <c r="F50" s="139" t="s">
        <v>533</v>
      </c>
      <c r="G50" s="139" t="s">
        <v>275</v>
      </c>
      <c r="H50" s="139" t="s">
        <v>83</v>
      </c>
      <c r="I50" s="139" t="s">
        <v>75</v>
      </c>
      <c r="J50" s="139" t="s">
        <v>535</v>
      </c>
      <c r="K50" s="139" t="s">
        <v>666</v>
      </c>
      <c r="L50" s="139" t="s">
        <v>667</v>
      </c>
      <c r="M50" s="139" t="s">
        <v>668</v>
      </c>
      <c r="N50" s="190">
        <v>50</v>
      </c>
      <c r="O50" s="190">
        <v>1330</v>
      </c>
      <c r="P50" s="190" t="s">
        <v>532</v>
      </c>
      <c r="Q50" s="190" t="s">
        <v>532</v>
      </c>
      <c r="R50" s="190">
        <v>15</v>
      </c>
    </row>
    <row r="51" spans="1:18" ht="17" customHeight="1" x14ac:dyDescent="0.25">
      <c r="A51" s="139" t="s">
        <v>671</v>
      </c>
      <c r="B51" s="139" t="s">
        <v>670</v>
      </c>
      <c r="C51" s="139" t="s">
        <v>665</v>
      </c>
      <c r="D51" s="139" t="s">
        <v>532</v>
      </c>
      <c r="E51" s="139" t="s">
        <v>532</v>
      </c>
      <c r="F51" s="139" t="s">
        <v>533</v>
      </c>
      <c r="G51" s="139" t="s">
        <v>275</v>
      </c>
      <c r="H51" s="139" t="s">
        <v>83</v>
      </c>
      <c r="I51" s="139" t="s">
        <v>75</v>
      </c>
      <c r="J51" s="139" t="s">
        <v>535</v>
      </c>
      <c r="K51" s="139" t="s">
        <v>666</v>
      </c>
      <c r="L51" s="139" t="s">
        <v>667</v>
      </c>
      <c r="M51" s="139" t="s">
        <v>668</v>
      </c>
      <c r="N51" s="190">
        <v>50</v>
      </c>
      <c r="O51" s="190">
        <v>1330</v>
      </c>
      <c r="P51" s="190" t="s">
        <v>532</v>
      </c>
      <c r="Q51" s="190" t="s">
        <v>532</v>
      </c>
      <c r="R51" s="190">
        <v>15</v>
      </c>
    </row>
    <row r="52" spans="1:18" ht="17" customHeight="1" x14ac:dyDescent="0.25">
      <c r="A52" s="139" t="s">
        <v>673</v>
      </c>
      <c r="B52" s="139" t="s">
        <v>672</v>
      </c>
      <c r="C52" s="139" t="s">
        <v>665</v>
      </c>
      <c r="D52" s="139" t="s">
        <v>532</v>
      </c>
      <c r="E52" s="139" t="s">
        <v>532</v>
      </c>
      <c r="F52" s="139" t="s">
        <v>533</v>
      </c>
      <c r="G52" s="139" t="s">
        <v>275</v>
      </c>
      <c r="H52" s="139" t="s">
        <v>83</v>
      </c>
      <c r="I52" s="139" t="s">
        <v>75</v>
      </c>
      <c r="J52" s="139" t="s">
        <v>535</v>
      </c>
      <c r="K52" s="139" t="s">
        <v>666</v>
      </c>
      <c r="L52" s="139" t="s">
        <v>667</v>
      </c>
      <c r="M52" s="139" t="s">
        <v>668</v>
      </c>
      <c r="N52" s="190">
        <v>50</v>
      </c>
      <c r="O52" s="190">
        <v>1330</v>
      </c>
      <c r="P52" s="190" t="s">
        <v>532</v>
      </c>
      <c r="Q52" s="190" t="s">
        <v>532</v>
      </c>
      <c r="R52" s="190">
        <v>15</v>
      </c>
    </row>
    <row r="53" spans="1:18" ht="17" customHeight="1" x14ac:dyDescent="0.25">
      <c r="A53" s="139" t="s">
        <v>675</v>
      </c>
      <c r="B53" s="139" t="s">
        <v>674</v>
      </c>
      <c r="C53" s="139" t="s">
        <v>665</v>
      </c>
      <c r="D53" s="139" t="s">
        <v>532</v>
      </c>
      <c r="E53" s="139" t="s">
        <v>532</v>
      </c>
      <c r="F53" s="139" t="s">
        <v>533</v>
      </c>
      <c r="G53" s="139" t="s">
        <v>275</v>
      </c>
      <c r="H53" s="139" t="s">
        <v>83</v>
      </c>
      <c r="I53" s="139" t="s">
        <v>75</v>
      </c>
      <c r="J53" s="139" t="s">
        <v>535</v>
      </c>
      <c r="K53" s="139" t="s">
        <v>666</v>
      </c>
      <c r="L53" s="139" t="s">
        <v>667</v>
      </c>
      <c r="M53" s="139" t="s">
        <v>668</v>
      </c>
      <c r="N53" s="190">
        <v>50</v>
      </c>
      <c r="O53" s="190">
        <v>1330</v>
      </c>
      <c r="P53" s="190" t="s">
        <v>532</v>
      </c>
      <c r="Q53" s="190" t="s">
        <v>532</v>
      </c>
      <c r="R53" s="190">
        <v>15</v>
      </c>
    </row>
    <row r="54" spans="1:18" ht="17" customHeight="1" x14ac:dyDescent="0.25">
      <c r="A54" s="139" t="s">
        <v>669</v>
      </c>
      <c r="B54" s="139" t="s">
        <v>676</v>
      </c>
      <c r="C54" s="139" t="s">
        <v>677</v>
      </c>
      <c r="D54" s="139" t="s">
        <v>532</v>
      </c>
      <c r="E54" s="139" t="s">
        <v>532</v>
      </c>
      <c r="F54" s="139" t="s">
        <v>533</v>
      </c>
      <c r="G54" s="139" t="s">
        <v>276</v>
      </c>
      <c r="H54" s="139" t="s">
        <v>75</v>
      </c>
      <c r="I54" s="139" t="s">
        <v>83</v>
      </c>
      <c r="J54" s="139" t="s">
        <v>549</v>
      </c>
      <c r="K54" s="139" t="s">
        <v>678</v>
      </c>
      <c r="L54" s="139" t="s">
        <v>679</v>
      </c>
      <c r="M54" s="139" t="s">
        <v>680</v>
      </c>
      <c r="N54" s="190">
        <v>50</v>
      </c>
      <c r="O54" s="190">
        <v>1140</v>
      </c>
      <c r="P54" s="190" t="s">
        <v>532</v>
      </c>
      <c r="Q54" s="190" t="s">
        <v>532</v>
      </c>
      <c r="R54" s="190">
        <v>15</v>
      </c>
    </row>
    <row r="55" spans="1:18" ht="17" customHeight="1" x14ac:dyDescent="0.25">
      <c r="A55" s="139" t="s">
        <v>671</v>
      </c>
      <c r="B55" s="139" t="s">
        <v>681</v>
      </c>
      <c r="C55" s="139" t="s">
        <v>677</v>
      </c>
      <c r="D55" s="139" t="s">
        <v>532</v>
      </c>
      <c r="E55" s="139" t="s">
        <v>532</v>
      </c>
      <c r="F55" s="139" t="s">
        <v>533</v>
      </c>
      <c r="G55" s="139" t="s">
        <v>276</v>
      </c>
      <c r="H55" s="139" t="s">
        <v>75</v>
      </c>
      <c r="I55" s="139" t="s">
        <v>83</v>
      </c>
      <c r="J55" s="139" t="s">
        <v>549</v>
      </c>
      <c r="K55" s="139" t="s">
        <v>678</v>
      </c>
      <c r="L55" s="139" t="s">
        <v>679</v>
      </c>
      <c r="M55" s="139" t="s">
        <v>680</v>
      </c>
      <c r="N55" s="190">
        <v>50</v>
      </c>
      <c r="O55" s="190">
        <v>1140</v>
      </c>
      <c r="P55" s="190" t="s">
        <v>532</v>
      </c>
      <c r="Q55" s="190" t="s">
        <v>532</v>
      </c>
      <c r="R55" s="190">
        <v>15</v>
      </c>
    </row>
    <row r="56" spans="1:18" ht="17" customHeight="1" x14ac:dyDescent="0.25">
      <c r="A56" s="139" t="s">
        <v>673</v>
      </c>
      <c r="B56" s="139" t="s">
        <v>682</v>
      </c>
      <c r="C56" s="139" t="s">
        <v>677</v>
      </c>
      <c r="D56" s="139" t="s">
        <v>532</v>
      </c>
      <c r="E56" s="139" t="s">
        <v>532</v>
      </c>
      <c r="F56" s="139" t="s">
        <v>533</v>
      </c>
      <c r="G56" s="139" t="s">
        <v>276</v>
      </c>
      <c r="H56" s="139" t="s">
        <v>75</v>
      </c>
      <c r="I56" s="139" t="s">
        <v>83</v>
      </c>
      <c r="J56" s="139" t="s">
        <v>549</v>
      </c>
      <c r="K56" s="139" t="s">
        <v>678</v>
      </c>
      <c r="L56" s="139" t="s">
        <v>679</v>
      </c>
      <c r="M56" s="139" t="s">
        <v>680</v>
      </c>
      <c r="N56" s="190">
        <v>50</v>
      </c>
      <c r="O56" s="190">
        <v>1140</v>
      </c>
      <c r="P56" s="190" t="s">
        <v>532</v>
      </c>
      <c r="Q56" s="190" t="s">
        <v>532</v>
      </c>
      <c r="R56" s="190">
        <v>15</v>
      </c>
    </row>
    <row r="57" spans="1:18" ht="17" customHeight="1" x14ac:dyDescent="0.25">
      <c r="A57" s="139" t="s">
        <v>675</v>
      </c>
      <c r="B57" s="139" t="s">
        <v>683</v>
      </c>
      <c r="C57" s="139" t="s">
        <v>677</v>
      </c>
      <c r="D57" s="139" t="s">
        <v>532</v>
      </c>
      <c r="E57" s="139" t="s">
        <v>532</v>
      </c>
      <c r="F57" s="139" t="s">
        <v>533</v>
      </c>
      <c r="G57" s="139" t="s">
        <v>276</v>
      </c>
      <c r="H57" s="139" t="s">
        <v>75</v>
      </c>
      <c r="I57" s="139" t="s">
        <v>83</v>
      </c>
      <c r="J57" s="139" t="s">
        <v>549</v>
      </c>
      <c r="K57" s="139" t="s">
        <v>678</v>
      </c>
      <c r="L57" s="139" t="s">
        <v>679</v>
      </c>
      <c r="M57" s="139" t="s">
        <v>680</v>
      </c>
      <c r="N57" s="190">
        <v>50</v>
      </c>
      <c r="O57" s="190">
        <v>1140</v>
      </c>
      <c r="P57" s="190" t="s">
        <v>532</v>
      </c>
      <c r="Q57" s="190" t="s">
        <v>532</v>
      </c>
      <c r="R57" s="190">
        <v>15</v>
      </c>
    </row>
    <row r="58" spans="1:18" ht="17" customHeight="1" x14ac:dyDescent="0.25">
      <c r="A58" s="139" t="s">
        <v>689</v>
      </c>
      <c r="B58" s="139" t="s">
        <v>684</v>
      </c>
      <c r="C58" s="139" t="s">
        <v>685</v>
      </c>
      <c r="D58" s="139" t="s">
        <v>532</v>
      </c>
      <c r="E58" s="139" t="s">
        <v>532</v>
      </c>
      <c r="F58" s="139" t="s">
        <v>533</v>
      </c>
      <c r="G58" s="139" t="s">
        <v>297</v>
      </c>
      <c r="H58" s="139" t="s">
        <v>686</v>
      </c>
      <c r="I58" s="139" t="s">
        <v>75</v>
      </c>
      <c r="J58" s="139" t="s">
        <v>535</v>
      </c>
      <c r="K58" s="139" t="s">
        <v>687</v>
      </c>
      <c r="L58" s="139" t="s">
        <v>688</v>
      </c>
      <c r="M58" s="139" t="s">
        <v>680</v>
      </c>
      <c r="N58" s="190">
        <v>50</v>
      </c>
      <c r="O58" s="190">
        <v>900</v>
      </c>
      <c r="P58" s="190" t="s">
        <v>532</v>
      </c>
      <c r="Q58" s="190" t="s">
        <v>532</v>
      </c>
      <c r="R58" s="190">
        <v>15</v>
      </c>
    </row>
    <row r="59" spans="1:18" ht="17" customHeight="1" x14ac:dyDescent="0.25">
      <c r="A59" s="139" t="s">
        <v>689</v>
      </c>
      <c r="B59" s="139" t="s">
        <v>690</v>
      </c>
      <c r="C59" s="139" t="s">
        <v>691</v>
      </c>
      <c r="D59" s="139" t="s">
        <v>532</v>
      </c>
      <c r="E59" s="139" t="s">
        <v>532</v>
      </c>
      <c r="F59" s="139" t="s">
        <v>533</v>
      </c>
      <c r="G59" s="139" t="s">
        <v>254</v>
      </c>
      <c r="H59" s="139" t="s">
        <v>75</v>
      </c>
      <c r="I59" s="139" t="s">
        <v>686</v>
      </c>
      <c r="J59" s="139" t="s">
        <v>549</v>
      </c>
      <c r="K59" s="139" t="s">
        <v>692</v>
      </c>
      <c r="L59" s="139" t="s">
        <v>693</v>
      </c>
      <c r="M59" s="139" t="s">
        <v>694</v>
      </c>
      <c r="N59" s="190">
        <v>50</v>
      </c>
      <c r="O59" s="190">
        <v>710</v>
      </c>
      <c r="P59" s="190" t="s">
        <v>532</v>
      </c>
      <c r="Q59" s="190" t="s">
        <v>532</v>
      </c>
      <c r="R59" s="190">
        <v>15</v>
      </c>
    </row>
    <row r="60" spans="1:18" ht="17" customHeight="1" x14ac:dyDescent="0.25">
      <c r="A60" s="139" t="s">
        <v>699</v>
      </c>
      <c r="B60" s="139" t="s">
        <v>695</v>
      </c>
      <c r="C60" s="139" t="s">
        <v>696</v>
      </c>
      <c r="D60" s="139" t="s">
        <v>532</v>
      </c>
      <c r="E60" s="139" t="s">
        <v>532</v>
      </c>
      <c r="F60" s="139" t="s">
        <v>533</v>
      </c>
      <c r="G60" s="139" t="s">
        <v>697</v>
      </c>
      <c r="H60" s="139" t="s">
        <v>70</v>
      </c>
      <c r="I60" s="139" t="s">
        <v>75</v>
      </c>
      <c r="J60" s="139" t="s">
        <v>535</v>
      </c>
      <c r="K60" s="139" t="s">
        <v>584</v>
      </c>
      <c r="L60" s="139" t="s">
        <v>698</v>
      </c>
      <c r="M60" s="139" t="s">
        <v>680</v>
      </c>
      <c r="N60" s="190">
        <v>50</v>
      </c>
      <c r="O60" s="190">
        <v>1540</v>
      </c>
      <c r="P60" s="190" t="s">
        <v>532</v>
      </c>
      <c r="Q60" s="190" t="s">
        <v>532</v>
      </c>
      <c r="R60" s="190">
        <v>15</v>
      </c>
    </row>
    <row r="61" spans="1:18" ht="17" customHeight="1" x14ac:dyDescent="0.25">
      <c r="A61" s="139" t="s">
        <v>701</v>
      </c>
      <c r="B61" s="139" t="s">
        <v>700</v>
      </c>
      <c r="C61" s="139" t="s">
        <v>696</v>
      </c>
      <c r="D61" s="139" t="s">
        <v>532</v>
      </c>
      <c r="E61" s="139" t="s">
        <v>532</v>
      </c>
      <c r="F61" s="139" t="s">
        <v>533</v>
      </c>
      <c r="G61" s="139" t="s">
        <v>697</v>
      </c>
      <c r="H61" s="139" t="s">
        <v>70</v>
      </c>
      <c r="I61" s="139" t="s">
        <v>75</v>
      </c>
      <c r="J61" s="139" t="s">
        <v>535</v>
      </c>
      <c r="K61" s="139" t="s">
        <v>584</v>
      </c>
      <c r="L61" s="139" t="s">
        <v>698</v>
      </c>
      <c r="M61" s="139" t="s">
        <v>680</v>
      </c>
      <c r="N61" s="190">
        <v>50</v>
      </c>
      <c r="O61" s="190">
        <v>1540</v>
      </c>
      <c r="P61" s="190" t="s">
        <v>532</v>
      </c>
      <c r="Q61" s="190" t="s">
        <v>532</v>
      </c>
      <c r="R61" s="190">
        <v>15</v>
      </c>
    </row>
    <row r="62" spans="1:18" ht="17" customHeight="1" x14ac:dyDescent="0.25">
      <c r="A62" s="139" t="s">
        <v>703</v>
      </c>
      <c r="B62" s="139" t="s">
        <v>702</v>
      </c>
      <c r="C62" s="139" t="s">
        <v>696</v>
      </c>
      <c r="D62" s="139" t="s">
        <v>532</v>
      </c>
      <c r="E62" s="139" t="s">
        <v>532</v>
      </c>
      <c r="F62" s="139" t="s">
        <v>533</v>
      </c>
      <c r="G62" s="139" t="s">
        <v>697</v>
      </c>
      <c r="H62" s="139" t="s">
        <v>70</v>
      </c>
      <c r="I62" s="139" t="s">
        <v>75</v>
      </c>
      <c r="J62" s="139" t="s">
        <v>535</v>
      </c>
      <c r="K62" s="139" t="s">
        <v>584</v>
      </c>
      <c r="L62" s="139" t="s">
        <v>698</v>
      </c>
      <c r="M62" s="139" t="s">
        <v>680</v>
      </c>
      <c r="N62" s="190">
        <v>50</v>
      </c>
      <c r="O62" s="190">
        <v>1540</v>
      </c>
      <c r="P62" s="190" t="s">
        <v>532</v>
      </c>
      <c r="Q62" s="190" t="s">
        <v>532</v>
      </c>
      <c r="R62" s="190">
        <v>15</v>
      </c>
    </row>
    <row r="63" spans="1:18" ht="17" customHeight="1" x14ac:dyDescent="0.25">
      <c r="A63" s="139" t="s">
        <v>705</v>
      </c>
      <c r="B63" s="139" t="s">
        <v>704</v>
      </c>
      <c r="C63" s="139" t="s">
        <v>696</v>
      </c>
      <c r="D63" s="139" t="s">
        <v>532</v>
      </c>
      <c r="E63" s="139" t="s">
        <v>532</v>
      </c>
      <c r="F63" s="139" t="s">
        <v>533</v>
      </c>
      <c r="G63" s="139" t="s">
        <v>697</v>
      </c>
      <c r="H63" s="139" t="s">
        <v>70</v>
      </c>
      <c r="I63" s="139" t="s">
        <v>75</v>
      </c>
      <c r="J63" s="139" t="s">
        <v>535</v>
      </c>
      <c r="K63" s="139" t="s">
        <v>584</v>
      </c>
      <c r="L63" s="139" t="s">
        <v>698</v>
      </c>
      <c r="M63" s="139" t="s">
        <v>680</v>
      </c>
      <c r="N63" s="190">
        <v>50</v>
      </c>
      <c r="O63" s="190">
        <v>1540</v>
      </c>
      <c r="P63" s="190" t="s">
        <v>532</v>
      </c>
      <c r="Q63" s="190" t="s">
        <v>532</v>
      </c>
      <c r="R63" s="190">
        <v>15</v>
      </c>
    </row>
    <row r="64" spans="1:18" ht="17" customHeight="1" x14ac:dyDescent="0.25">
      <c r="A64" s="139" t="s">
        <v>707</v>
      </c>
      <c r="B64" s="139" t="s">
        <v>706</v>
      </c>
      <c r="C64" s="139" t="s">
        <v>696</v>
      </c>
      <c r="D64" s="139" t="s">
        <v>532</v>
      </c>
      <c r="E64" s="139" t="s">
        <v>532</v>
      </c>
      <c r="F64" s="139" t="s">
        <v>533</v>
      </c>
      <c r="G64" s="139" t="s">
        <v>697</v>
      </c>
      <c r="H64" s="139" t="s">
        <v>70</v>
      </c>
      <c r="I64" s="139" t="s">
        <v>75</v>
      </c>
      <c r="J64" s="139" t="s">
        <v>535</v>
      </c>
      <c r="K64" s="139" t="s">
        <v>584</v>
      </c>
      <c r="L64" s="139" t="s">
        <v>698</v>
      </c>
      <c r="M64" s="139" t="s">
        <v>680</v>
      </c>
      <c r="N64" s="190">
        <v>50</v>
      </c>
      <c r="O64" s="190">
        <v>1540</v>
      </c>
      <c r="P64" s="190" t="s">
        <v>532</v>
      </c>
      <c r="Q64" s="190" t="s">
        <v>532</v>
      </c>
      <c r="R64" s="190">
        <v>15</v>
      </c>
    </row>
    <row r="65" spans="1:18" ht="17" customHeight="1" x14ac:dyDescent="0.25">
      <c r="A65" s="139" t="s">
        <v>710</v>
      </c>
      <c r="B65" s="139" t="s">
        <v>708</v>
      </c>
      <c r="C65" s="139" t="s">
        <v>709</v>
      </c>
      <c r="D65" s="139" t="s">
        <v>532</v>
      </c>
      <c r="E65" s="139" t="s">
        <v>532</v>
      </c>
      <c r="F65" s="139" t="s">
        <v>533</v>
      </c>
      <c r="G65" s="139" t="s">
        <v>297</v>
      </c>
      <c r="H65" s="139" t="s">
        <v>686</v>
      </c>
      <c r="I65" s="139" t="s">
        <v>75</v>
      </c>
      <c r="J65" s="139" t="s">
        <v>535</v>
      </c>
      <c r="K65" s="139" t="s">
        <v>687</v>
      </c>
      <c r="L65" s="139" t="s">
        <v>688</v>
      </c>
      <c r="M65" s="139" t="s">
        <v>680</v>
      </c>
      <c r="N65" s="190">
        <v>50</v>
      </c>
      <c r="O65" s="190">
        <v>900</v>
      </c>
      <c r="P65" s="190" t="s">
        <v>532</v>
      </c>
      <c r="Q65" s="190" t="s">
        <v>532</v>
      </c>
      <c r="R65" s="190">
        <v>15</v>
      </c>
    </row>
    <row r="66" spans="1:18" ht="17" customHeight="1" x14ac:dyDescent="0.25">
      <c r="A66" s="139" t="s">
        <v>712</v>
      </c>
      <c r="B66" s="139" t="s">
        <v>711</v>
      </c>
      <c r="C66" s="139" t="s">
        <v>709</v>
      </c>
      <c r="D66" s="139" t="s">
        <v>532</v>
      </c>
      <c r="E66" s="139" t="s">
        <v>532</v>
      </c>
      <c r="F66" s="139" t="s">
        <v>533</v>
      </c>
      <c r="G66" s="139" t="s">
        <v>297</v>
      </c>
      <c r="H66" s="139" t="s">
        <v>686</v>
      </c>
      <c r="I66" s="139" t="s">
        <v>75</v>
      </c>
      <c r="J66" s="139" t="s">
        <v>535</v>
      </c>
      <c r="K66" s="139" t="s">
        <v>687</v>
      </c>
      <c r="L66" s="139" t="s">
        <v>688</v>
      </c>
      <c r="M66" s="139" t="s">
        <v>680</v>
      </c>
      <c r="N66" s="190">
        <v>50</v>
      </c>
      <c r="O66" s="190">
        <v>900</v>
      </c>
      <c r="P66" s="190" t="s">
        <v>532</v>
      </c>
      <c r="Q66" s="190" t="s">
        <v>532</v>
      </c>
      <c r="R66" s="190">
        <v>15</v>
      </c>
    </row>
    <row r="67" spans="1:18" ht="17" customHeight="1" x14ac:dyDescent="0.25">
      <c r="A67" s="139" t="s">
        <v>714</v>
      </c>
      <c r="B67" s="139" t="s">
        <v>713</v>
      </c>
      <c r="C67" s="139" t="s">
        <v>709</v>
      </c>
      <c r="D67" s="139" t="s">
        <v>532</v>
      </c>
      <c r="E67" s="139" t="s">
        <v>532</v>
      </c>
      <c r="F67" s="139" t="s">
        <v>533</v>
      </c>
      <c r="G67" s="139" t="s">
        <v>297</v>
      </c>
      <c r="H67" s="139" t="s">
        <v>686</v>
      </c>
      <c r="I67" s="139" t="s">
        <v>75</v>
      </c>
      <c r="J67" s="139" t="s">
        <v>535</v>
      </c>
      <c r="K67" s="139" t="s">
        <v>687</v>
      </c>
      <c r="L67" s="139" t="s">
        <v>688</v>
      </c>
      <c r="M67" s="139" t="s">
        <v>680</v>
      </c>
      <c r="N67" s="190">
        <v>50</v>
      </c>
      <c r="O67" s="190">
        <v>900</v>
      </c>
      <c r="P67" s="190" t="s">
        <v>532</v>
      </c>
      <c r="Q67" s="190" t="s">
        <v>532</v>
      </c>
      <c r="R67" s="190">
        <v>15</v>
      </c>
    </row>
    <row r="68" spans="1:18" ht="17" customHeight="1" x14ac:dyDescent="0.25">
      <c r="A68" s="139" t="s">
        <v>699</v>
      </c>
      <c r="B68" s="139" t="s">
        <v>715</v>
      </c>
      <c r="C68" s="139" t="s">
        <v>716</v>
      </c>
      <c r="D68" s="139" t="s">
        <v>532</v>
      </c>
      <c r="E68" s="139" t="s">
        <v>532</v>
      </c>
      <c r="F68" s="139" t="s">
        <v>533</v>
      </c>
      <c r="G68" s="139" t="s">
        <v>255</v>
      </c>
      <c r="H68" s="139" t="s">
        <v>75</v>
      </c>
      <c r="I68" s="139" t="s">
        <v>70</v>
      </c>
      <c r="J68" s="139" t="s">
        <v>549</v>
      </c>
      <c r="K68" s="139" t="s">
        <v>717</v>
      </c>
      <c r="L68" s="139" t="s">
        <v>718</v>
      </c>
      <c r="M68" s="139" t="s">
        <v>680</v>
      </c>
      <c r="N68" s="190">
        <v>50</v>
      </c>
      <c r="O68" s="190">
        <v>1540</v>
      </c>
      <c r="P68" s="190" t="s">
        <v>532</v>
      </c>
      <c r="Q68" s="190" t="s">
        <v>532</v>
      </c>
      <c r="R68" s="190">
        <v>15</v>
      </c>
    </row>
    <row r="69" spans="1:18" ht="17" customHeight="1" x14ac:dyDescent="0.25">
      <c r="A69" s="139" t="s">
        <v>701</v>
      </c>
      <c r="B69" s="139" t="s">
        <v>719</v>
      </c>
      <c r="C69" s="139" t="s">
        <v>716</v>
      </c>
      <c r="D69" s="139" t="s">
        <v>532</v>
      </c>
      <c r="E69" s="139" t="s">
        <v>532</v>
      </c>
      <c r="F69" s="139" t="s">
        <v>533</v>
      </c>
      <c r="G69" s="139" t="s">
        <v>255</v>
      </c>
      <c r="H69" s="139" t="s">
        <v>75</v>
      </c>
      <c r="I69" s="139" t="s">
        <v>70</v>
      </c>
      <c r="J69" s="139" t="s">
        <v>549</v>
      </c>
      <c r="K69" s="139" t="s">
        <v>717</v>
      </c>
      <c r="L69" s="139" t="s">
        <v>718</v>
      </c>
      <c r="M69" s="139" t="s">
        <v>680</v>
      </c>
      <c r="N69" s="190">
        <v>50</v>
      </c>
      <c r="O69" s="190">
        <v>1540</v>
      </c>
      <c r="P69" s="190" t="s">
        <v>532</v>
      </c>
      <c r="Q69" s="190" t="s">
        <v>532</v>
      </c>
      <c r="R69" s="190">
        <v>15</v>
      </c>
    </row>
    <row r="70" spans="1:18" ht="17" customHeight="1" x14ac:dyDescent="0.25">
      <c r="A70" s="139" t="s">
        <v>703</v>
      </c>
      <c r="B70" s="139" t="s">
        <v>720</v>
      </c>
      <c r="C70" s="139" t="s">
        <v>716</v>
      </c>
      <c r="D70" s="139" t="s">
        <v>532</v>
      </c>
      <c r="E70" s="139" t="s">
        <v>532</v>
      </c>
      <c r="F70" s="139" t="s">
        <v>533</v>
      </c>
      <c r="G70" s="139" t="s">
        <v>255</v>
      </c>
      <c r="H70" s="139" t="s">
        <v>75</v>
      </c>
      <c r="I70" s="139" t="s">
        <v>70</v>
      </c>
      <c r="J70" s="139" t="s">
        <v>549</v>
      </c>
      <c r="K70" s="139" t="s">
        <v>717</v>
      </c>
      <c r="L70" s="139" t="s">
        <v>718</v>
      </c>
      <c r="M70" s="139" t="s">
        <v>680</v>
      </c>
      <c r="N70" s="190">
        <v>50</v>
      </c>
      <c r="O70" s="190">
        <v>1540</v>
      </c>
      <c r="P70" s="190" t="s">
        <v>532</v>
      </c>
      <c r="Q70" s="190" t="s">
        <v>532</v>
      </c>
      <c r="R70" s="190">
        <v>15</v>
      </c>
    </row>
    <row r="71" spans="1:18" ht="17" customHeight="1" x14ac:dyDescent="0.25">
      <c r="A71" s="139" t="s">
        <v>705</v>
      </c>
      <c r="B71" s="139" t="s">
        <v>721</v>
      </c>
      <c r="C71" s="139" t="s">
        <v>716</v>
      </c>
      <c r="D71" s="139" t="s">
        <v>532</v>
      </c>
      <c r="E71" s="139" t="s">
        <v>532</v>
      </c>
      <c r="F71" s="139" t="s">
        <v>533</v>
      </c>
      <c r="G71" s="139" t="s">
        <v>255</v>
      </c>
      <c r="H71" s="139" t="s">
        <v>75</v>
      </c>
      <c r="I71" s="139" t="s">
        <v>70</v>
      </c>
      <c r="J71" s="139" t="s">
        <v>549</v>
      </c>
      <c r="K71" s="139" t="s">
        <v>717</v>
      </c>
      <c r="L71" s="139" t="s">
        <v>718</v>
      </c>
      <c r="M71" s="139" t="s">
        <v>680</v>
      </c>
      <c r="N71" s="190">
        <v>50</v>
      </c>
      <c r="O71" s="190">
        <v>1540</v>
      </c>
      <c r="P71" s="190" t="s">
        <v>532</v>
      </c>
      <c r="Q71" s="190" t="s">
        <v>532</v>
      </c>
      <c r="R71" s="190">
        <v>15</v>
      </c>
    </row>
    <row r="72" spans="1:18" ht="17" customHeight="1" x14ac:dyDescent="0.25">
      <c r="A72" s="139" t="s">
        <v>707</v>
      </c>
      <c r="B72" s="139" t="s">
        <v>722</v>
      </c>
      <c r="C72" s="139" t="s">
        <v>716</v>
      </c>
      <c r="D72" s="139" t="s">
        <v>532</v>
      </c>
      <c r="E72" s="139" t="s">
        <v>532</v>
      </c>
      <c r="F72" s="139" t="s">
        <v>533</v>
      </c>
      <c r="G72" s="139" t="s">
        <v>255</v>
      </c>
      <c r="H72" s="139" t="s">
        <v>75</v>
      </c>
      <c r="I72" s="139" t="s">
        <v>70</v>
      </c>
      <c r="J72" s="139" t="s">
        <v>549</v>
      </c>
      <c r="K72" s="139" t="s">
        <v>717</v>
      </c>
      <c r="L72" s="139" t="s">
        <v>718</v>
      </c>
      <c r="M72" s="139" t="s">
        <v>680</v>
      </c>
      <c r="N72" s="190">
        <v>50</v>
      </c>
      <c r="O72" s="190">
        <v>1540</v>
      </c>
      <c r="P72" s="190" t="s">
        <v>532</v>
      </c>
      <c r="Q72" s="190" t="s">
        <v>532</v>
      </c>
      <c r="R72" s="190">
        <v>15</v>
      </c>
    </row>
    <row r="73" spans="1:18" ht="17" customHeight="1" x14ac:dyDescent="0.25">
      <c r="A73" s="139" t="s">
        <v>727</v>
      </c>
      <c r="B73" s="139" t="s">
        <v>723</v>
      </c>
      <c r="C73" s="139" t="s">
        <v>724</v>
      </c>
      <c r="D73" s="139" t="s">
        <v>532</v>
      </c>
      <c r="E73" s="139" t="s">
        <v>532</v>
      </c>
      <c r="F73" s="139" t="s">
        <v>533</v>
      </c>
      <c r="G73" s="139" t="s">
        <v>257</v>
      </c>
      <c r="H73" s="139" t="s">
        <v>71</v>
      </c>
      <c r="I73" s="139" t="s">
        <v>75</v>
      </c>
      <c r="J73" s="139" t="s">
        <v>535</v>
      </c>
      <c r="K73" s="139" t="s">
        <v>725</v>
      </c>
      <c r="L73" s="139" t="s">
        <v>726</v>
      </c>
      <c r="M73" s="139" t="s">
        <v>585</v>
      </c>
      <c r="N73" s="190">
        <v>50</v>
      </c>
      <c r="O73" s="190">
        <v>980</v>
      </c>
      <c r="P73" s="190" t="s">
        <v>532</v>
      </c>
      <c r="Q73" s="190" t="s">
        <v>532</v>
      </c>
      <c r="R73" s="190">
        <v>15</v>
      </c>
    </row>
    <row r="74" spans="1:18" ht="17" customHeight="1" x14ac:dyDescent="0.25">
      <c r="A74" s="139" t="s">
        <v>729</v>
      </c>
      <c r="B74" s="139" t="s">
        <v>728</v>
      </c>
      <c r="C74" s="139" t="s">
        <v>724</v>
      </c>
      <c r="D74" s="139" t="s">
        <v>532</v>
      </c>
      <c r="E74" s="139" t="s">
        <v>532</v>
      </c>
      <c r="F74" s="139" t="s">
        <v>533</v>
      </c>
      <c r="G74" s="139" t="s">
        <v>257</v>
      </c>
      <c r="H74" s="139" t="s">
        <v>71</v>
      </c>
      <c r="I74" s="139" t="s">
        <v>75</v>
      </c>
      <c r="J74" s="139" t="s">
        <v>535</v>
      </c>
      <c r="K74" s="139" t="s">
        <v>725</v>
      </c>
      <c r="L74" s="139" t="s">
        <v>726</v>
      </c>
      <c r="M74" s="139" t="s">
        <v>585</v>
      </c>
      <c r="N74" s="190">
        <v>50</v>
      </c>
      <c r="O74" s="190">
        <v>980</v>
      </c>
      <c r="P74" s="190" t="s">
        <v>532</v>
      </c>
      <c r="Q74" s="190" t="s">
        <v>532</v>
      </c>
      <c r="R74" s="190">
        <v>15</v>
      </c>
    </row>
    <row r="75" spans="1:18" ht="17" customHeight="1" x14ac:dyDescent="0.25">
      <c r="A75" s="139" t="s">
        <v>731</v>
      </c>
      <c r="B75" s="139" t="s">
        <v>730</v>
      </c>
      <c r="C75" s="139" t="s">
        <v>724</v>
      </c>
      <c r="D75" s="139" t="s">
        <v>532</v>
      </c>
      <c r="E75" s="139" t="s">
        <v>532</v>
      </c>
      <c r="F75" s="139" t="s">
        <v>533</v>
      </c>
      <c r="G75" s="139" t="s">
        <v>257</v>
      </c>
      <c r="H75" s="139" t="s">
        <v>71</v>
      </c>
      <c r="I75" s="139" t="s">
        <v>75</v>
      </c>
      <c r="J75" s="139" t="s">
        <v>535</v>
      </c>
      <c r="K75" s="139" t="s">
        <v>725</v>
      </c>
      <c r="L75" s="139" t="s">
        <v>726</v>
      </c>
      <c r="M75" s="139" t="s">
        <v>585</v>
      </c>
      <c r="N75" s="190">
        <v>50</v>
      </c>
      <c r="O75" s="190">
        <v>980</v>
      </c>
      <c r="P75" s="190" t="s">
        <v>532</v>
      </c>
      <c r="Q75" s="190" t="s">
        <v>532</v>
      </c>
      <c r="R75" s="190">
        <v>15</v>
      </c>
    </row>
    <row r="76" spans="1:18" ht="17" customHeight="1" x14ac:dyDescent="0.25">
      <c r="A76" s="139" t="s">
        <v>733</v>
      </c>
      <c r="B76" s="139" t="s">
        <v>732</v>
      </c>
      <c r="C76" s="139" t="s">
        <v>724</v>
      </c>
      <c r="D76" s="139" t="s">
        <v>532</v>
      </c>
      <c r="E76" s="139" t="s">
        <v>532</v>
      </c>
      <c r="F76" s="139" t="s">
        <v>533</v>
      </c>
      <c r="G76" s="139" t="s">
        <v>257</v>
      </c>
      <c r="H76" s="139" t="s">
        <v>71</v>
      </c>
      <c r="I76" s="139" t="s">
        <v>75</v>
      </c>
      <c r="J76" s="139" t="s">
        <v>535</v>
      </c>
      <c r="K76" s="139" t="s">
        <v>725</v>
      </c>
      <c r="L76" s="139" t="s">
        <v>726</v>
      </c>
      <c r="M76" s="139" t="s">
        <v>585</v>
      </c>
      <c r="N76" s="190">
        <v>50</v>
      </c>
      <c r="O76" s="190">
        <v>980</v>
      </c>
      <c r="P76" s="190" t="s">
        <v>532</v>
      </c>
      <c r="Q76" s="190" t="s">
        <v>532</v>
      </c>
      <c r="R76" s="190">
        <v>15</v>
      </c>
    </row>
    <row r="77" spans="1:18" ht="17" customHeight="1" x14ac:dyDescent="0.25">
      <c r="A77" s="139" t="s">
        <v>735</v>
      </c>
      <c r="B77" s="139" t="s">
        <v>734</v>
      </c>
      <c r="C77" s="139" t="s">
        <v>724</v>
      </c>
      <c r="D77" s="139" t="s">
        <v>532</v>
      </c>
      <c r="E77" s="139" t="s">
        <v>532</v>
      </c>
      <c r="F77" s="139" t="s">
        <v>533</v>
      </c>
      <c r="G77" s="139" t="s">
        <v>257</v>
      </c>
      <c r="H77" s="139" t="s">
        <v>71</v>
      </c>
      <c r="I77" s="139" t="s">
        <v>75</v>
      </c>
      <c r="J77" s="139" t="s">
        <v>535</v>
      </c>
      <c r="K77" s="139" t="s">
        <v>725</v>
      </c>
      <c r="L77" s="139" t="s">
        <v>726</v>
      </c>
      <c r="M77" s="139" t="s">
        <v>585</v>
      </c>
      <c r="N77" s="190">
        <v>50</v>
      </c>
      <c r="O77" s="190">
        <v>980</v>
      </c>
      <c r="P77" s="190" t="s">
        <v>532</v>
      </c>
      <c r="Q77" s="190" t="s">
        <v>532</v>
      </c>
      <c r="R77" s="190">
        <v>15</v>
      </c>
    </row>
    <row r="78" spans="1:18" ht="17" customHeight="1" x14ac:dyDescent="0.25">
      <c r="A78" s="139" t="s">
        <v>727</v>
      </c>
      <c r="B78" s="139" t="s">
        <v>736</v>
      </c>
      <c r="C78" s="139" t="s">
        <v>737</v>
      </c>
      <c r="D78" s="139" t="s">
        <v>532</v>
      </c>
      <c r="E78" s="139" t="s">
        <v>532</v>
      </c>
      <c r="F78" s="139" t="s">
        <v>533</v>
      </c>
      <c r="G78" s="139" t="s">
        <v>288</v>
      </c>
      <c r="H78" s="139" t="s">
        <v>75</v>
      </c>
      <c r="I78" s="139" t="s">
        <v>71</v>
      </c>
      <c r="J78" s="139" t="s">
        <v>549</v>
      </c>
      <c r="K78" s="139" t="s">
        <v>738</v>
      </c>
      <c r="L78" s="139" t="s">
        <v>739</v>
      </c>
      <c r="M78" s="139" t="s">
        <v>740</v>
      </c>
      <c r="N78" s="190">
        <v>50</v>
      </c>
      <c r="O78" s="190">
        <v>920</v>
      </c>
      <c r="P78" s="190" t="s">
        <v>532</v>
      </c>
      <c r="Q78" s="190" t="s">
        <v>532</v>
      </c>
      <c r="R78" s="190">
        <v>15</v>
      </c>
    </row>
    <row r="79" spans="1:18" ht="17" customHeight="1" x14ac:dyDescent="0.25">
      <c r="A79" s="139" t="s">
        <v>729</v>
      </c>
      <c r="B79" s="139" t="s">
        <v>741</v>
      </c>
      <c r="C79" s="139" t="s">
        <v>737</v>
      </c>
      <c r="D79" s="139" t="s">
        <v>532</v>
      </c>
      <c r="E79" s="139" t="s">
        <v>532</v>
      </c>
      <c r="F79" s="139" t="s">
        <v>533</v>
      </c>
      <c r="G79" s="139" t="s">
        <v>288</v>
      </c>
      <c r="H79" s="139" t="s">
        <v>75</v>
      </c>
      <c r="I79" s="139" t="s">
        <v>71</v>
      </c>
      <c r="J79" s="139" t="s">
        <v>549</v>
      </c>
      <c r="K79" s="139" t="s">
        <v>738</v>
      </c>
      <c r="L79" s="139" t="s">
        <v>739</v>
      </c>
      <c r="M79" s="139" t="s">
        <v>740</v>
      </c>
      <c r="N79" s="190">
        <v>50</v>
      </c>
      <c r="O79" s="190">
        <v>920</v>
      </c>
      <c r="P79" s="190" t="s">
        <v>532</v>
      </c>
      <c r="Q79" s="190" t="s">
        <v>532</v>
      </c>
      <c r="R79" s="190">
        <v>15</v>
      </c>
    </row>
    <row r="80" spans="1:18" ht="17" customHeight="1" x14ac:dyDescent="0.25">
      <c r="A80" s="139" t="s">
        <v>731</v>
      </c>
      <c r="B80" s="139" t="s">
        <v>742</v>
      </c>
      <c r="C80" s="139" t="s">
        <v>737</v>
      </c>
      <c r="D80" s="139" t="s">
        <v>532</v>
      </c>
      <c r="E80" s="139" t="s">
        <v>532</v>
      </c>
      <c r="F80" s="139" t="s">
        <v>533</v>
      </c>
      <c r="G80" s="139" t="s">
        <v>288</v>
      </c>
      <c r="H80" s="139" t="s">
        <v>75</v>
      </c>
      <c r="I80" s="139" t="s">
        <v>71</v>
      </c>
      <c r="J80" s="139" t="s">
        <v>549</v>
      </c>
      <c r="K80" s="139" t="s">
        <v>738</v>
      </c>
      <c r="L80" s="139" t="s">
        <v>739</v>
      </c>
      <c r="M80" s="139" t="s">
        <v>740</v>
      </c>
      <c r="N80" s="190">
        <v>50</v>
      </c>
      <c r="O80" s="190">
        <v>920</v>
      </c>
      <c r="P80" s="190" t="s">
        <v>532</v>
      </c>
      <c r="Q80" s="190" t="s">
        <v>532</v>
      </c>
      <c r="R80" s="190">
        <v>15</v>
      </c>
    </row>
    <row r="81" spans="1:18" ht="17" customHeight="1" x14ac:dyDescent="0.25">
      <c r="A81" s="139" t="s">
        <v>733</v>
      </c>
      <c r="B81" s="139" t="s">
        <v>743</v>
      </c>
      <c r="C81" s="139" t="s">
        <v>737</v>
      </c>
      <c r="D81" s="139" t="s">
        <v>532</v>
      </c>
      <c r="E81" s="139" t="s">
        <v>532</v>
      </c>
      <c r="F81" s="139" t="s">
        <v>533</v>
      </c>
      <c r="G81" s="139" t="s">
        <v>288</v>
      </c>
      <c r="H81" s="139" t="s">
        <v>75</v>
      </c>
      <c r="I81" s="139" t="s">
        <v>71</v>
      </c>
      <c r="J81" s="139" t="s">
        <v>549</v>
      </c>
      <c r="K81" s="139" t="s">
        <v>738</v>
      </c>
      <c r="L81" s="139" t="s">
        <v>739</v>
      </c>
      <c r="M81" s="139" t="s">
        <v>740</v>
      </c>
      <c r="N81" s="190">
        <v>50</v>
      </c>
      <c r="O81" s="190">
        <v>920</v>
      </c>
      <c r="P81" s="190" t="s">
        <v>532</v>
      </c>
      <c r="Q81" s="190" t="s">
        <v>532</v>
      </c>
      <c r="R81" s="190">
        <v>15</v>
      </c>
    </row>
    <row r="82" spans="1:18" ht="17" customHeight="1" x14ac:dyDescent="0.25">
      <c r="A82" s="139" t="s">
        <v>749</v>
      </c>
      <c r="B82" s="139" t="s">
        <v>744</v>
      </c>
      <c r="C82" s="139" t="s">
        <v>745</v>
      </c>
      <c r="D82" s="139" t="s">
        <v>532</v>
      </c>
      <c r="E82" s="139" t="s">
        <v>532</v>
      </c>
      <c r="F82" s="139" t="s">
        <v>533</v>
      </c>
      <c r="G82" s="139" t="s">
        <v>746</v>
      </c>
      <c r="H82" s="139" t="s">
        <v>747</v>
      </c>
      <c r="I82" s="139" t="s">
        <v>75</v>
      </c>
      <c r="J82" s="139" t="s">
        <v>535</v>
      </c>
      <c r="K82" s="139" t="s">
        <v>748</v>
      </c>
      <c r="L82" s="139" t="s">
        <v>693</v>
      </c>
      <c r="M82" s="139" t="s">
        <v>585</v>
      </c>
      <c r="N82" s="190">
        <v>50</v>
      </c>
      <c r="O82" s="190">
        <v>1070</v>
      </c>
      <c r="P82" s="190" t="s">
        <v>532</v>
      </c>
      <c r="Q82" s="190" t="s">
        <v>532</v>
      </c>
      <c r="R82" s="190">
        <v>15</v>
      </c>
    </row>
    <row r="83" spans="1:18" ht="17" customHeight="1" x14ac:dyDescent="0.25">
      <c r="A83" s="139" t="s">
        <v>751</v>
      </c>
      <c r="B83" s="139" t="s">
        <v>750</v>
      </c>
      <c r="C83" s="139" t="s">
        <v>745</v>
      </c>
      <c r="D83" s="139" t="s">
        <v>532</v>
      </c>
      <c r="E83" s="139" t="s">
        <v>532</v>
      </c>
      <c r="F83" s="139" t="s">
        <v>533</v>
      </c>
      <c r="G83" s="139" t="s">
        <v>746</v>
      </c>
      <c r="H83" s="139" t="s">
        <v>747</v>
      </c>
      <c r="I83" s="139" t="s">
        <v>75</v>
      </c>
      <c r="J83" s="139" t="s">
        <v>535</v>
      </c>
      <c r="K83" s="139" t="s">
        <v>748</v>
      </c>
      <c r="L83" s="139" t="s">
        <v>693</v>
      </c>
      <c r="M83" s="139" t="s">
        <v>585</v>
      </c>
      <c r="N83" s="190">
        <v>50</v>
      </c>
      <c r="O83" s="190">
        <v>1070</v>
      </c>
      <c r="P83" s="190" t="s">
        <v>532</v>
      </c>
      <c r="Q83" s="190" t="s">
        <v>532</v>
      </c>
      <c r="R83" s="190">
        <v>15</v>
      </c>
    </row>
    <row r="84" spans="1:18" ht="17" customHeight="1" x14ac:dyDescent="0.25">
      <c r="A84" s="139" t="s">
        <v>749</v>
      </c>
      <c r="B84" s="139" t="s">
        <v>752</v>
      </c>
      <c r="C84" s="139" t="s">
        <v>753</v>
      </c>
      <c r="D84" s="139" t="s">
        <v>532</v>
      </c>
      <c r="E84" s="139" t="s">
        <v>532</v>
      </c>
      <c r="F84" s="139" t="s">
        <v>533</v>
      </c>
      <c r="G84" s="139" t="s">
        <v>246</v>
      </c>
      <c r="H84" s="139" t="s">
        <v>75</v>
      </c>
      <c r="I84" s="139" t="s">
        <v>747</v>
      </c>
      <c r="J84" s="139" t="s">
        <v>549</v>
      </c>
      <c r="K84" s="139" t="s">
        <v>754</v>
      </c>
      <c r="L84" s="139" t="s">
        <v>755</v>
      </c>
      <c r="M84" s="139" t="s">
        <v>585</v>
      </c>
      <c r="N84" s="190">
        <v>50</v>
      </c>
      <c r="O84" s="190">
        <v>1070</v>
      </c>
      <c r="P84" s="190" t="s">
        <v>532</v>
      </c>
      <c r="Q84" s="190" t="s">
        <v>532</v>
      </c>
      <c r="R84" s="190">
        <v>15</v>
      </c>
    </row>
    <row r="85" spans="1:18" ht="17" customHeight="1" x14ac:dyDescent="0.25">
      <c r="A85" s="139" t="s">
        <v>751</v>
      </c>
      <c r="B85" s="139" t="s">
        <v>756</v>
      </c>
      <c r="C85" s="139" t="s">
        <v>753</v>
      </c>
      <c r="D85" s="139" t="s">
        <v>532</v>
      </c>
      <c r="E85" s="139" t="s">
        <v>532</v>
      </c>
      <c r="F85" s="139" t="s">
        <v>533</v>
      </c>
      <c r="G85" s="139" t="s">
        <v>246</v>
      </c>
      <c r="H85" s="139" t="s">
        <v>75</v>
      </c>
      <c r="I85" s="139" t="s">
        <v>747</v>
      </c>
      <c r="J85" s="139" t="s">
        <v>549</v>
      </c>
      <c r="K85" s="139" t="s">
        <v>754</v>
      </c>
      <c r="L85" s="139" t="s">
        <v>755</v>
      </c>
      <c r="M85" s="139" t="s">
        <v>585</v>
      </c>
      <c r="N85" s="190">
        <v>50</v>
      </c>
      <c r="O85" s="190">
        <v>1070</v>
      </c>
      <c r="P85" s="190" t="s">
        <v>532</v>
      </c>
      <c r="Q85" s="190" t="s">
        <v>532</v>
      </c>
      <c r="R85" s="190">
        <v>15</v>
      </c>
    </row>
    <row r="86" spans="1:18" ht="17" customHeight="1" x14ac:dyDescent="0.25">
      <c r="A86" s="139" t="s">
        <v>759</v>
      </c>
      <c r="B86" s="139" t="s">
        <v>757</v>
      </c>
      <c r="C86" s="139" t="s">
        <v>758</v>
      </c>
      <c r="D86" s="139" t="s">
        <v>532</v>
      </c>
      <c r="E86" s="139" t="s">
        <v>532</v>
      </c>
      <c r="F86" s="139" t="s">
        <v>533</v>
      </c>
      <c r="G86" s="139" t="s">
        <v>254</v>
      </c>
      <c r="H86" s="139" t="s">
        <v>75</v>
      </c>
      <c r="I86" s="139" t="s">
        <v>686</v>
      </c>
      <c r="J86" s="139" t="s">
        <v>549</v>
      </c>
      <c r="K86" s="139" t="s">
        <v>692</v>
      </c>
      <c r="L86" s="139" t="s">
        <v>693</v>
      </c>
      <c r="M86" s="139" t="s">
        <v>538</v>
      </c>
      <c r="N86" s="190">
        <v>50</v>
      </c>
      <c r="O86" s="190">
        <v>800</v>
      </c>
      <c r="P86" s="190" t="s">
        <v>532</v>
      </c>
      <c r="Q86" s="190" t="s">
        <v>532</v>
      </c>
      <c r="R86" s="190">
        <v>15</v>
      </c>
    </row>
    <row r="87" spans="1:18" ht="17" customHeight="1" x14ac:dyDescent="0.25">
      <c r="A87" s="139" t="s">
        <v>759</v>
      </c>
      <c r="B87" s="139" t="s">
        <v>760</v>
      </c>
      <c r="C87" s="139" t="s">
        <v>761</v>
      </c>
      <c r="D87" s="139" t="s">
        <v>532</v>
      </c>
      <c r="E87" s="139" t="s">
        <v>532</v>
      </c>
      <c r="F87" s="139" t="s">
        <v>533</v>
      </c>
      <c r="G87" s="139" t="s">
        <v>297</v>
      </c>
      <c r="H87" s="139" t="s">
        <v>686</v>
      </c>
      <c r="I87" s="139" t="s">
        <v>75</v>
      </c>
      <c r="J87" s="139" t="s">
        <v>535</v>
      </c>
      <c r="K87" s="139" t="s">
        <v>687</v>
      </c>
      <c r="L87" s="139" t="s">
        <v>688</v>
      </c>
      <c r="M87" s="139" t="s">
        <v>680</v>
      </c>
      <c r="N87" s="190">
        <v>50</v>
      </c>
      <c r="O87" s="190">
        <v>900</v>
      </c>
      <c r="P87" s="190" t="s">
        <v>532</v>
      </c>
      <c r="Q87" s="190" t="s">
        <v>532</v>
      </c>
      <c r="R87" s="190">
        <v>15</v>
      </c>
    </row>
    <row r="88" spans="1:18" ht="17" customHeight="1" x14ac:dyDescent="0.25">
      <c r="A88" s="139" t="s">
        <v>767</v>
      </c>
      <c r="B88" s="139" t="s">
        <v>762</v>
      </c>
      <c r="C88" s="139" t="s">
        <v>763</v>
      </c>
      <c r="D88" s="139" t="s">
        <v>532</v>
      </c>
      <c r="E88" s="139" t="s">
        <v>532</v>
      </c>
      <c r="F88" s="139" t="s">
        <v>533</v>
      </c>
      <c r="G88" s="139" t="s">
        <v>241</v>
      </c>
      <c r="H88" s="139" t="s">
        <v>557</v>
      </c>
      <c r="I88" s="139" t="s">
        <v>75</v>
      </c>
      <c r="J88" s="139" t="s">
        <v>535</v>
      </c>
      <c r="K88" s="139" t="s">
        <v>764</v>
      </c>
      <c r="L88" s="139" t="s">
        <v>765</v>
      </c>
      <c r="M88" s="139" t="s">
        <v>766</v>
      </c>
      <c r="N88" s="190">
        <v>50</v>
      </c>
      <c r="O88" s="190">
        <v>880</v>
      </c>
      <c r="P88" s="190" t="s">
        <v>532</v>
      </c>
      <c r="Q88" s="190" t="s">
        <v>532</v>
      </c>
      <c r="R88" s="190">
        <v>15</v>
      </c>
    </row>
    <row r="89" spans="1:18" ht="17" customHeight="1" x14ac:dyDescent="0.25">
      <c r="A89" s="139" t="s">
        <v>767</v>
      </c>
      <c r="B89" s="139" t="s">
        <v>768</v>
      </c>
      <c r="C89" s="139" t="s">
        <v>769</v>
      </c>
      <c r="D89" s="139" t="s">
        <v>532</v>
      </c>
      <c r="E89" s="139" t="s">
        <v>532</v>
      </c>
      <c r="F89" s="139" t="s">
        <v>533</v>
      </c>
      <c r="G89" s="139" t="s">
        <v>243</v>
      </c>
      <c r="H89" s="139" t="s">
        <v>75</v>
      </c>
      <c r="I89" s="139" t="s">
        <v>557</v>
      </c>
      <c r="J89" s="139" t="s">
        <v>549</v>
      </c>
      <c r="K89" s="139" t="s">
        <v>551</v>
      </c>
      <c r="L89" s="139" t="s">
        <v>679</v>
      </c>
      <c r="M89" s="139" t="s">
        <v>572</v>
      </c>
      <c r="N89" s="190">
        <v>50</v>
      </c>
      <c r="O89" s="190">
        <v>1510</v>
      </c>
      <c r="P89" s="190" t="s">
        <v>532</v>
      </c>
      <c r="Q89" s="190" t="s">
        <v>532</v>
      </c>
      <c r="R89" s="190">
        <v>15</v>
      </c>
    </row>
    <row r="90" spans="1:18" ht="17" customHeight="1" x14ac:dyDescent="0.25">
      <c r="A90" s="139" t="s">
        <v>710</v>
      </c>
      <c r="B90" s="139" t="s">
        <v>770</v>
      </c>
      <c r="C90" s="139" t="s">
        <v>771</v>
      </c>
      <c r="D90" s="139" t="s">
        <v>532</v>
      </c>
      <c r="E90" s="139" t="s">
        <v>532</v>
      </c>
      <c r="F90" s="139" t="s">
        <v>533</v>
      </c>
      <c r="G90" s="139" t="s">
        <v>254</v>
      </c>
      <c r="H90" s="139" t="s">
        <v>75</v>
      </c>
      <c r="I90" s="139" t="s">
        <v>686</v>
      </c>
      <c r="J90" s="139" t="s">
        <v>549</v>
      </c>
      <c r="K90" s="139" t="s">
        <v>692</v>
      </c>
      <c r="L90" s="139" t="s">
        <v>693</v>
      </c>
      <c r="M90" s="139" t="s">
        <v>646</v>
      </c>
      <c r="N90" s="190">
        <v>50</v>
      </c>
      <c r="O90" s="190">
        <v>960</v>
      </c>
      <c r="P90" s="190" t="s">
        <v>532</v>
      </c>
      <c r="Q90" s="190" t="s">
        <v>532</v>
      </c>
      <c r="R90" s="190">
        <v>15</v>
      </c>
    </row>
    <row r="91" spans="1:18" ht="17" customHeight="1" x14ac:dyDescent="0.25">
      <c r="A91" s="139" t="s">
        <v>712</v>
      </c>
      <c r="B91" s="139" t="s">
        <v>772</v>
      </c>
      <c r="C91" s="139" t="s">
        <v>771</v>
      </c>
      <c r="D91" s="139" t="s">
        <v>532</v>
      </c>
      <c r="E91" s="139" t="s">
        <v>532</v>
      </c>
      <c r="F91" s="139" t="s">
        <v>533</v>
      </c>
      <c r="G91" s="139" t="s">
        <v>254</v>
      </c>
      <c r="H91" s="139" t="s">
        <v>75</v>
      </c>
      <c r="I91" s="139" t="s">
        <v>686</v>
      </c>
      <c r="J91" s="139" t="s">
        <v>549</v>
      </c>
      <c r="K91" s="139" t="s">
        <v>692</v>
      </c>
      <c r="L91" s="139" t="s">
        <v>693</v>
      </c>
      <c r="M91" s="139" t="s">
        <v>646</v>
      </c>
      <c r="N91" s="190">
        <v>50</v>
      </c>
      <c r="O91" s="190">
        <v>960</v>
      </c>
      <c r="P91" s="190" t="s">
        <v>532</v>
      </c>
      <c r="Q91" s="190" t="s">
        <v>532</v>
      </c>
      <c r="R91" s="190">
        <v>15</v>
      </c>
    </row>
    <row r="92" spans="1:18" ht="17" customHeight="1" x14ac:dyDescent="0.25">
      <c r="A92" s="139" t="s">
        <v>714</v>
      </c>
      <c r="B92" s="139" t="s">
        <v>773</v>
      </c>
      <c r="C92" s="139" t="s">
        <v>771</v>
      </c>
      <c r="D92" s="139" t="s">
        <v>532</v>
      </c>
      <c r="E92" s="139" t="s">
        <v>532</v>
      </c>
      <c r="F92" s="139" t="s">
        <v>533</v>
      </c>
      <c r="G92" s="139" t="s">
        <v>254</v>
      </c>
      <c r="H92" s="139" t="s">
        <v>75</v>
      </c>
      <c r="I92" s="139" t="s">
        <v>686</v>
      </c>
      <c r="J92" s="139" t="s">
        <v>549</v>
      </c>
      <c r="K92" s="139" t="s">
        <v>692</v>
      </c>
      <c r="L92" s="139" t="s">
        <v>693</v>
      </c>
      <c r="M92" s="139" t="s">
        <v>646</v>
      </c>
      <c r="N92" s="190">
        <v>50</v>
      </c>
      <c r="O92" s="190">
        <v>960</v>
      </c>
      <c r="P92" s="190" t="s">
        <v>532</v>
      </c>
      <c r="Q92" s="190" t="s">
        <v>532</v>
      </c>
      <c r="R92" s="190">
        <v>15</v>
      </c>
    </row>
    <row r="93" spans="1:18" ht="17" customHeight="1" x14ac:dyDescent="0.25">
      <c r="A93" s="139" t="s">
        <v>776</v>
      </c>
      <c r="B93" s="139" t="s">
        <v>774</v>
      </c>
      <c r="C93" s="139" t="s">
        <v>775</v>
      </c>
      <c r="D93" s="139" t="s">
        <v>532</v>
      </c>
      <c r="E93" s="139" t="s">
        <v>532</v>
      </c>
      <c r="F93" s="139" t="s">
        <v>533</v>
      </c>
      <c r="G93" s="139" t="s">
        <v>267</v>
      </c>
      <c r="H93" s="139" t="s">
        <v>77</v>
      </c>
      <c r="I93" s="139" t="s">
        <v>75</v>
      </c>
      <c r="J93" s="139" t="s">
        <v>535</v>
      </c>
      <c r="K93" s="139" t="s">
        <v>738</v>
      </c>
      <c r="L93" s="139" t="s">
        <v>597</v>
      </c>
      <c r="M93" s="139" t="s">
        <v>668</v>
      </c>
      <c r="N93" s="190">
        <v>50</v>
      </c>
      <c r="O93" s="190">
        <v>800</v>
      </c>
      <c r="P93" s="190" t="s">
        <v>532</v>
      </c>
      <c r="Q93" s="190" t="s">
        <v>532</v>
      </c>
      <c r="R93" s="190">
        <v>15</v>
      </c>
    </row>
    <row r="94" spans="1:18" ht="17" customHeight="1" x14ac:dyDescent="0.25">
      <c r="A94" s="139" t="s">
        <v>778</v>
      </c>
      <c r="B94" s="139" t="s">
        <v>777</v>
      </c>
      <c r="C94" s="139" t="s">
        <v>775</v>
      </c>
      <c r="D94" s="139" t="s">
        <v>532</v>
      </c>
      <c r="E94" s="139" t="s">
        <v>532</v>
      </c>
      <c r="F94" s="139" t="s">
        <v>533</v>
      </c>
      <c r="G94" s="139" t="s">
        <v>267</v>
      </c>
      <c r="H94" s="139" t="s">
        <v>77</v>
      </c>
      <c r="I94" s="139" t="s">
        <v>75</v>
      </c>
      <c r="J94" s="139" t="s">
        <v>535</v>
      </c>
      <c r="K94" s="139" t="s">
        <v>738</v>
      </c>
      <c r="L94" s="139" t="s">
        <v>597</v>
      </c>
      <c r="M94" s="139" t="s">
        <v>668</v>
      </c>
      <c r="N94" s="190">
        <v>50</v>
      </c>
      <c r="O94" s="190">
        <v>800</v>
      </c>
      <c r="P94" s="190" t="s">
        <v>532</v>
      </c>
      <c r="Q94" s="190" t="s">
        <v>532</v>
      </c>
      <c r="R94" s="190">
        <v>15</v>
      </c>
    </row>
    <row r="95" spans="1:18" ht="17" customHeight="1" x14ac:dyDescent="0.25">
      <c r="A95" s="139" t="s">
        <v>780</v>
      </c>
      <c r="B95" s="139" t="s">
        <v>779</v>
      </c>
      <c r="C95" s="139" t="s">
        <v>775</v>
      </c>
      <c r="D95" s="139" t="s">
        <v>532</v>
      </c>
      <c r="E95" s="139" t="s">
        <v>532</v>
      </c>
      <c r="F95" s="139" t="s">
        <v>533</v>
      </c>
      <c r="G95" s="139" t="s">
        <v>267</v>
      </c>
      <c r="H95" s="139" t="s">
        <v>77</v>
      </c>
      <c r="I95" s="139" t="s">
        <v>75</v>
      </c>
      <c r="J95" s="139" t="s">
        <v>535</v>
      </c>
      <c r="K95" s="139" t="s">
        <v>738</v>
      </c>
      <c r="L95" s="139" t="s">
        <v>597</v>
      </c>
      <c r="M95" s="139" t="s">
        <v>668</v>
      </c>
      <c r="N95" s="190">
        <v>50</v>
      </c>
      <c r="O95" s="190">
        <v>800</v>
      </c>
      <c r="P95" s="190" t="s">
        <v>532</v>
      </c>
      <c r="Q95" s="190" t="s">
        <v>532</v>
      </c>
      <c r="R95" s="190">
        <v>15</v>
      </c>
    </row>
    <row r="96" spans="1:18" ht="17" customHeight="1" x14ac:dyDescent="0.25">
      <c r="A96" s="139" t="s">
        <v>782</v>
      </c>
      <c r="B96" s="139" t="s">
        <v>781</v>
      </c>
      <c r="C96" s="139" t="s">
        <v>775</v>
      </c>
      <c r="D96" s="139" t="s">
        <v>532</v>
      </c>
      <c r="E96" s="139" t="s">
        <v>532</v>
      </c>
      <c r="F96" s="139" t="s">
        <v>533</v>
      </c>
      <c r="G96" s="139" t="s">
        <v>267</v>
      </c>
      <c r="H96" s="139" t="s">
        <v>77</v>
      </c>
      <c r="I96" s="139" t="s">
        <v>75</v>
      </c>
      <c r="J96" s="139" t="s">
        <v>535</v>
      </c>
      <c r="K96" s="139" t="s">
        <v>738</v>
      </c>
      <c r="L96" s="139" t="s">
        <v>597</v>
      </c>
      <c r="M96" s="139" t="s">
        <v>668</v>
      </c>
      <c r="N96" s="190">
        <v>50</v>
      </c>
      <c r="O96" s="190">
        <v>800</v>
      </c>
      <c r="P96" s="190" t="s">
        <v>532</v>
      </c>
      <c r="Q96" s="190" t="s">
        <v>532</v>
      </c>
      <c r="R96" s="190">
        <v>15</v>
      </c>
    </row>
    <row r="97" spans="1:18" ht="17" customHeight="1" x14ac:dyDescent="0.25">
      <c r="A97" s="139" t="s">
        <v>776</v>
      </c>
      <c r="B97" s="139" t="s">
        <v>783</v>
      </c>
      <c r="C97" s="139" t="s">
        <v>784</v>
      </c>
      <c r="D97" s="139" t="s">
        <v>532</v>
      </c>
      <c r="E97" s="139" t="s">
        <v>532</v>
      </c>
      <c r="F97" s="139" t="s">
        <v>533</v>
      </c>
      <c r="G97" s="139" t="s">
        <v>269</v>
      </c>
      <c r="H97" s="139" t="s">
        <v>75</v>
      </c>
      <c r="I97" s="139" t="s">
        <v>77</v>
      </c>
      <c r="J97" s="139" t="s">
        <v>549</v>
      </c>
      <c r="K97" s="139" t="s">
        <v>785</v>
      </c>
      <c r="L97" s="139" t="s">
        <v>786</v>
      </c>
      <c r="M97" s="139" t="s">
        <v>668</v>
      </c>
      <c r="N97" s="190">
        <v>50</v>
      </c>
      <c r="O97" s="190">
        <v>800</v>
      </c>
      <c r="P97" s="190" t="s">
        <v>532</v>
      </c>
      <c r="Q97" s="190" t="s">
        <v>532</v>
      </c>
      <c r="R97" s="190">
        <v>15</v>
      </c>
    </row>
    <row r="98" spans="1:18" ht="17" customHeight="1" x14ac:dyDescent="0.25">
      <c r="A98" s="139" t="s">
        <v>778</v>
      </c>
      <c r="B98" s="139" t="s">
        <v>787</v>
      </c>
      <c r="C98" s="139" t="s">
        <v>784</v>
      </c>
      <c r="D98" s="139" t="s">
        <v>532</v>
      </c>
      <c r="E98" s="139" t="s">
        <v>532</v>
      </c>
      <c r="F98" s="139" t="s">
        <v>533</v>
      </c>
      <c r="G98" s="139" t="s">
        <v>269</v>
      </c>
      <c r="H98" s="139" t="s">
        <v>75</v>
      </c>
      <c r="I98" s="139" t="s">
        <v>77</v>
      </c>
      <c r="J98" s="139" t="s">
        <v>549</v>
      </c>
      <c r="K98" s="139" t="s">
        <v>785</v>
      </c>
      <c r="L98" s="139" t="s">
        <v>786</v>
      </c>
      <c r="M98" s="139" t="s">
        <v>668</v>
      </c>
      <c r="N98" s="190">
        <v>50</v>
      </c>
      <c r="O98" s="190">
        <v>800</v>
      </c>
      <c r="P98" s="190" t="s">
        <v>532</v>
      </c>
      <c r="Q98" s="190" t="s">
        <v>532</v>
      </c>
      <c r="R98" s="190">
        <v>15</v>
      </c>
    </row>
    <row r="99" spans="1:18" ht="17" customHeight="1" x14ac:dyDescent="0.25">
      <c r="A99" s="139" t="s">
        <v>780</v>
      </c>
      <c r="B99" s="139" t="s">
        <v>788</v>
      </c>
      <c r="C99" s="139" t="s">
        <v>784</v>
      </c>
      <c r="D99" s="139" t="s">
        <v>532</v>
      </c>
      <c r="E99" s="139" t="s">
        <v>532</v>
      </c>
      <c r="F99" s="139" t="s">
        <v>533</v>
      </c>
      <c r="G99" s="139" t="s">
        <v>269</v>
      </c>
      <c r="H99" s="139" t="s">
        <v>75</v>
      </c>
      <c r="I99" s="139" t="s">
        <v>77</v>
      </c>
      <c r="J99" s="139" t="s">
        <v>549</v>
      </c>
      <c r="K99" s="139" t="s">
        <v>785</v>
      </c>
      <c r="L99" s="139" t="s">
        <v>786</v>
      </c>
      <c r="M99" s="139" t="s">
        <v>668</v>
      </c>
      <c r="N99" s="190">
        <v>50</v>
      </c>
      <c r="O99" s="190">
        <v>800</v>
      </c>
      <c r="P99" s="190" t="s">
        <v>532</v>
      </c>
      <c r="Q99" s="190" t="s">
        <v>532</v>
      </c>
      <c r="R99" s="190">
        <v>15</v>
      </c>
    </row>
    <row r="100" spans="1:18" ht="17" customHeight="1" x14ac:dyDescent="0.25">
      <c r="A100" s="139" t="s">
        <v>782</v>
      </c>
      <c r="B100" s="139" t="s">
        <v>789</v>
      </c>
      <c r="C100" s="139" t="s">
        <v>784</v>
      </c>
      <c r="D100" s="139" t="s">
        <v>532</v>
      </c>
      <c r="E100" s="139" t="s">
        <v>532</v>
      </c>
      <c r="F100" s="139" t="s">
        <v>533</v>
      </c>
      <c r="G100" s="139" t="s">
        <v>269</v>
      </c>
      <c r="H100" s="139" t="s">
        <v>75</v>
      </c>
      <c r="I100" s="139" t="s">
        <v>77</v>
      </c>
      <c r="J100" s="139" t="s">
        <v>549</v>
      </c>
      <c r="K100" s="139" t="s">
        <v>785</v>
      </c>
      <c r="L100" s="139" t="s">
        <v>786</v>
      </c>
      <c r="M100" s="139" t="s">
        <v>668</v>
      </c>
      <c r="N100" s="190">
        <v>50</v>
      </c>
      <c r="O100" s="190">
        <v>800</v>
      </c>
      <c r="P100" s="190" t="s">
        <v>532</v>
      </c>
      <c r="Q100" s="190" t="s">
        <v>532</v>
      </c>
      <c r="R100" s="190">
        <v>15</v>
      </c>
    </row>
    <row r="101" spans="1:18" ht="17" customHeight="1" x14ac:dyDescent="0.25">
      <c r="A101" s="139" t="s">
        <v>793</v>
      </c>
      <c r="B101" s="139" t="s">
        <v>790</v>
      </c>
      <c r="C101" s="139" t="s">
        <v>791</v>
      </c>
      <c r="D101" s="139" t="s">
        <v>532</v>
      </c>
      <c r="E101" s="139" t="s">
        <v>532</v>
      </c>
      <c r="F101" s="139" t="s">
        <v>533</v>
      </c>
      <c r="G101" s="139" t="s">
        <v>271</v>
      </c>
      <c r="H101" s="139" t="s">
        <v>79</v>
      </c>
      <c r="I101" s="139" t="s">
        <v>75</v>
      </c>
      <c r="J101" s="139" t="s">
        <v>535</v>
      </c>
      <c r="K101" s="139" t="s">
        <v>577</v>
      </c>
      <c r="L101" s="139" t="s">
        <v>792</v>
      </c>
      <c r="M101" s="139" t="s">
        <v>585</v>
      </c>
      <c r="N101" s="190">
        <v>50</v>
      </c>
      <c r="O101" s="190">
        <v>660</v>
      </c>
      <c r="P101" s="190" t="s">
        <v>532</v>
      </c>
      <c r="Q101" s="190" t="s">
        <v>532</v>
      </c>
      <c r="R101" s="190">
        <v>15</v>
      </c>
    </row>
    <row r="102" spans="1:18" ht="17" customHeight="1" x14ac:dyDescent="0.25">
      <c r="A102" s="139" t="s">
        <v>795</v>
      </c>
      <c r="B102" s="139" t="s">
        <v>794</v>
      </c>
      <c r="C102" s="139" t="s">
        <v>791</v>
      </c>
      <c r="D102" s="139" t="s">
        <v>532</v>
      </c>
      <c r="E102" s="139" t="s">
        <v>532</v>
      </c>
      <c r="F102" s="139" t="s">
        <v>533</v>
      </c>
      <c r="G102" s="139" t="s">
        <v>271</v>
      </c>
      <c r="H102" s="139" t="s">
        <v>79</v>
      </c>
      <c r="I102" s="139" t="s">
        <v>75</v>
      </c>
      <c r="J102" s="139" t="s">
        <v>535</v>
      </c>
      <c r="K102" s="139" t="s">
        <v>577</v>
      </c>
      <c r="L102" s="139" t="s">
        <v>792</v>
      </c>
      <c r="M102" s="139" t="s">
        <v>585</v>
      </c>
      <c r="N102" s="190">
        <v>50</v>
      </c>
      <c r="O102" s="190">
        <v>660</v>
      </c>
      <c r="P102" s="190" t="s">
        <v>532</v>
      </c>
      <c r="Q102" s="190" t="s">
        <v>532</v>
      </c>
      <c r="R102" s="190">
        <v>15</v>
      </c>
    </row>
    <row r="103" spans="1:18" ht="17" customHeight="1" x14ac:dyDescent="0.25">
      <c r="A103" s="139" t="s">
        <v>797</v>
      </c>
      <c r="B103" s="139" t="s">
        <v>796</v>
      </c>
      <c r="C103" s="139" t="s">
        <v>791</v>
      </c>
      <c r="D103" s="139" t="s">
        <v>532</v>
      </c>
      <c r="E103" s="139" t="s">
        <v>532</v>
      </c>
      <c r="F103" s="139" t="s">
        <v>533</v>
      </c>
      <c r="G103" s="139" t="s">
        <v>271</v>
      </c>
      <c r="H103" s="139" t="s">
        <v>79</v>
      </c>
      <c r="I103" s="139" t="s">
        <v>75</v>
      </c>
      <c r="J103" s="139" t="s">
        <v>535</v>
      </c>
      <c r="K103" s="139" t="s">
        <v>577</v>
      </c>
      <c r="L103" s="139" t="s">
        <v>792</v>
      </c>
      <c r="M103" s="139" t="s">
        <v>585</v>
      </c>
      <c r="N103" s="190">
        <v>50</v>
      </c>
      <c r="O103" s="190">
        <v>660</v>
      </c>
      <c r="P103" s="190" t="s">
        <v>532</v>
      </c>
      <c r="Q103" s="190" t="s">
        <v>532</v>
      </c>
      <c r="R103" s="190">
        <v>15</v>
      </c>
    </row>
    <row r="104" spans="1:18" ht="17" customHeight="1" x14ac:dyDescent="0.25">
      <c r="A104" s="139" t="s">
        <v>799</v>
      </c>
      <c r="B104" s="139" t="s">
        <v>798</v>
      </c>
      <c r="C104" s="139" t="s">
        <v>791</v>
      </c>
      <c r="D104" s="139" t="s">
        <v>532</v>
      </c>
      <c r="E104" s="139" t="s">
        <v>532</v>
      </c>
      <c r="F104" s="139" t="s">
        <v>533</v>
      </c>
      <c r="G104" s="139" t="s">
        <v>271</v>
      </c>
      <c r="H104" s="139" t="s">
        <v>79</v>
      </c>
      <c r="I104" s="139" t="s">
        <v>75</v>
      </c>
      <c r="J104" s="139" t="s">
        <v>535</v>
      </c>
      <c r="K104" s="139" t="s">
        <v>577</v>
      </c>
      <c r="L104" s="139" t="s">
        <v>792</v>
      </c>
      <c r="M104" s="139" t="s">
        <v>585</v>
      </c>
      <c r="N104" s="190">
        <v>50</v>
      </c>
      <c r="O104" s="190">
        <v>660</v>
      </c>
      <c r="P104" s="190" t="s">
        <v>532</v>
      </c>
      <c r="Q104" s="190" t="s">
        <v>532</v>
      </c>
      <c r="R104" s="190">
        <v>15</v>
      </c>
    </row>
    <row r="105" spans="1:18" ht="17" customHeight="1" x14ac:dyDescent="0.25">
      <c r="A105" s="139" t="s">
        <v>793</v>
      </c>
      <c r="B105" s="139" t="s">
        <v>800</v>
      </c>
      <c r="C105" s="139" t="s">
        <v>801</v>
      </c>
      <c r="D105" s="139" t="s">
        <v>532</v>
      </c>
      <c r="E105" s="139" t="s">
        <v>532</v>
      </c>
      <c r="F105" s="139" t="s">
        <v>533</v>
      </c>
      <c r="G105" s="139" t="s">
        <v>802</v>
      </c>
      <c r="H105" s="139" t="s">
        <v>75</v>
      </c>
      <c r="I105" s="139" t="s">
        <v>79</v>
      </c>
      <c r="J105" s="139" t="s">
        <v>549</v>
      </c>
      <c r="K105" s="139" t="s">
        <v>803</v>
      </c>
      <c r="L105" s="139" t="s">
        <v>571</v>
      </c>
      <c r="M105" s="139" t="s">
        <v>804</v>
      </c>
      <c r="N105" s="190">
        <v>50</v>
      </c>
      <c r="O105" s="190">
        <v>850</v>
      </c>
      <c r="P105" s="190" t="s">
        <v>532</v>
      </c>
      <c r="Q105" s="190" t="s">
        <v>532</v>
      </c>
      <c r="R105" s="190">
        <v>15</v>
      </c>
    </row>
    <row r="106" spans="1:18" ht="17" customHeight="1" x14ac:dyDescent="0.25">
      <c r="A106" s="139" t="s">
        <v>795</v>
      </c>
      <c r="B106" s="139" t="s">
        <v>805</v>
      </c>
      <c r="C106" s="139" t="s">
        <v>801</v>
      </c>
      <c r="D106" s="139" t="s">
        <v>532</v>
      </c>
      <c r="E106" s="139" t="s">
        <v>532</v>
      </c>
      <c r="F106" s="139" t="s">
        <v>533</v>
      </c>
      <c r="G106" s="139" t="s">
        <v>802</v>
      </c>
      <c r="H106" s="139" t="s">
        <v>75</v>
      </c>
      <c r="I106" s="139" t="s">
        <v>79</v>
      </c>
      <c r="J106" s="139" t="s">
        <v>549</v>
      </c>
      <c r="K106" s="139" t="s">
        <v>803</v>
      </c>
      <c r="L106" s="139" t="s">
        <v>571</v>
      </c>
      <c r="M106" s="139" t="s">
        <v>804</v>
      </c>
      <c r="N106" s="190">
        <v>50</v>
      </c>
      <c r="O106" s="190">
        <v>850</v>
      </c>
      <c r="P106" s="190" t="s">
        <v>532</v>
      </c>
      <c r="Q106" s="190" t="s">
        <v>532</v>
      </c>
      <c r="R106" s="190">
        <v>15</v>
      </c>
    </row>
    <row r="107" spans="1:18" ht="17" customHeight="1" x14ac:dyDescent="0.25">
      <c r="A107" s="139" t="s">
        <v>797</v>
      </c>
      <c r="B107" s="139" t="s">
        <v>806</v>
      </c>
      <c r="C107" s="139" t="s">
        <v>801</v>
      </c>
      <c r="D107" s="139" t="s">
        <v>532</v>
      </c>
      <c r="E107" s="139" t="s">
        <v>532</v>
      </c>
      <c r="F107" s="139" t="s">
        <v>533</v>
      </c>
      <c r="G107" s="139" t="s">
        <v>802</v>
      </c>
      <c r="H107" s="139" t="s">
        <v>75</v>
      </c>
      <c r="I107" s="139" t="s">
        <v>79</v>
      </c>
      <c r="J107" s="139" t="s">
        <v>549</v>
      </c>
      <c r="K107" s="139" t="s">
        <v>803</v>
      </c>
      <c r="L107" s="139" t="s">
        <v>571</v>
      </c>
      <c r="M107" s="139" t="s">
        <v>804</v>
      </c>
      <c r="N107" s="190">
        <v>50</v>
      </c>
      <c r="O107" s="190">
        <v>850</v>
      </c>
      <c r="P107" s="190" t="s">
        <v>532</v>
      </c>
      <c r="Q107" s="190" t="s">
        <v>532</v>
      </c>
      <c r="R107" s="190">
        <v>15</v>
      </c>
    </row>
    <row r="108" spans="1:18" ht="17" customHeight="1" x14ac:dyDescent="0.25">
      <c r="A108" s="139" t="s">
        <v>799</v>
      </c>
      <c r="B108" s="139" t="s">
        <v>807</v>
      </c>
      <c r="C108" s="139" t="s">
        <v>801</v>
      </c>
      <c r="D108" s="139" t="s">
        <v>532</v>
      </c>
      <c r="E108" s="139" t="s">
        <v>532</v>
      </c>
      <c r="F108" s="139" t="s">
        <v>533</v>
      </c>
      <c r="G108" s="139" t="s">
        <v>802</v>
      </c>
      <c r="H108" s="139" t="s">
        <v>75</v>
      </c>
      <c r="I108" s="139" t="s">
        <v>79</v>
      </c>
      <c r="J108" s="139" t="s">
        <v>549</v>
      </c>
      <c r="K108" s="139" t="s">
        <v>803</v>
      </c>
      <c r="L108" s="139" t="s">
        <v>571</v>
      </c>
      <c r="M108" s="139" t="s">
        <v>804</v>
      </c>
      <c r="N108" s="190">
        <v>50</v>
      </c>
      <c r="O108" s="190">
        <v>850</v>
      </c>
      <c r="P108" s="190" t="s">
        <v>532</v>
      </c>
      <c r="Q108" s="190" t="s">
        <v>532</v>
      </c>
      <c r="R108" s="190">
        <v>15</v>
      </c>
    </row>
    <row r="109" spans="1:18" ht="17" customHeight="1" x14ac:dyDescent="0.25">
      <c r="A109" s="139" t="s">
        <v>811</v>
      </c>
      <c r="B109" s="139" t="s">
        <v>808</v>
      </c>
      <c r="C109" s="139" t="s">
        <v>809</v>
      </c>
      <c r="D109" s="139" t="s">
        <v>532</v>
      </c>
      <c r="E109" s="139" t="s">
        <v>532</v>
      </c>
      <c r="F109" s="139" t="s">
        <v>533</v>
      </c>
      <c r="G109" s="139" t="s">
        <v>291</v>
      </c>
      <c r="H109" s="139" t="s">
        <v>91</v>
      </c>
      <c r="I109" s="139" t="s">
        <v>75</v>
      </c>
      <c r="J109" s="139" t="s">
        <v>535</v>
      </c>
      <c r="K109" s="139" t="s">
        <v>654</v>
      </c>
      <c r="L109" s="139" t="s">
        <v>810</v>
      </c>
      <c r="M109" s="139" t="s">
        <v>740</v>
      </c>
      <c r="N109" s="190">
        <v>50</v>
      </c>
      <c r="O109" s="190">
        <v>650</v>
      </c>
      <c r="P109" s="190" t="s">
        <v>532</v>
      </c>
      <c r="Q109" s="190" t="s">
        <v>532</v>
      </c>
      <c r="R109" s="190">
        <v>15</v>
      </c>
    </row>
    <row r="110" spans="1:18" ht="17" customHeight="1" x14ac:dyDescent="0.25">
      <c r="A110" s="139" t="s">
        <v>813</v>
      </c>
      <c r="B110" s="139" t="s">
        <v>812</v>
      </c>
      <c r="C110" s="139" t="s">
        <v>809</v>
      </c>
      <c r="D110" s="139" t="s">
        <v>532</v>
      </c>
      <c r="E110" s="139" t="s">
        <v>532</v>
      </c>
      <c r="F110" s="139" t="s">
        <v>533</v>
      </c>
      <c r="G110" s="139" t="s">
        <v>291</v>
      </c>
      <c r="H110" s="139" t="s">
        <v>91</v>
      </c>
      <c r="I110" s="139" t="s">
        <v>75</v>
      </c>
      <c r="J110" s="139" t="s">
        <v>535</v>
      </c>
      <c r="K110" s="139" t="s">
        <v>654</v>
      </c>
      <c r="L110" s="139" t="s">
        <v>810</v>
      </c>
      <c r="M110" s="139" t="s">
        <v>740</v>
      </c>
      <c r="N110" s="190">
        <v>50</v>
      </c>
      <c r="O110" s="190">
        <v>650</v>
      </c>
      <c r="P110" s="190" t="s">
        <v>532</v>
      </c>
      <c r="Q110" s="190" t="s">
        <v>532</v>
      </c>
      <c r="R110" s="190">
        <v>15</v>
      </c>
    </row>
    <row r="111" spans="1:18" ht="17" customHeight="1" x14ac:dyDescent="0.25">
      <c r="A111" s="139" t="s">
        <v>815</v>
      </c>
      <c r="B111" s="139" t="s">
        <v>814</v>
      </c>
      <c r="C111" s="139" t="s">
        <v>809</v>
      </c>
      <c r="D111" s="139" t="s">
        <v>532</v>
      </c>
      <c r="E111" s="139" t="s">
        <v>532</v>
      </c>
      <c r="F111" s="139" t="s">
        <v>533</v>
      </c>
      <c r="G111" s="139" t="s">
        <v>291</v>
      </c>
      <c r="H111" s="139" t="s">
        <v>91</v>
      </c>
      <c r="I111" s="139" t="s">
        <v>75</v>
      </c>
      <c r="J111" s="139" t="s">
        <v>535</v>
      </c>
      <c r="K111" s="139" t="s">
        <v>654</v>
      </c>
      <c r="L111" s="139" t="s">
        <v>810</v>
      </c>
      <c r="M111" s="139" t="s">
        <v>740</v>
      </c>
      <c r="N111" s="190">
        <v>50</v>
      </c>
      <c r="O111" s="190">
        <v>650</v>
      </c>
      <c r="P111" s="190" t="s">
        <v>532</v>
      </c>
      <c r="Q111" s="190" t="s">
        <v>532</v>
      </c>
      <c r="R111" s="190">
        <v>15</v>
      </c>
    </row>
    <row r="112" spans="1:18" ht="17" customHeight="1" x14ac:dyDescent="0.25">
      <c r="A112" s="139" t="s">
        <v>817</v>
      </c>
      <c r="B112" s="139" t="s">
        <v>816</v>
      </c>
      <c r="C112" s="139" t="s">
        <v>809</v>
      </c>
      <c r="D112" s="139" t="s">
        <v>532</v>
      </c>
      <c r="E112" s="139" t="s">
        <v>532</v>
      </c>
      <c r="F112" s="139" t="s">
        <v>533</v>
      </c>
      <c r="G112" s="139" t="s">
        <v>291</v>
      </c>
      <c r="H112" s="139" t="s">
        <v>91</v>
      </c>
      <c r="I112" s="139" t="s">
        <v>75</v>
      </c>
      <c r="J112" s="139" t="s">
        <v>535</v>
      </c>
      <c r="K112" s="139" t="s">
        <v>654</v>
      </c>
      <c r="L112" s="139" t="s">
        <v>810</v>
      </c>
      <c r="M112" s="139" t="s">
        <v>740</v>
      </c>
      <c r="N112" s="190">
        <v>50</v>
      </c>
      <c r="O112" s="190">
        <v>650</v>
      </c>
      <c r="P112" s="190" t="s">
        <v>532</v>
      </c>
      <c r="Q112" s="190" t="s">
        <v>532</v>
      </c>
      <c r="R112" s="190">
        <v>15</v>
      </c>
    </row>
    <row r="113" spans="1:18" ht="17" customHeight="1" x14ac:dyDescent="0.25">
      <c r="A113" s="139" t="s">
        <v>819</v>
      </c>
      <c r="B113" s="139" t="s">
        <v>818</v>
      </c>
      <c r="C113" s="139" t="s">
        <v>809</v>
      </c>
      <c r="D113" s="139" t="s">
        <v>532</v>
      </c>
      <c r="E113" s="139" t="s">
        <v>532</v>
      </c>
      <c r="F113" s="139" t="s">
        <v>533</v>
      </c>
      <c r="G113" s="139" t="s">
        <v>291</v>
      </c>
      <c r="H113" s="139" t="s">
        <v>91</v>
      </c>
      <c r="I113" s="139" t="s">
        <v>75</v>
      </c>
      <c r="J113" s="139" t="s">
        <v>535</v>
      </c>
      <c r="K113" s="139" t="s">
        <v>654</v>
      </c>
      <c r="L113" s="139" t="s">
        <v>810</v>
      </c>
      <c r="M113" s="139" t="s">
        <v>740</v>
      </c>
      <c r="N113" s="190">
        <v>50</v>
      </c>
      <c r="O113" s="190">
        <v>650</v>
      </c>
      <c r="P113" s="190" t="s">
        <v>532</v>
      </c>
      <c r="Q113" s="190" t="s">
        <v>532</v>
      </c>
      <c r="R113" s="190">
        <v>15</v>
      </c>
    </row>
    <row r="114" spans="1:18" ht="17" customHeight="1" x14ac:dyDescent="0.25">
      <c r="A114" s="139" t="s">
        <v>813</v>
      </c>
      <c r="B114" s="139" t="s">
        <v>820</v>
      </c>
      <c r="C114" s="139" t="s">
        <v>821</v>
      </c>
      <c r="D114" s="139" t="s">
        <v>532</v>
      </c>
      <c r="E114" s="139" t="s">
        <v>532</v>
      </c>
      <c r="F114" s="139" t="s">
        <v>533</v>
      </c>
      <c r="G114" s="139" t="s">
        <v>261</v>
      </c>
      <c r="H114" s="139" t="s">
        <v>75</v>
      </c>
      <c r="I114" s="139" t="s">
        <v>73</v>
      </c>
      <c r="J114" s="139" t="s">
        <v>549</v>
      </c>
      <c r="K114" s="139" t="s">
        <v>584</v>
      </c>
      <c r="L114" s="139" t="s">
        <v>822</v>
      </c>
      <c r="M114" s="139" t="s">
        <v>680</v>
      </c>
      <c r="N114" s="190">
        <v>50</v>
      </c>
      <c r="O114" s="190">
        <v>830</v>
      </c>
      <c r="P114" s="190" t="s">
        <v>532</v>
      </c>
      <c r="Q114" s="190" t="s">
        <v>532</v>
      </c>
      <c r="R114" s="190">
        <v>15</v>
      </c>
    </row>
    <row r="115" spans="1:18" ht="17" customHeight="1" x14ac:dyDescent="0.25">
      <c r="A115" s="139" t="s">
        <v>815</v>
      </c>
      <c r="B115" s="139" t="s">
        <v>823</v>
      </c>
      <c r="C115" s="139" t="s">
        <v>821</v>
      </c>
      <c r="D115" s="139" t="s">
        <v>532</v>
      </c>
      <c r="E115" s="139" t="s">
        <v>532</v>
      </c>
      <c r="F115" s="139" t="s">
        <v>533</v>
      </c>
      <c r="G115" s="139" t="s">
        <v>261</v>
      </c>
      <c r="H115" s="139" t="s">
        <v>75</v>
      </c>
      <c r="I115" s="139" t="s">
        <v>73</v>
      </c>
      <c r="J115" s="139" t="s">
        <v>549</v>
      </c>
      <c r="K115" s="139" t="s">
        <v>584</v>
      </c>
      <c r="L115" s="139" t="s">
        <v>822</v>
      </c>
      <c r="M115" s="139" t="s">
        <v>680</v>
      </c>
      <c r="N115" s="190">
        <v>50</v>
      </c>
      <c r="O115" s="190">
        <v>830</v>
      </c>
      <c r="P115" s="190" t="s">
        <v>532</v>
      </c>
      <c r="Q115" s="190" t="s">
        <v>532</v>
      </c>
      <c r="R115" s="190">
        <v>15</v>
      </c>
    </row>
    <row r="116" spans="1:18" ht="17" customHeight="1" x14ac:dyDescent="0.25">
      <c r="A116" s="139" t="s">
        <v>819</v>
      </c>
      <c r="B116" s="139" t="s">
        <v>824</v>
      </c>
      <c r="C116" s="139" t="s">
        <v>821</v>
      </c>
      <c r="D116" s="139" t="s">
        <v>532</v>
      </c>
      <c r="E116" s="139" t="s">
        <v>532</v>
      </c>
      <c r="F116" s="139" t="s">
        <v>533</v>
      </c>
      <c r="G116" s="139" t="s">
        <v>261</v>
      </c>
      <c r="H116" s="139" t="s">
        <v>75</v>
      </c>
      <c r="I116" s="139" t="s">
        <v>73</v>
      </c>
      <c r="J116" s="139" t="s">
        <v>549</v>
      </c>
      <c r="K116" s="139" t="s">
        <v>584</v>
      </c>
      <c r="L116" s="139" t="s">
        <v>822</v>
      </c>
      <c r="M116" s="139" t="s">
        <v>680</v>
      </c>
      <c r="N116" s="190">
        <v>50</v>
      </c>
      <c r="O116" s="190">
        <v>830</v>
      </c>
      <c r="P116" s="190" t="s">
        <v>532</v>
      </c>
      <c r="Q116" s="190" t="s">
        <v>532</v>
      </c>
      <c r="R116" s="190">
        <v>15</v>
      </c>
    </row>
    <row r="117" spans="1:18" ht="17" customHeight="1" x14ac:dyDescent="0.25">
      <c r="A117" s="139" t="s">
        <v>811</v>
      </c>
      <c r="B117" s="139" t="s">
        <v>825</v>
      </c>
      <c r="C117" s="139" t="s">
        <v>826</v>
      </c>
      <c r="D117" s="139" t="s">
        <v>532</v>
      </c>
      <c r="E117" s="139" t="s">
        <v>532</v>
      </c>
      <c r="F117" s="139" t="s">
        <v>533</v>
      </c>
      <c r="G117" s="139" t="s">
        <v>246</v>
      </c>
      <c r="H117" s="139" t="s">
        <v>75</v>
      </c>
      <c r="I117" s="139" t="s">
        <v>747</v>
      </c>
      <c r="J117" s="139" t="s">
        <v>663</v>
      </c>
      <c r="K117" s="139" t="s">
        <v>754</v>
      </c>
      <c r="L117" s="139" t="s">
        <v>755</v>
      </c>
      <c r="M117" s="139" t="s">
        <v>585</v>
      </c>
      <c r="N117" s="190">
        <v>50</v>
      </c>
      <c r="O117" s="190">
        <v>1070</v>
      </c>
      <c r="P117" s="190" t="s">
        <v>532</v>
      </c>
      <c r="Q117" s="190" t="s">
        <v>532</v>
      </c>
      <c r="R117" s="190">
        <v>15</v>
      </c>
    </row>
    <row r="118" spans="1:18" ht="17" customHeight="1" x14ac:dyDescent="0.25">
      <c r="A118" s="139" t="s">
        <v>829</v>
      </c>
      <c r="B118" s="139" t="s">
        <v>827</v>
      </c>
      <c r="C118" s="139" t="s">
        <v>828</v>
      </c>
      <c r="D118" s="139" t="s">
        <v>532</v>
      </c>
      <c r="E118" s="139" t="s">
        <v>532</v>
      </c>
      <c r="F118" s="139" t="s">
        <v>533</v>
      </c>
      <c r="G118" s="139" t="s">
        <v>285</v>
      </c>
      <c r="H118" s="139" t="s">
        <v>88</v>
      </c>
      <c r="I118" s="139" t="s">
        <v>75</v>
      </c>
      <c r="J118" s="139" t="s">
        <v>535</v>
      </c>
      <c r="K118" s="139" t="s">
        <v>644</v>
      </c>
      <c r="L118" s="139" t="s">
        <v>645</v>
      </c>
      <c r="M118" s="139" t="s">
        <v>646</v>
      </c>
      <c r="N118" s="190">
        <v>50</v>
      </c>
      <c r="O118" s="190">
        <v>1310</v>
      </c>
      <c r="P118" s="190" t="s">
        <v>532</v>
      </c>
      <c r="Q118" s="190" t="s">
        <v>532</v>
      </c>
      <c r="R118" s="190">
        <v>15</v>
      </c>
    </row>
    <row r="119" spans="1:18" ht="17" customHeight="1" x14ac:dyDescent="0.25">
      <c r="A119" s="139" t="s">
        <v>831</v>
      </c>
      <c r="B119" s="139" t="s">
        <v>830</v>
      </c>
      <c r="C119" s="139" t="s">
        <v>828</v>
      </c>
      <c r="D119" s="139" t="s">
        <v>532</v>
      </c>
      <c r="E119" s="139" t="s">
        <v>532</v>
      </c>
      <c r="F119" s="139" t="s">
        <v>533</v>
      </c>
      <c r="G119" s="139" t="s">
        <v>285</v>
      </c>
      <c r="H119" s="139" t="s">
        <v>88</v>
      </c>
      <c r="I119" s="139" t="s">
        <v>75</v>
      </c>
      <c r="J119" s="139" t="s">
        <v>535</v>
      </c>
      <c r="K119" s="139" t="s">
        <v>644</v>
      </c>
      <c r="L119" s="139" t="s">
        <v>645</v>
      </c>
      <c r="M119" s="139" t="s">
        <v>646</v>
      </c>
      <c r="N119" s="190">
        <v>50</v>
      </c>
      <c r="O119" s="190">
        <v>1310</v>
      </c>
      <c r="P119" s="190" t="s">
        <v>532</v>
      </c>
      <c r="Q119" s="190" t="s">
        <v>532</v>
      </c>
      <c r="R119" s="190">
        <v>15</v>
      </c>
    </row>
    <row r="120" spans="1:18" ht="17" customHeight="1" x14ac:dyDescent="0.25">
      <c r="A120" s="139" t="s">
        <v>829</v>
      </c>
      <c r="B120" s="139" t="s">
        <v>832</v>
      </c>
      <c r="C120" s="139" t="s">
        <v>833</v>
      </c>
      <c r="D120" s="139" t="s">
        <v>532</v>
      </c>
      <c r="E120" s="139" t="s">
        <v>532</v>
      </c>
      <c r="F120" s="139" t="s">
        <v>533</v>
      </c>
      <c r="G120" s="139" t="s">
        <v>286</v>
      </c>
      <c r="H120" s="139" t="s">
        <v>75</v>
      </c>
      <c r="I120" s="139" t="s">
        <v>88</v>
      </c>
      <c r="J120" s="139" t="s">
        <v>663</v>
      </c>
      <c r="K120" s="139" t="s">
        <v>537</v>
      </c>
      <c r="L120" s="139" t="s">
        <v>654</v>
      </c>
      <c r="M120" s="139" t="s">
        <v>560</v>
      </c>
      <c r="N120" s="190">
        <v>50</v>
      </c>
      <c r="O120" s="190">
        <v>1119</v>
      </c>
      <c r="P120" s="190" t="s">
        <v>532</v>
      </c>
      <c r="Q120" s="190" t="s">
        <v>532</v>
      </c>
      <c r="R120" s="190">
        <v>15</v>
      </c>
    </row>
    <row r="121" spans="1:18" ht="17" customHeight="1" x14ac:dyDescent="0.25">
      <c r="A121" s="139" t="s">
        <v>831</v>
      </c>
      <c r="B121" s="139" t="s">
        <v>834</v>
      </c>
      <c r="C121" s="139" t="s">
        <v>833</v>
      </c>
      <c r="D121" s="139" t="s">
        <v>532</v>
      </c>
      <c r="E121" s="139" t="s">
        <v>532</v>
      </c>
      <c r="F121" s="139" t="s">
        <v>533</v>
      </c>
      <c r="G121" s="139" t="s">
        <v>286</v>
      </c>
      <c r="H121" s="139" t="s">
        <v>75</v>
      </c>
      <c r="I121" s="139" t="s">
        <v>88</v>
      </c>
      <c r="J121" s="139" t="s">
        <v>663</v>
      </c>
      <c r="K121" s="139" t="s">
        <v>537</v>
      </c>
      <c r="L121" s="139" t="s">
        <v>654</v>
      </c>
      <c r="M121" s="139" t="s">
        <v>560</v>
      </c>
      <c r="N121" s="190">
        <v>50</v>
      </c>
      <c r="O121" s="190">
        <v>1119</v>
      </c>
      <c r="P121" s="190" t="s">
        <v>532</v>
      </c>
      <c r="Q121" s="190" t="s">
        <v>532</v>
      </c>
      <c r="R121" s="190">
        <v>15</v>
      </c>
    </row>
    <row r="122" spans="1:18" ht="17" customHeight="1" x14ac:dyDescent="0.25">
      <c r="A122" s="139" t="s">
        <v>837</v>
      </c>
      <c r="B122" s="139" t="s">
        <v>835</v>
      </c>
      <c r="C122" s="139" t="s">
        <v>836</v>
      </c>
      <c r="D122" s="139" t="s">
        <v>532</v>
      </c>
      <c r="E122" s="139" t="s">
        <v>532</v>
      </c>
      <c r="F122" s="139" t="s">
        <v>533</v>
      </c>
      <c r="G122" s="139" t="s">
        <v>244</v>
      </c>
      <c r="H122" s="139" t="s">
        <v>747</v>
      </c>
      <c r="I122" s="139" t="s">
        <v>75</v>
      </c>
      <c r="J122" s="139" t="s">
        <v>535</v>
      </c>
      <c r="K122" s="139" t="s">
        <v>755</v>
      </c>
      <c r="L122" s="139" t="s">
        <v>667</v>
      </c>
      <c r="M122" s="139" t="s">
        <v>585</v>
      </c>
      <c r="N122" s="190">
        <v>50</v>
      </c>
      <c r="O122" s="190">
        <v>1380</v>
      </c>
      <c r="P122" s="190" t="s">
        <v>532</v>
      </c>
      <c r="Q122" s="190" t="s">
        <v>532</v>
      </c>
      <c r="R122" s="190">
        <v>15</v>
      </c>
    </row>
    <row r="123" spans="1:18" ht="17" customHeight="1" x14ac:dyDescent="0.25">
      <c r="A123" s="139" t="s">
        <v>839</v>
      </c>
      <c r="B123" s="139" t="s">
        <v>838</v>
      </c>
      <c r="C123" s="139" t="s">
        <v>836</v>
      </c>
      <c r="D123" s="139" t="s">
        <v>532</v>
      </c>
      <c r="E123" s="139" t="s">
        <v>532</v>
      </c>
      <c r="F123" s="139" t="s">
        <v>533</v>
      </c>
      <c r="G123" s="139" t="s">
        <v>244</v>
      </c>
      <c r="H123" s="139" t="s">
        <v>747</v>
      </c>
      <c r="I123" s="139" t="s">
        <v>75</v>
      </c>
      <c r="J123" s="139" t="s">
        <v>535</v>
      </c>
      <c r="K123" s="139" t="s">
        <v>755</v>
      </c>
      <c r="L123" s="139" t="s">
        <v>667</v>
      </c>
      <c r="M123" s="139" t="s">
        <v>585</v>
      </c>
      <c r="N123" s="190">
        <v>50</v>
      </c>
      <c r="O123" s="190">
        <v>1380</v>
      </c>
      <c r="P123" s="190" t="s">
        <v>532</v>
      </c>
      <c r="Q123" s="190" t="s">
        <v>532</v>
      </c>
      <c r="R123" s="190">
        <v>15</v>
      </c>
    </row>
    <row r="124" spans="1:18" ht="17" customHeight="1" x14ac:dyDescent="0.25">
      <c r="A124" s="139" t="s">
        <v>841</v>
      </c>
      <c r="B124" s="139" t="s">
        <v>840</v>
      </c>
      <c r="C124" s="139" t="s">
        <v>836</v>
      </c>
      <c r="D124" s="139" t="s">
        <v>532</v>
      </c>
      <c r="E124" s="139" t="s">
        <v>532</v>
      </c>
      <c r="F124" s="139" t="s">
        <v>533</v>
      </c>
      <c r="G124" s="139" t="s">
        <v>244</v>
      </c>
      <c r="H124" s="139" t="s">
        <v>747</v>
      </c>
      <c r="I124" s="139" t="s">
        <v>75</v>
      </c>
      <c r="J124" s="139" t="s">
        <v>535</v>
      </c>
      <c r="K124" s="139" t="s">
        <v>755</v>
      </c>
      <c r="L124" s="139" t="s">
        <v>667</v>
      </c>
      <c r="M124" s="139" t="s">
        <v>585</v>
      </c>
      <c r="N124" s="190">
        <v>50</v>
      </c>
      <c r="O124" s="190">
        <v>1380</v>
      </c>
      <c r="P124" s="190" t="s">
        <v>532</v>
      </c>
      <c r="Q124" s="190" t="s">
        <v>532</v>
      </c>
      <c r="R124" s="190">
        <v>15</v>
      </c>
    </row>
    <row r="125" spans="1:18" ht="17" customHeight="1" x14ac:dyDescent="0.25">
      <c r="A125" s="139" t="s">
        <v>843</v>
      </c>
      <c r="B125" s="139" t="s">
        <v>842</v>
      </c>
      <c r="C125" s="139" t="s">
        <v>836</v>
      </c>
      <c r="D125" s="139" t="s">
        <v>532</v>
      </c>
      <c r="E125" s="139" t="s">
        <v>532</v>
      </c>
      <c r="F125" s="139" t="s">
        <v>533</v>
      </c>
      <c r="G125" s="139" t="s">
        <v>244</v>
      </c>
      <c r="H125" s="139" t="s">
        <v>747</v>
      </c>
      <c r="I125" s="139" t="s">
        <v>75</v>
      </c>
      <c r="J125" s="139" t="s">
        <v>535</v>
      </c>
      <c r="K125" s="139" t="s">
        <v>755</v>
      </c>
      <c r="L125" s="139" t="s">
        <v>667</v>
      </c>
      <c r="M125" s="139" t="s">
        <v>585</v>
      </c>
      <c r="N125" s="190">
        <v>50</v>
      </c>
      <c r="O125" s="190">
        <v>1380</v>
      </c>
      <c r="P125" s="190" t="s">
        <v>532</v>
      </c>
      <c r="Q125" s="190" t="s">
        <v>532</v>
      </c>
      <c r="R125" s="190">
        <v>15</v>
      </c>
    </row>
    <row r="126" spans="1:18" ht="17" customHeight="1" x14ac:dyDescent="0.25">
      <c r="A126" s="139" t="s">
        <v>837</v>
      </c>
      <c r="B126" s="139" t="s">
        <v>844</v>
      </c>
      <c r="C126" s="139" t="s">
        <v>845</v>
      </c>
      <c r="D126" s="139" t="s">
        <v>532</v>
      </c>
      <c r="E126" s="139" t="s">
        <v>532</v>
      </c>
      <c r="F126" s="139" t="s">
        <v>533</v>
      </c>
      <c r="G126" s="139" t="s">
        <v>246</v>
      </c>
      <c r="H126" s="139" t="s">
        <v>75</v>
      </c>
      <c r="I126" s="139" t="s">
        <v>747</v>
      </c>
      <c r="J126" s="139" t="s">
        <v>549</v>
      </c>
      <c r="K126" s="139" t="s">
        <v>754</v>
      </c>
      <c r="L126" s="139" t="s">
        <v>755</v>
      </c>
      <c r="M126" s="139" t="s">
        <v>585</v>
      </c>
      <c r="N126" s="190">
        <v>50</v>
      </c>
      <c r="O126" s="190">
        <v>1070</v>
      </c>
      <c r="P126" s="190" t="s">
        <v>532</v>
      </c>
      <c r="Q126" s="190" t="s">
        <v>532</v>
      </c>
      <c r="R126" s="190">
        <v>15</v>
      </c>
    </row>
    <row r="127" spans="1:18" ht="17" customHeight="1" x14ac:dyDescent="0.25">
      <c r="A127" s="139" t="s">
        <v>839</v>
      </c>
      <c r="B127" s="139" t="s">
        <v>846</v>
      </c>
      <c r="C127" s="139" t="s">
        <v>845</v>
      </c>
      <c r="D127" s="139" t="s">
        <v>532</v>
      </c>
      <c r="E127" s="139" t="s">
        <v>532</v>
      </c>
      <c r="F127" s="139" t="s">
        <v>533</v>
      </c>
      <c r="G127" s="139" t="s">
        <v>246</v>
      </c>
      <c r="H127" s="139" t="s">
        <v>75</v>
      </c>
      <c r="I127" s="139" t="s">
        <v>747</v>
      </c>
      <c r="J127" s="139" t="s">
        <v>549</v>
      </c>
      <c r="K127" s="139" t="s">
        <v>754</v>
      </c>
      <c r="L127" s="139" t="s">
        <v>755</v>
      </c>
      <c r="M127" s="139" t="s">
        <v>585</v>
      </c>
      <c r="N127" s="190">
        <v>50</v>
      </c>
      <c r="O127" s="190">
        <v>1070</v>
      </c>
      <c r="P127" s="190" t="s">
        <v>532</v>
      </c>
      <c r="Q127" s="190" t="s">
        <v>532</v>
      </c>
      <c r="R127" s="190">
        <v>15</v>
      </c>
    </row>
    <row r="128" spans="1:18" ht="17" customHeight="1" x14ac:dyDescent="0.25">
      <c r="A128" s="139" t="s">
        <v>841</v>
      </c>
      <c r="B128" s="139" t="s">
        <v>847</v>
      </c>
      <c r="C128" s="139" t="s">
        <v>845</v>
      </c>
      <c r="D128" s="139" t="s">
        <v>532</v>
      </c>
      <c r="E128" s="139" t="s">
        <v>532</v>
      </c>
      <c r="F128" s="139" t="s">
        <v>533</v>
      </c>
      <c r="G128" s="139" t="s">
        <v>246</v>
      </c>
      <c r="H128" s="139" t="s">
        <v>75</v>
      </c>
      <c r="I128" s="139" t="s">
        <v>747</v>
      </c>
      <c r="J128" s="139" t="s">
        <v>549</v>
      </c>
      <c r="K128" s="139" t="s">
        <v>754</v>
      </c>
      <c r="L128" s="139" t="s">
        <v>755</v>
      </c>
      <c r="M128" s="139" t="s">
        <v>585</v>
      </c>
      <c r="N128" s="190">
        <v>50</v>
      </c>
      <c r="O128" s="190">
        <v>1070</v>
      </c>
      <c r="P128" s="190" t="s">
        <v>532</v>
      </c>
      <c r="Q128" s="190" t="s">
        <v>532</v>
      </c>
      <c r="R128" s="190">
        <v>15</v>
      </c>
    </row>
    <row r="129" spans="1:18" ht="17" customHeight="1" x14ac:dyDescent="0.25">
      <c r="A129" s="139" t="s">
        <v>843</v>
      </c>
      <c r="B129" s="139" t="s">
        <v>848</v>
      </c>
      <c r="C129" s="139" t="s">
        <v>845</v>
      </c>
      <c r="D129" s="139" t="s">
        <v>532</v>
      </c>
      <c r="E129" s="139" t="s">
        <v>532</v>
      </c>
      <c r="F129" s="139" t="s">
        <v>533</v>
      </c>
      <c r="G129" s="139" t="s">
        <v>246</v>
      </c>
      <c r="H129" s="139" t="s">
        <v>75</v>
      </c>
      <c r="I129" s="139" t="s">
        <v>747</v>
      </c>
      <c r="J129" s="139" t="s">
        <v>549</v>
      </c>
      <c r="K129" s="139" t="s">
        <v>754</v>
      </c>
      <c r="L129" s="139" t="s">
        <v>755</v>
      </c>
      <c r="M129" s="139" t="s">
        <v>585</v>
      </c>
      <c r="N129" s="190">
        <v>50</v>
      </c>
      <c r="O129" s="190">
        <v>1070</v>
      </c>
      <c r="P129" s="190" t="s">
        <v>532</v>
      </c>
      <c r="Q129" s="190" t="s">
        <v>532</v>
      </c>
      <c r="R129" s="190">
        <v>15</v>
      </c>
    </row>
    <row r="130" spans="1:18" ht="17" customHeight="1" x14ac:dyDescent="0.25">
      <c r="A130" s="139" t="s">
        <v>851</v>
      </c>
      <c r="B130" s="139" t="s">
        <v>849</v>
      </c>
      <c r="C130" s="139" t="s">
        <v>850</v>
      </c>
      <c r="D130" s="139" t="s">
        <v>532</v>
      </c>
      <c r="E130" s="139" t="s">
        <v>532</v>
      </c>
      <c r="F130" s="139" t="s">
        <v>533</v>
      </c>
      <c r="G130" s="139" t="s">
        <v>746</v>
      </c>
      <c r="H130" s="139" t="s">
        <v>747</v>
      </c>
      <c r="I130" s="139" t="s">
        <v>75</v>
      </c>
      <c r="J130" s="139" t="s">
        <v>535</v>
      </c>
      <c r="K130" s="139" t="s">
        <v>748</v>
      </c>
      <c r="L130" s="139" t="s">
        <v>693</v>
      </c>
      <c r="M130" s="139" t="s">
        <v>585</v>
      </c>
      <c r="N130" s="190">
        <v>50</v>
      </c>
      <c r="O130" s="190">
        <v>1070</v>
      </c>
      <c r="P130" s="190" t="s">
        <v>532</v>
      </c>
      <c r="Q130" s="190" t="s">
        <v>532</v>
      </c>
      <c r="R130" s="190">
        <v>15</v>
      </c>
    </row>
    <row r="131" spans="1:18" ht="17" customHeight="1" x14ac:dyDescent="0.25">
      <c r="A131" s="139" t="s">
        <v>853</v>
      </c>
      <c r="B131" s="139" t="s">
        <v>852</v>
      </c>
      <c r="C131" s="139" t="s">
        <v>850</v>
      </c>
      <c r="D131" s="139" t="s">
        <v>532</v>
      </c>
      <c r="E131" s="139" t="s">
        <v>532</v>
      </c>
      <c r="F131" s="139" t="s">
        <v>533</v>
      </c>
      <c r="G131" s="139" t="s">
        <v>746</v>
      </c>
      <c r="H131" s="139" t="s">
        <v>747</v>
      </c>
      <c r="I131" s="139" t="s">
        <v>75</v>
      </c>
      <c r="J131" s="139" t="s">
        <v>535</v>
      </c>
      <c r="K131" s="139" t="s">
        <v>748</v>
      </c>
      <c r="L131" s="139" t="s">
        <v>693</v>
      </c>
      <c r="M131" s="139" t="s">
        <v>585</v>
      </c>
      <c r="N131" s="190">
        <v>50</v>
      </c>
      <c r="O131" s="190">
        <v>1070</v>
      </c>
      <c r="P131" s="190" t="s">
        <v>532</v>
      </c>
      <c r="Q131" s="190" t="s">
        <v>532</v>
      </c>
      <c r="R131" s="190">
        <v>15</v>
      </c>
    </row>
    <row r="132" spans="1:18" ht="17" customHeight="1" x14ac:dyDescent="0.25">
      <c r="A132" s="139" t="s">
        <v>851</v>
      </c>
      <c r="B132" s="139" t="s">
        <v>854</v>
      </c>
      <c r="C132" s="139" t="s">
        <v>855</v>
      </c>
      <c r="D132" s="139" t="s">
        <v>532</v>
      </c>
      <c r="E132" s="139" t="s">
        <v>532</v>
      </c>
      <c r="F132" s="139" t="s">
        <v>533</v>
      </c>
      <c r="G132" s="139" t="s">
        <v>246</v>
      </c>
      <c r="H132" s="139" t="s">
        <v>75</v>
      </c>
      <c r="I132" s="139" t="s">
        <v>747</v>
      </c>
      <c r="J132" s="139" t="s">
        <v>549</v>
      </c>
      <c r="K132" s="139" t="s">
        <v>754</v>
      </c>
      <c r="L132" s="139" t="s">
        <v>755</v>
      </c>
      <c r="M132" s="139" t="s">
        <v>585</v>
      </c>
      <c r="N132" s="190">
        <v>50</v>
      </c>
      <c r="O132" s="190">
        <v>1070</v>
      </c>
      <c r="P132" s="190" t="s">
        <v>532</v>
      </c>
      <c r="Q132" s="190" t="s">
        <v>532</v>
      </c>
      <c r="R132" s="190">
        <v>15</v>
      </c>
    </row>
    <row r="133" spans="1:18" ht="17" customHeight="1" x14ac:dyDescent="0.25">
      <c r="A133" s="139" t="s">
        <v>853</v>
      </c>
      <c r="B133" s="139" t="s">
        <v>856</v>
      </c>
      <c r="C133" s="139" t="s">
        <v>855</v>
      </c>
      <c r="D133" s="139" t="s">
        <v>532</v>
      </c>
      <c r="E133" s="139" t="s">
        <v>532</v>
      </c>
      <c r="F133" s="139" t="s">
        <v>533</v>
      </c>
      <c r="G133" s="139" t="s">
        <v>246</v>
      </c>
      <c r="H133" s="139" t="s">
        <v>75</v>
      </c>
      <c r="I133" s="139" t="s">
        <v>747</v>
      </c>
      <c r="J133" s="139" t="s">
        <v>549</v>
      </c>
      <c r="K133" s="139" t="s">
        <v>754</v>
      </c>
      <c r="L133" s="139" t="s">
        <v>755</v>
      </c>
      <c r="M133" s="139" t="s">
        <v>585</v>
      </c>
      <c r="N133" s="190">
        <v>50</v>
      </c>
      <c r="O133" s="190">
        <v>1070</v>
      </c>
      <c r="P133" s="190" t="s">
        <v>532</v>
      </c>
      <c r="Q133" s="190" t="s">
        <v>532</v>
      </c>
      <c r="R133" s="190">
        <v>15</v>
      </c>
    </row>
    <row r="134" spans="1:18" ht="17" customHeight="1" x14ac:dyDescent="0.25">
      <c r="A134" s="139" t="s">
        <v>859</v>
      </c>
      <c r="B134" s="139" t="s">
        <v>857</v>
      </c>
      <c r="C134" s="139" t="s">
        <v>858</v>
      </c>
      <c r="D134" s="139" t="s">
        <v>532</v>
      </c>
      <c r="E134" s="139" t="s">
        <v>532</v>
      </c>
      <c r="F134" s="139" t="s">
        <v>533</v>
      </c>
      <c r="G134" s="139" t="s">
        <v>746</v>
      </c>
      <c r="H134" s="139" t="s">
        <v>747</v>
      </c>
      <c r="I134" s="139" t="s">
        <v>75</v>
      </c>
      <c r="J134" s="139" t="s">
        <v>535</v>
      </c>
      <c r="K134" s="139" t="s">
        <v>748</v>
      </c>
      <c r="L134" s="139" t="s">
        <v>693</v>
      </c>
      <c r="M134" s="139" t="s">
        <v>585</v>
      </c>
      <c r="N134" s="190">
        <v>50</v>
      </c>
      <c r="O134" s="190">
        <v>1070</v>
      </c>
      <c r="P134" s="190" t="s">
        <v>532</v>
      </c>
      <c r="Q134" s="190" t="s">
        <v>532</v>
      </c>
      <c r="R134" s="190">
        <v>15</v>
      </c>
    </row>
    <row r="135" spans="1:18" ht="17" customHeight="1" x14ac:dyDescent="0.25">
      <c r="A135" s="139" t="s">
        <v>861</v>
      </c>
      <c r="B135" s="139" t="s">
        <v>860</v>
      </c>
      <c r="C135" s="139" t="s">
        <v>858</v>
      </c>
      <c r="D135" s="139" t="s">
        <v>532</v>
      </c>
      <c r="E135" s="139" t="s">
        <v>532</v>
      </c>
      <c r="F135" s="139" t="s">
        <v>533</v>
      </c>
      <c r="G135" s="139" t="s">
        <v>746</v>
      </c>
      <c r="H135" s="139" t="s">
        <v>747</v>
      </c>
      <c r="I135" s="139" t="s">
        <v>75</v>
      </c>
      <c r="J135" s="139" t="s">
        <v>535</v>
      </c>
      <c r="K135" s="139" t="s">
        <v>748</v>
      </c>
      <c r="L135" s="139" t="s">
        <v>693</v>
      </c>
      <c r="M135" s="139" t="s">
        <v>585</v>
      </c>
      <c r="N135" s="190">
        <v>50</v>
      </c>
      <c r="O135" s="190">
        <v>1070</v>
      </c>
      <c r="P135" s="190" t="s">
        <v>532</v>
      </c>
      <c r="Q135" s="190" t="s">
        <v>532</v>
      </c>
      <c r="R135" s="190">
        <v>15</v>
      </c>
    </row>
    <row r="136" spans="1:18" ht="17" customHeight="1" x14ac:dyDescent="0.25">
      <c r="A136" s="139" t="s">
        <v>863</v>
      </c>
      <c r="B136" s="139" t="s">
        <v>862</v>
      </c>
      <c r="C136" s="139" t="s">
        <v>858</v>
      </c>
      <c r="D136" s="139" t="s">
        <v>532</v>
      </c>
      <c r="E136" s="139" t="s">
        <v>532</v>
      </c>
      <c r="F136" s="139" t="s">
        <v>533</v>
      </c>
      <c r="G136" s="139" t="s">
        <v>746</v>
      </c>
      <c r="H136" s="139" t="s">
        <v>747</v>
      </c>
      <c r="I136" s="139" t="s">
        <v>75</v>
      </c>
      <c r="J136" s="139" t="s">
        <v>535</v>
      </c>
      <c r="K136" s="139" t="s">
        <v>748</v>
      </c>
      <c r="L136" s="139" t="s">
        <v>693</v>
      </c>
      <c r="M136" s="139" t="s">
        <v>585</v>
      </c>
      <c r="N136" s="190">
        <v>50</v>
      </c>
      <c r="O136" s="190">
        <v>1070</v>
      </c>
      <c r="P136" s="190" t="s">
        <v>532</v>
      </c>
      <c r="Q136" s="190" t="s">
        <v>532</v>
      </c>
      <c r="R136" s="190">
        <v>15</v>
      </c>
    </row>
    <row r="137" spans="1:18" ht="17" customHeight="1" x14ac:dyDescent="0.25">
      <c r="A137" s="139" t="s">
        <v>859</v>
      </c>
      <c r="B137" s="139" t="s">
        <v>864</v>
      </c>
      <c r="C137" s="139" t="s">
        <v>865</v>
      </c>
      <c r="D137" s="139" t="s">
        <v>532</v>
      </c>
      <c r="E137" s="139" t="s">
        <v>532</v>
      </c>
      <c r="F137" s="139" t="s">
        <v>533</v>
      </c>
      <c r="G137" s="139" t="s">
        <v>246</v>
      </c>
      <c r="H137" s="139" t="s">
        <v>75</v>
      </c>
      <c r="I137" s="139" t="s">
        <v>747</v>
      </c>
      <c r="J137" s="139" t="s">
        <v>663</v>
      </c>
      <c r="K137" s="139" t="s">
        <v>754</v>
      </c>
      <c r="L137" s="139" t="s">
        <v>755</v>
      </c>
      <c r="M137" s="139" t="s">
        <v>585</v>
      </c>
      <c r="N137" s="190">
        <v>50</v>
      </c>
      <c r="O137" s="190">
        <v>1070</v>
      </c>
      <c r="P137" s="190" t="s">
        <v>532</v>
      </c>
      <c r="Q137" s="190" t="s">
        <v>532</v>
      </c>
      <c r="R137" s="190">
        <v>15</v>
      </c>
    </row>
    <row r="138" spans="1:18" ht="17" customHeight="1" x14ac:dyDescent="0.25">
      <c r="A138" s="139" t="s">
        <v>861</v>
      </c>
      <c r="B138" s="139" t="s">
        <v>866</v>
      </c>
      <c r="C138" s="139" t="s">
        <v>865</v>
      </c>
      <c r="D138" s="139" t="s">
        <v>532</v>
      </c>
      <c r="E138" s="139" t="s">
        <v>532</v>
      </c>
      <c r="F138" s="139" t="s">
        <v>533</v>
      </c>
      <c r="G138" s="139" t="s">
        <v>246</v>
      </c>
      <c r="H138" s="139" t="s">
        <v>75</v>
      </c>
      <c r="I138" s="139" t="s">
        <v>747</v>
      </c>
      <c r="J138" s="139" t="s">
        <v>663</v>
      </c>
      <c r="K138" s="139" t="s">
        <v>754</v>
      </c>
      <c r="L138" s="139" t="s">
        <v>755</v>
      </c>
      <c r="M138" s="139" t="s">
        <v>585</v>
      </c>
      <c r="N138" s="190">
        <v>50</v>
      </c>
      <c r="O138" s="190">
        <v>1070</v>
      </c>
      <c r="P138" s="190" t="s">
        <v>532</v>
      </c>
      <c r="Q138" s="190" t="s">
        <v>532</v>
      </c>
      <c r="R138" s="190">
        <v>15</v>
      </c>
    </row>
    <row r="139" spans="1:18" ht="17" customHeight="1" x14ac:dyDescent="0.25">
      <c r="A139" s="139" t="s">
        <v>863</v>
      </c>
      <c r="B139" s="139" t="s">
        <v>867</v>
      </c>
      <c r="C139" s="139" t="s">
        <v>865</v>
      </c>
      <c r="D139" s="139" t="s">
        <v>532</v>
      </c>
      <c r="E139" s="139" t="s">
        <v>532</v>
      </c>
      <c r="F139" s="139" t="s">
        <v>533</v>
      </c>
      <c r="G139" s="139" t="s">
        <v>246</v>
      </c>
      <c r="H139" s="139" t="s">
        <v>75</v>
      </c>
      <c r="I139" s="139" t="s">
        <v>747</v>
      </c>
      <c r="J139" s="139" t="s">
        <v>663</v>
      </c>
      <c r="K139" s="139" t="s">
        <v>754</v>
      </c>
      <c r="L139" s="139" t="s">
        <v>755</v>
      </c>
      <c r="M139" s="139" t="s">
        <v>585</v>
      </c>
      <c r="N139" s="190">
        <v>50</v>
      </c>
      <c r="O139" s="190">
        <v>1070</v>
      </c>
      <c r="P139" s="190" t="s">
        <v>532</v>
      </c>
      <c r="Q139" s="190" t="s">
        <v>532</v>
      </c>
      <c r="R139" s="190">
        <v>15</v>
      </c>
    </row>
    <row r="140" spans="1:18" ht="17" customHeight="1" x14ac:dyDescent="0.25">
      <c r="A140" s="139" t="s">
        <v>870</v>
      </c>
      <c r="B140" s="139" t="s">
        <v>868</v>
      </c>
      <c r="C140" s="139" t="s">
        <v>869</v>
      </c>
      <c r="D140" s="139" t="s">
        <v>532</v>
      </c>
      <c r="E140" s="139" t="s">
        <v>532</v>
      </c>
      <c r="F140" s="139" t="s">
        <v>533</v>
      </c>
      <c r="G140" s="139" t="s">
        <v>244</v>
      </c>
      <c r="H140" s="139" t="s">
        <v>747</v>
      </c>
      <c r="I140" s="139" t="s">
        <v>75</v>
      </c>
      <c r="J140" s="139" t="s">
        <v>535</v>
      </c>
      <c r="K140" s="139" t="s">
        <v>755</v>
      </c>
      <c r="L140" s="139" t="s">
        <v>667</v>
      </c>
      <c r="M140" s="139" t="s">
        <v>585</v>
      </c>
      <c r="N140" s="190">
        <v>50</v>
      </c>
      <c r="O140" s="190">
        <v>1380</v>
      </c>
      <c r="P140" s="190" t="s">
        <v>532</v>
      </c>
      <c r="Q140" s="190" t="s">
        <v>532</v>
      </c>
      <c r="R140" s="190">
        <v>15</v>
      </c>
    </row>
    <row r="141" spans="1:18" ht="17" customHeight="1" x14ac:dyDescent="0.25">
      <c r="A141" s="139" t="s">
        <v>870</v>
      </c>
      <c r="B141" s="139" t="s">
        <v>871</v>
      </c>
      <c r="C141" s="139" t="s">
        <v>872</v>
      </c>
      <c r="D141" s="139" t="s">
        <v>532</v>
      </c>
      <c r="E141" s="139" t="s">
        <v>532</v>
      </c>
      <c r="F141" s="139" t="s">
        <v>533</v>
      </c>
      <c r="G141" s="139" t="s">
        <v>246</v>
      </c>
      <c r="H141" s="139" t="s">
        <v>75</v>
      </c>
      <c r="I141" s="139" t="s">
        <v>747</v>
      </c>
      <c r="J141" s="139" t="s">
        <v>663</v>
      </c>
      <c r="K141" s="139" t="s">
        <v>754</v>
      </c>
      <c r="L141" s="139" t="s">
        <v>755</v>
      </c>
      <c r="M141" s="139" t="s">
        <v>585</v>
      </c>
      <c r="N141" s="190">
        <v>50</v>
      </c>
      <c r="O141" s="190">
        <v>1070</v>
      </c>
      <c r="P141" s="190" t="s">
        <v>532</v>
      </c>
      <c r="Q141" s="190" t="s">
        <v>532</v>
      </c>
      <c r="R141" s="190">
        <v>15</v>
      </c>
    </row>
    <row r="142" spans="1:18" ht="17" customHeight="1" x14ac:dyDescent="0.25">
      <c r="A142" s="139" t="s">
        <v>877</v>
      </c>
      <c r="B142" s="139" t="s">
        <v>873</v>
      </c>
      <c r="C142" s="139" t="s">
        <v>874</v>
      </c>
      <c r="D142" s="139" t="s">
        <v>532</v>
      </c>
      <c r="E142" s="139" t="s">
        <v>532</v>
      </c>
      <c r="F142" s="139" t="s">
        <v>533</v>
      </c>
      <c r="G142" s="139" t="s">
        <v>259</v>
      </c>
      <c r="H142" s="139" t="s">
        <v>73</v>
      </c>
      <c r="I142" s="139" t="s">
        <v>75</v>
      </c>
      <c r="J142" s="139" t="s">
        <v>535</v>
      </c>
      <c r="K142" s="139" t="s">
        <v>875</v>
      </c>
      <c r="L142" s="139" t="s">
        <v>876</v>
      </c>
      <c r="M142" s="139" t="s">
        <v>585</v>
      </c>
      <c r="N142" s="190">
        <v>50</v>
      </c>
      <c r="O142" s="190">
        <v>940</v>
      </c>
      <c r="P142" s="190" t="s">
        <v>532</v>
      </c>
      <c r="Q142" s="190" t="s">
        <v>532</v>
      </c>
      <c r="R142" s="190">
        <v>15</v>
      </c>
    </row>
    <row r="143" spans="1:18" ht="17" customHeight="1" x14ac:dyDescent="0.25">
      <c r="A143" s="139" t="s">
        <v>879</v>
      </c>
      <c r="B143" s="139" t="s">
        <v>878</v>
      </c>
      <c r="C143" s="139" t="s">
        <v>874</v>
      </c>
      <c r="D143" s="139" t="s">
        <v>532</v>
      </c>
      <c r="E143" s="139" t="s">
        <v>532</v>
      </c>
      <c r="F143" s="139" t="s">
        <v>533</v>
      </c>
      <c r="G143" s="139" t="s">
        <v>259</v>
      </c>
      <c r="H143" s="139" t="s">
        <v>73</v>
      </c>
      <c r="I143" s="139" t="s">
        <v>75</v>
      </c>
      <c r="J143" s="139" t="s">
        <v>535</v>
      </c>
      <c r="K143" s="139" t="s">
        <v>875</v>
      </c>
      <c r="L143" s="139" t="s">
        <v>876</v>
      </c>
      <c r="M143" s="139" t="s">
        <v>585</v>
      </c>
      <c r="N143" s="190">
        <v>50</v>
      </c>
      <c r="O143" s="190">
        <v>940</v>
      </c>
      <c r="P143" s="190" t="s">
        <v>532</v>
      </c>
      <c r="Q143" s="190" t="s">
        <v>532</v>
      </c>
      <c r="R143" s="190">
        <v>15</v>
      </c>
    </row>
    <row r="144" spans="1:18" ht="17" customHeight="1" x14ac:dyDescent="0.25">
      <c r="A144" s="139" t="s">
        <v>881</v>
      </c>
      <c r="B144" s="139" t="s">
        <v>880</v>
      </c>
      <c r="C144" s="139" t="s">
        <v>874</v>
      </c>
      <c r="D144" s="139" t="s">
        <v>532</v>
      </c>
      <c r="E144" s="139" t="s">
        <v>532</v>
      </c>
      <c r="F144" s="139" t="s">
        <v>533</v>
      </c>
      <c r="G144" s="139" t="s">
        <v>259</v>
      </c>
      <c r="H144" s="139" t="s">
        <v>73</v>
      </c>
      <c r="I144" s="139" t="s">
        <v>75</v>
      </c>
      <c r="J144" s="139" t="s">
        <v>535</v>
      </c>
      <c r="K144" s="139" t="s">
        <v>875</v>
      </c>
      <c r="L144" s="139" t="s">
        <v>876</v>
      </c>
      <c r="M144" s="139" t="s">
        <v>585</v>
      </c>
      <c r="N144" s="190">
        <v>50</v>
      </c>
      <c r="O144" s="190">
        <v>940</v>
      </c>
      <c r="P144" s="190" t="s">
        <v>532</v>
      </c>
      <c r="Q144" s="190" t="s">
        <v>532</v>
      </c>
      <c r="R144" s="190">
        <v>15</v>
      </c>
    </row>
    <row r="145" spans="1:18" ht="17" customHeight="1" x14ac:dyDescent="0.25">
      <c r="A145" s="139" t="s">
        <v>877</v>
      </c>
      <c r="B145" s="139" t="s">
        <v>882</v>
      </c>
      <c r="C145" s="139" t="s">
        <v>883</v>
      </c>
      <c r="D145" s="139" t="s">
        <v>532</v>
      </c>
      <c r="E145" s="139" t="s">
        <v>532</v>
      </c>
      <c r="F145" s="139" t="s">
        <v>533</v>
      </c>
      <c r="G145" s="139" t="s">
        <v>261</v>
      </c>
      <c r="H145" s="139" t="s">
        <v>75</v>
      </c>
      <c r="I145" s="139" t="s">
        <v>73</v>
      </c>
      <c r="J145" s="139" t="s">
        <v>549</v>
      </c>
      <c r="K145" s="139" t="s">
        <v>584</v>
      </c>
      <c r="L145" s="139" t="s">
        <v>822</v>
      </c>
      <c r="M145" s="139" t="s">
        <v>680</v>
      </c>
      <c r="N145" s="190">
        <v>50</v>
      </c>
      <c r="O145" s="190">
        <v>830</v>
      </c>
      <c r="P145" s="190" t="s">
        <v>532</v>
      </c>
      <c r="Q145" s="190" t="s">
        <v>532</v>
      </c>
      <c r="R145" s="190">
        <v>15</v>
      </c>
    </row>
    <row r="146" spans="1:18" ht="17" customHeight="1" x14ac:dyDescent="0.25">
      <c r="A146" s="139" t="s">
        <v>879</v>
      </c>
      <c r="B146" s="139" t="s">
        <v>884</v>
      </c>
      <c r="C146" s="139" t="s">
        <v>883</v>
      </c>
      <c r="D146" s="139" t="s">
        <v>532</v>
      </c>
      <c r="E146" s="139" t="s">
        <v>532</v>
      </c>
      <c r="F146" s="139" t="s">
        <v>533</v>
      </c>
      <c r="G146" s="139" t="s">
        <v>261</v>
      </c>
      <c r="H146" s="139" t="s">
        <v>75</v>
      </c>
      <c r="I146" s="139" t="s">
        <v>73</v>
      </c>
      <c r="J146" s="139" t="s">
        <v>549</v>
      </c>
      <c r="K146" s="139" t="s">
        <v>584</v>
      </c>
      <c r="L146" s="139" t="s">
        <v>822</v>
      </c>
      <c r="M146" s="139" t="s">
        <v>680</v>
      </c>
      <c r="N146" s="190">
        <v>50</v>
      </c>
      <c r="O146" s="190">
        <v>830</v>
      </c>
      <c r="P146" s="190" t="s">
        <v>532</v>
      </c>
      <c r="Q146" s="190" t="s">
        <v>532</v>
      </c>
      <c r="R146" s="190">
        <v>15</v>
      </c>
    </row>
    <row r="147" spans="1:18" ht="17" customHeight="1" x14ac:dyDescent="0.25">
      <c r="A147" s="139" t="s">
        <v>881</v>
      </c>
      <c r="B147" s="139" t="s">
        <v>885</v>
      </c>
      <c r="C147" s="139" t="s">
        <v>883</v>
      </c>
      <c r="D147" s="139" t="s">
        <v>532</v>
      </c>
      <c r="E147" s="139" t="s">
        <v>532</v>
      </c>
      <c r="F147" s="139" t="s">
        <v>533</v>
      </c>
      <c r="G147" s="139" t="s">
        <v>261</v>
      </c>
      <c r="H147" s="139" t="s">
        <v>75</v>
      </c>
      <c r="I147" s="139" t="s">
        <v>73</v>
      </c>
      <c r="J147" s="139" t="s">
        <v>549</v>
      </c>
      <c r="K147" s="139" t="s">
        <v>584</v>
      </c>
      <c r="L147" s="139" t="s">
        <v>822</v>
      </c>
      <c r="M147" s="139" t="s">
        <v>680</v>
      </c>
      <c r="N147" s="190">
        <v>50</v>
      </c>
      <c r="O147" s="190">
        <v>830</v>
      </c>
      <c r="P147" s="190" t="s">
        <v>532</v>
      </c>
      <c r="Q147" s="190" t="s">
        <v>532</v>
      </c>
      <c r="R147" s="190">
        <v>15</v>
      </c>
    </row>
    <row r="148" spans="1:18" ht="17" customHeight="1" x14ac:dyDescent="0.25">
      <c r="A148" s="139" t="s">
        <v>888</v>
      </c>
      <c r="B148" s="139" t="s">
        <v>886</v>
      </c>
      <c r="C148" s="139" t="s">
        <v>887</v>
      </c>
      <c r="D148" s="139" t="s">
        <v>532</v>
      </c>
      <c r="E148" s="139" t="s">
        <v>532</v>
      </c>
      <c r="F148" s="139" t="s">
        <v>533</v>
      </c>
      <c r="G148" s="139" t="s">
        <v>259</v>
      </c>
      <c r="H148" s="139" t="s">
        <v>73</v>
      </c>
      <c r="I148" s="139" t="s">
        <v>75</v>
      </c>
      <c r="J148" s="139" t="s">
        <v>535</v>
      </c>
      <c r="K148" s="139" t="s">
        <v>875</v>
      </c>
      <c r="L148" s="139" t="s">
        <v>876</v>
      </c>
      <c r="M148" s="139" t="s">
        <v>585</v>
      </c>
      <c r="N148" s="190">
        <v>50</v>
      </c>
      <c r="O148" s="190">
        <v>940</v>
      </c>
      <c r="P148" s="190" t="s">
        <v>532</v>
      </c>
      <c r="Q148" s="190" t="s">
        <v>532</v>
      </c>
      <c r="R148" s="190">
        <v>15</v>
      </c>
    </row>
    <row r="149" spans="1:18" ht="17" customHeight="1" x14ac:dyDescent="0.25">
      <c r="A149" s="139" t="s">
        <v>888</v>
      </c>
      <c r="B149" s="139" t="s">
        <v>889</v>
      </c>
      <c r="C149" s="139" t="s">
        <v>890</v>
      </c>
      <c r="D149" s="139" t="s">
        <v>532</v>
      </c>
      <c r="E149" s="139" t="s">
        <v>532</v>
      </c>
      <c r="F149" s="139" t="s">
        <v>533</v>
      </c>
      <c r="G149" s="139" t="s">
        <v>260</v>
      </c>
      <c r="H149" s="139" t="s">
        <v>75</v>
      </c>
      <c r="I149" s="139" t="s">
        <v>73</v>
      </c>
      <c r="J149" s="139" t="s">
        <v>663</v>
      </c>
      <c r="K149" s="139" t="s">
        <v>687</v>
      </c>
      <c r="L149" s="139" t="s">
        <v>891</v>
      </c>
      <c r="M149" s="139" t="s">
        <v>646</v>
      </c>
      <c r="N149" s="190">
        <v>50</v>
      </c>
      <c r="O149" s="190">
        <v>770</v>
      </c>
      <c r="P149" s="190" t="s">
        <v>532</v>
      </c>
      <c r="Q149" s="190" t="s">
        <v>532</v>
      </c>
      <c r="R149" s="190">
        <v>15</v>
      </c>
    </row>
    <row r="150" spans="1:18" ht="17" customHeight="1" x14ac:dyDescent="0.25">
      <c r="A150" s="139" t="s">
        <v>894</v>
      </c>
      <c r="B150" s="139" t="s">
        <v>892</v>
      </c>
      <c r="C150" s="139" t="s">
        <v>893</v>
      </c>
      <c r="D150" s="139" t="s">
        <v>532</v>
      </c>
      <c r="E150" s="139" t="s">
        <v>532</v>
      </c>
      <c r="F150" s="139" t="s">
        <v>533</v>
      </c>
      <c r="G150" s="139" t="s">
        <v>746</v>
      </c>
      <c r="H150" s="139" t="s">
        <v>747</v>
      </c>
      <c r="I150" s="139" t="s">
        <v>75</v>
      </c>
      <c r="J150" s="139" t="s">
        <v>535</v>
      </c>
      <c r="K150" s="139" t="s">
        <v>748</v>
      </c>
      <c r="L150" s="139" t="s">
        <v>693</v>
      </c>
      <c r="M150" s="139" t="s">
        <v>585</v>
      </c>
      <c r="N150" s="190">
        <v>50</v>
      </c>
      <c r="O150" s="190">
        <v>1070</v>
      </c>
      <c r="P150" s="190" t="s">
        <v>532</v>
      </c>
      <c r="Q150" s="190" t="s">
        <v>532</v>
      </c>
      <c r="R150" s="190">
        <v>15</v>
      </c>
    </row>
    <row r="151" spans="1:18" ht="17" customHeight="1" x14ac:dyDescent="0.25">
      <c r="A151" s="139" t="s">
        <v>896</v>
      </c>
      <c r="B151" s="139" t="s">
        <v>895</v>
      </c>
      <c r="C151" s="139" t="s">
        <v>893</v>
      </c>
      <c r="D151" s="139" t="s">
        <v>532</v>
      </c>
      <c r="E151" s="139" t="s">
        <v>532</v>
      </c>
      <c r="F151" s="139" t="s">
        <v>533</v>
      </c>
      <c r="G151" s="139" t="s">
        <v>746</v>
      </c>
      <c r="H151" s="139" t="s">
        <v>747</v>
      </c>
      <c r="I151" s="139" t="s">
        <v>75</v>
      </c>
      <c r="J151" s="139" t="s">
        <v>535</v>
      </c>
      <c r="K151" s="139" t="s">
        <v>748</v>
      </c>
      <c r="L151" s="139" t="s">
        <v>693</v>
      </c>
      <c r="M151" s="139" t="s">
        <v>585</v>
      </c>
      <c r="N151" s="190">
        <v>50</v>
      </c>
      <c r="O151" s="190">
        <v>1070</v>
      </c>
      <c r="P151" s="190" t="s">
        <v>532</v>
      </c>
      <c r="Q151" s="190" t="s">
        <v>532</v>
      </c>
      <c r="R151" s="190">
        <v>15</v>
      </c>
    </row>
    <row r="152" spans="1:18" ht="17" customHeight="1" x14ac:dyDescent="0.25">
      <c r="A152" s="139" t="s">
        <v>896</v>
      </c>
      <c r="B152" s="139" t="s">
        <v>897</v>
      </c>
      <c r="C152" s="139" t="s">
        <v>898</v>
      </c>
      <c r="D152" s="139" t="s">
        <v>532</v>
      </c>
      <c r="E152" s="139" t="s">
        <v>532</v>
      </c>
      <c r="F152" s="139" t="s">
        <v>533</v>
      </c>
      <c r="G152" s="139" t="s">
        <v>246</v>
      </c>
      <c r="H152" s="139" t="s">
        <v>75</v>
      </c>
      <c r="I152" s="139" t="s">
        <v>747</v>
      </c>
      <c r="J152" s="139" t="s">
        <v>549</v>
      </c>
      <c r="K152" s="139" t="s">
        <v>754</v>
      </c>
      <c r="L152" s="139" t="s">
        <v>755</v>
      </c>
      <c r="M152" s="139" t="s">
        <v>585</v>
      </c>
      <c r="N152" s="190">
        <v>50</v>
      </c>
      <c r="O152" s="190">
        <v>1070</v>
      </c>
      <c r="P152" s="190" t="s">
        <v>532</v>
      </c>
      <c r="Q152" s="190" t="s">
        <v>532</v>
      </c>
      <c r="R152" s="190">
        <v>15</v>
      </c>
    </row>
    <row r="153" spans="1:18" ht="17" customHeight="1" x14ac:dyDescent="0.25">
      <c r="A153" s="139" t="s">
        <v>901</v>
      </c>
      <c r="B153" s="139" t="s">
        <v>899</v>
      </c>
      <c r="C153" s="139" t="s">
        <v>900</v>
      </c>
      <c r="D153" s="139" t="s">
        <v>532</v>
      </c>
      <c r="E153" s="139" t="s">
        <v>532</v>
      </c>
      <c r="F153" s="139" t="s">
        <v>533</v>
      </c>
      <c r="G153" s="139" t="s">
        <v>746</v>
      </c>
      <c r="H153" s="139" t="s">
        <v>747</v>
      </c>
      <c r="I153" s="139" t="s">
        <v>75</v>
      </c>
      <c r="J153" s="139" t="s">
        <v>535</v>
      </c>
      <c r="K153" s="139" t="s">
        <v>748</v>
      </c>
      <c r="L153" s="139" t="s">
        <v>693</v>
      </c>
      <c r="M153" s="139" t="s">
        <v>585</v>
      </c>
      <c r="N153" s="190">
        <v>50</v>
      </c>
      <c r="O153" s="190">
        <v>1070</v>
      </c>
      <c r="P153" s="190" t="s">
        <v>532</v>
      </c>
      <c r="Q153" s="190" t="s">
        <v>532</v>
      </c>
      <c r="R153" s="190">
        <v>15</v>
      </c>
    </row>
    <row r="154" spans="1:18" ht="17" customHeight="1" x14ac:dyDescent="0.25">
      <c r="A154" s="139" t="s">
        <v>901</v>
      </c>
      <c r="B154" s="139" t="s">
        <v>902</v>
      </c>
      <c r="C154" s="139" t="s">
        <v>903</v>
      </c>
      <c r="D154" s="139" t="s">
        <v>532</v>
      </c>
      <c r="E154" s="139" t="s">
        <v>532</v>
      </c>
      <c r="F154" s="139" t="s">
        <v>533</v>
      </c>
      <c r="G154" s="139" t="s">
        <v>246</v>
      </c>
      <c r="H154" s="139" t="s">
        <v>75</v>
      </c>
      <c r="I154" s="139" t="s">
        <v>747</v>
      </c>
      <c r="J154" s="139" t="s">
        <v>663</v>
      </c>
      <c r="K154" s="139" t="s">
        <v>754</v>
      </c>
      <c r="L154" s="139" t="s">
        <v>755</v>
      </c>
      <c r="M154" s="139" t="s">
        <v>585</v>
      </c>
      <c r="N154" s="190">
        <v>50</v>
      </c>
      <c r="O154" s="190">
        <v>1070</v>
      </c>
      <c r="P154" s="190" t="s">
        <v>532</v>
      </c>
      <c r="Q154" s="190" t="s">
        <v>532</v>
      </c>
      <c r="R154" s="190">
        <v>15</v>
      </c>
    </row>
    <row r="155" spans="1:18" ht="17" customHeight="1" x14ac:dyDescent="0.25">
      <c r="A155" s="139" t="s">
        <v>908</v>
      </c>
      <c r="B155" s="139" t="s">
        <v>904</v>
      </c>
      <c r="C155" s="139" t="s">
        <v>905</v>
      </c>
      <c r="D155" s="139" t="s">
        <v>532</v>
      </c>
      <c r="E155" s="139" t="s">
        <v>532</v>
      </c>
      <c r="F155" s="139" t="s">
        <v>533</v>
      </c>
      <c r="G155" s="139" t="s">
        <v>293</v>
      </c>
      <c r="H155" s="139" t="s">
        <v>92</v>
      </c>
      <c r="I155" s="139" t="s">
        <v>75</v>
      </c>
      <c r="J155" s="139" t="s">
        <v>535</v>
      </c>
      <c r="K155" s="139" t="s">
        <v>906</v>
      </c>
      <c r="L155" s="139" t="s">
        <v>907</v>
      </c>
      <c r="M155" s="139" t="s">
        <v>560</v>
      </c>
      <c r="N155" s="190">
        <v>50</v>
      </c>
      <c r="O155" s="190">
        <v>750</v>
      </c>
      <c r="P155" s="190" t="s">
        <v>532</v>
      </c>
      <c r="Q155" s="190" t="s">
        <v>532</v>
      </c>
      <c r="R155" s="190">
        <v>15</v>
      </c>
    </row>
    <row r="156" spans="1:18" ht="17" customHeight="1" x14ac:dyDescent="0.25">
      <c r="A156" s="139" t="s">
        <v>910</v>
      </c>
      <c r="B156" s="139" t="s">
        <v>909</v>
      </c>
      <c r="C156" s="139" t="s">
        <v>905</v>
      </c>
      <c r="D156" s="139" t="s">
        <v>532</v>
      </c>
      <c r="E156" s="139" t="s">
        <v>532</v>
      </c>
      <c r="F156" s="139" t="s">
        <v>533</v>
      </c>
      <c r="G156" s="139" t="s">
        <v>293</v>
      </c>
      <c r="H156" s="139" t="s">
        <v>92</v>
      </c>
      <c r="I156" s="139" t="s">
        <v>75</v>
      </c>
      <c r="J156" s="139" t="s">
        <v>535</v>
      </c>
      <c r="K156" s="139" t="s">
        <v>906</v>
      </c>
      <c r="L156" s="139" t="s">
        <v>907</v>
      </c>
      <c r="M156" s="139" t="s">
        <v>560</v>
      </c>
      <c r="N156" s="190">
        <v>50</v>
      </c>
      <c r="O156" s="190">
        <v>750</v>
      </c>
      <c r="P156" s="190" t="s">
        <v>532</v>
      </c>
      <c r="Q156" s="190" t="s">
        <v>532</v>
      </c>
      <c r="R156" s="190">
        <v>15</v>
      </c>
    </row>
    <row r="157" spans="1:18" ht="17" customHeight="1" x14ac:dyDescent="0.25">
      <c r="A157" s="139" t="s">
        <v>912</v>
      </c>
      <c r="B157" s="139" t="s">
        <v>911</v>
      </c>
      <c r="C157" s="139" t="s">
        <v>905</v>
      </c>
      <c r="D157" s="139" t="s">
        <v>532</v>
      </c>
      <c r="E157" s="139" t="s">
        <v>532</v>
      </c>
      <c r="F157" s="139" t="s">
        <v>533</v>
      </c>
      <c r="G157" s="139" t="s">
        <v>293</v>
      </c>
      <c r="H157" s="139" t="s">
        <v>92</v>
      </c>
      <c r="I157" s="139" t="s">
        <v>75</v>
      </c>
      <c r="J157" s="139" t="s">
        <v>535</v>
      </c>
      <c r="K157" s="139" t="s">
        <v>906</v>
      </c>
      <c r="L157" s="139" t="s">
        <v>907</v>
      </c>
      <c r="M157" s="139" t="s">
        <v>560</v>
      </c>
      <c r="N157" s="190">
        <v>50</v>
      </c>
      <c r="O157" s="190">
        <v>750</v>
      </c>
      <c r="P157" s="190" t="s">
        <v>532</v>
      </c>
      <c r="Q157" s="190" t="s">
        <v>532</v>
      </c>
      <c r="R157" s="190">
        <v>15</v>
      </c>
    </row>
    <row r="158" spans="1:18" ht="17" customHeight="1" x14ac:dyDescent="0.25">
      <c r="A158" s="139" t="s">
        <v>914</v>
      </c>
      <c r="B158" s="139" t="s">
        <v>913</v>
      </c>
      <c r="C158" s="139" t="s">
        <v>905</v>
      </c>
      <c r="D158" s="139" t="s">
        <v>532</v>
      </c>
      <c r="E158" s="139" t="s">
        <v>532</v>
      </c>
      <c r="F158" s="139" t="s">
        <v>533</v>
      </c>
      <c r="G158" s="139" t="s">
        <v>293</v>
      </c>
      <c r="H158" s="139" t="s">
        <v>92</v>
      </c>
      <c r="I158" s="139" t="s">
        <v>75</v>
      </c>
      <c r="J158" s="139" t="s">
        <v>535</v>
      </c>
      <c r="K158" s="139" t="s">
        <v>906</v>
      </c>
      <c r="L158" s="139" t="s">
        <v>907</v>
      </c>
      <c r="M158" s="139" t="s">
        <v>560</v>
      </c>
      <c r="N158" s="190">
        <v>50</v>
      </c>
      <c r="O158" s="190">
        <v>750</v>
      </c>
      <c r="P158" s="190" t="s">
        <v>532</v>
      </c>
      <c r="Q158" s="190" t="s">
        <v>532</v>
      </c>
      <c r="R158" s="190">
        <v>15</v>
      </c>
    </row>
    <row r="159" spans="1:18" ht="17" customHeight="1" x14ac:dyDescent="0.25">
      <c r="A159" s="139" t="s">
        <v>916</v>
      </c>
      <c r="B159" s="139" t="s">
        <v>915</v>
      </c>
      <c r="C159" s="139" t="s">
        <v>905</v>
      </c>
      <c r="D159" s="139" t="s">
        <v>532</v>
      </c>
      <c r="E159" s="139" t="s">
        <v>532</v>
      </c>
      <c r="F159" s="139" t="s">
        <v>533</v>
      </c>
      <c r="G159" s="139" t="s">
        <v>293</v>
      </c>
      <c r="H159" s="139" t="s">
        <v>92</v>
      </c>
      <c r="I159" s="139" t="s">
        <v>75</v>
      </c>
      <c r="J159" s="139" t="s">
        <v>535</v>
      </c>
      <c r="K159" s="139" t="s">
        <v>906</v>
      </c>
      <c r="L159" s="139" t="s">
        <v>907</v>
      </c>
      <c r="M159" s="139" t="s">
        <v>560</v>
      </c>
      <c r="N159" s="190">
        <v>50</v>
      </c>
      <c r="O159" s="190">
        <v>750</v>
      </c>
      <c r="P159" s="190" t="s">
        <v>532</v>
      </c>
      <c r="Q159" s="190" t="s">
        <v>532</v>
      </c>
      <c r="R159" s="190">
        <v>15</v>
      </c>
    </row>
    <row r="160" spans="1:18" ht="17" customHeight="1" x14ac:dyDescent="0.25">
      <c r="A160" s="139" t="s">
        <v>908</v>
      </c>
      <c r="B160" s="139" t="s">
        <v>917</v>
      </c>
      <c r="C160" s="139" t="s">
        <v>918</v>
      </c>
      <c r="D160" s="139" t="s">
        <v>532</v>
      </c>
      <c r="E160" s="139" t="s">
        <v>532</v>
      </c>
      <c r="F160" s="139" t="s">
        <v>533</v>
      </c>
      <c r="G160" s="139" t="s">
        <v>294</v>
      </c>
      <c r="H160" s="139" t="s">
        <v>75</v>
      </c>
      <c r="I160" s="139" t="s">
        <v>92</v>
      </c>
      <c r="J160" s="139" t="s">
        <v>549</v>
      </c>
      <c r="K160" s="139" t="s">
        <v>891</v>
      </c>
      <c r="L160" s="139" t="s">
        <v>919</v>
      </c>
      <c r="M160" s="139" t="s">
        <v>646</v>
      </c>
      <c r="N160" s="190">
        <v>50</v>
      </c>
      <c r="O160" s="190">
        <v>880</v>
      </c>
      <c r="P160" s="190" t="s">
        <v>532</v>
      </c>
      <c r="Q160" s="190" t="s">
        <v>532</v>
      </c>
      <c r="R160" s="190">
        <v>15</v>
      </c>
    </row>
    <row r="161" spans="1:18" ht="17" customHeight="1" x14ac:dyDescent="0.25">
      <c r="A161" s="139" t="s">
        <v>910</v>
      </c>
      <c r="B161" s="139" t="s">
        <v>920</v>
      </c>
      <c r="C161" s="139" t="s">
        <v>918</v>
      </c>
      <c r="D161" s="139" t="s">
        <v>532</v>
      </c>
      <c r="E161" s="139" t="s">
        <v>532</v>
      </c>
      <c r="F161" s="139" t="s">
        <v>533</v>
      </c>
      <c r="G161" s="139" t="s">
        <v>294</v>
      </c>
      <c r="H161" s="139" t="s">
        <v>75</v>
      </c>
      <c r="I161" s="139" t="s">
        <v>92</v>
      </c>
      <c r="J161" s="139" t="s">
        <v>549</v>
      </c>
      <c r="K161" s="139" t="s">
        <v>891</v>
      </c>
      <c r="L161" s="139" t="s">
        <v>919</v>
      </c>
      <c r="M161" s="139" t="s">
        <v>646</v>
      </c>
      <c r="N161" s="190">
        <v>50</v>
      </c>
      <c r="O161" s="190">
        <v>880</v>
      </c>
      <c r="P161" s="190" t="s">
        <v>532</v>
      </c>
      <c r="Q161" s="190" t="s">
        <v>532</v>
      </c>
      <c r="R161" s="190">
        <v>15</v>
      </c>
    </row>
    <row r="162" spans="1:18" ht="17" customHeight="1" x14ac:dyDescent="0.25">
      <c r="A162" s="139" t="s">
        <v>912</v>
      </c>
      <c r="B162" s="139" t="s">
        <v>921</v>
      </c>
      <c r="C162" s="139" t="s">
        <v>918</v>
      </c>
      <c r="D162" s="139" t="s">
        <v>532</v>
      </c>
      <c r="E162" s="139" t="s">
        <v>532</v>
      </c>
      <c r="F162" s="139" t="s">
        <v>533</v>
      </c>
      <c r="G162" s="139" t="s">
        <v>294</v>
      </c>
      <c r="H162" s="139" t="s">
        <v>75</v>
      </c>
      <c r="I162" s="139" t="s">
        <v>92</v>
      </c>
      <c r="J162" s="139" t="s">
        <v>549</v>
      </c>
      <c r="K162" s="139" t="s">
        <v>891</v>
      </c>
      <c r="L162" s="139" t="s">
        <v>919</v>
      </c>
      <c r="M162" s="139" t="s">
        <v>646</v>
      </c>
      <c r="N162" s="190">
        <v>50</v>
      </c>
      <c r="O162" s="190">
        <v>880</v>
      </c>
      <c r="P162" s="190" t="s">
        <v>532</v>
      </c>
      <c r="Q162" s="190" t="s">
        <v>532</v>
      </c>
      <c r="R162" s="190">
        <v>15</v>
      </c>
    </row>
    <row r="163" spans="1:18" ht="17" customHeight="1" x14ac:dyDescent="0.25">
      <c r="A163" s="139" t="s">
        <v>914</v>
      </c>
      <c r="B163" s="139" t="s">
        <v>922</v>
      </c>
      <c r="C163" s="139" t="s">
        <v>918</v>
      </c>
      <c r="D163" s="139" t="s">
        <v>532</v>
      </c>
      <c r="E163" s="139" t="s">
        <v>532</v>
      </c>
      <c r="F163" s="139" t="s">
        <v>533</v>
      </c>
      <c r="G163" s="139" t="s">
        <v>294</v>
      </c>
      <c r="H163" s="139" t="s">
        <v>75</v>
      </c>
      <c r="I163" s="139" t="s">
        <v>92</v>
      </c>
      <c r="J163" s="139" t="s">
        <v>549</v>
      </c>
      <c r="K163" s="139" t="s">
        <v>891</v>
      </c>
      <c r="L163" s="139" t="s">
        <v>919</v>
      </c>
      <c r="M163" s="139" t="s">
        <v>646</v>
      </c>
      <c r="N163" s="190">
        <v>50</v>
      </c>
      <c r="O163" s="190">
        <v>880</v>
      </c>
      <c r="P163" s="190" t="s">
        <v>532</v>
      </c>
      <c r="Q163" s="190" t="s">
        <v>532</v>
      </c>
      <c r="R163" s="190">
        <v>15</v>
      </c>
    </row>
    <row r="164" spans="1:18" ht="17" customHeight="1" x14ac:dyDescent="0.25">
      <c r="A164" s="139" t="s">
        <v>916</v>
      </c>
      <c r="B164" s="139" t="s">
        <v>923</v>
      </c>
      <c r="C164" s="139" t="s">
        <v>918</v>
      </c>
      <c r="D164" s="139" t="s">
        <v>532</v>
      </c>
      <c r="E164" s="139" t="s">
        <v>532</v>
      </c>
      <c r="F164" s="139" t="s">
        <v>533</v>
      </c>
      <c r="G164" s="139" t="s">
        <v>294</v>
      </c>
      <c r="H164" s="139" t="s">
        <v>75</v>
      </c>
      <c r="I164" s="139" t="s">
        <v>92</v>
      </c>
      <c r="J164" s="139" t="s">
        <v>549</v>
      </c>
      <c r="K164" s="139" t="s">
        <v>891</v>
      </c>
      <c r="L164" s="139" t="s">
        <v>919</v>
      </c>
      <c r="M164" s="139" t="s">
        <v>646</v>
      </c>
      <c r="N164" s="190">
        <v>50</v>
      </c>
      <c r="O164" s="190">
        <v>880</v>
      </c>
      <c r="P164" s="190" t="s">
        <v>532</v>
      </c>
      <c r="Q164" s="190" t="s">
        <v>532</v>
      </c>
      <c r="R164" s="190">
        <v>15</v>
      </c>
    </row>
    <row r="165" spans="1:18" ht="17" customHeight="1" x14ac:dyDescent="0.25">
      <c r="A165" s="139" t="s">
        <v>927</v>
      </c>
      <c r="B165" s="139" t="s">
        <v>924</v>
      </c>
      <c r="C165" s="139" t="s">
        <v>925</v>
      </c>
      <c r="D165" s="139" t="s">
        <v>532</v>
      </c>
      <c r="E165" s="139" t="s">
        <v>532</v>
      </c>
      <c r="F165" s="139" t="s">
        <v>533</v>
      </c>
      <c r="G165" s="139" t="s">
        <v>249</v>
      </c>
      <c r="H165" s="139" t="s">
        <v>68</v>
      </c>
      <c r="I165" s="139" t="s">
        <v>75</v>
      </c>
      <c r="J165" s="139" t="s">
        <v>535</v>
      </c>
      <c r="K165" s="139" t="s">
        <v>621</v>
      </c>
      <c r="L165" s="139" t="s">
        <v>926</v>
      </c>
      <c r="M165" s="139" t="s">
        <v>585</v>
      </c>
      <c r="N165" s="190">
        <v>50</v>
      </c>
      <c r="O165" s="190">
        <v>1710</v>
      </c>
      <c r="P165" s="190" t="s">
        <v>532</v>
      </c>
      <c r="Q165" s="190" t="s">
        <v>532</v>
      </c>
      <c r="R165" s="190">
        <v>15</v>
      </c>
    </row>
    <row r="166" spans="1:18" ht="17" customHeight="1" x14ac:dyDescent="0.25">
      <c r="A166" s="139" t="s">
        <v>929</v>
      </c>
      <c r="B166" s="139" t="s">
        <v>928</v>
      </c>
      <c r="C166" s="139" t="s">
        <v>925</v>
      </c>
      <c r="D166" s="139" t="s">
        <v>532</v>
      </c>
      <c r="E166" s="139" t="s">
        <v>532</v>
      </c>
      <c r="F166" s="139" t="s">
        <v>533</v>
      </c>
      <c r="G166" s="139" t="s">
        <v>249</v>
      </c>
      <c r="H166" s="139" t="s">
        <v>68</v>
      </c>
      <c r="I166" s="139" t="s">
        <v>75</v>
      </c>
      <c r="J166" s="139" t="s">
        <v>535</v>
      </c>
      <c r="K166" s="139" t="s">
        <v>621</v>
      </c>
      <c r="L166" s="139" t="s">
        <v>926</v>
      </c>
      <c r="M166" s="139" t="s">
        <v>585</v>
      </c>
      <c r="N166" s="190">
        <v>50</v>
      </c>
      <c r="O166" s="190">
        <v>1710</v>
      </c>
      <c r="P166" s="190" t="s">
        <v>532</v>
      </c>
      <c r="Q166" s="190" t="s">
        <v>532</v>
      </c>
      <c r="R166" s="190">
        <v>15</v>
      </c>
    </row>
    <row r="167" spans="1:18" ht="17" customHeight="1" x14ac:dyDescent="0.25">
      <c r="A167" s="139" t="s">
        <v>932</v>
      </c>
      <c r="B167" s="139" t="s">
        <v>930</v>
      </c>
      <c r="C167" s="139" t="s">
        <v>931</v>
      </c>
      <c r="D167" s="139" t="s">
        <v>532</v>
      </c>
      <c r="E167" s="139" t="s">
        <v>532</v>
      </c>
      <c r="F167" s="139" t="s">
        <v>533</v>
      </c>
      <c r="G167" s="139" t="s">
        <v>249</v>
      </c>
      <c r="H167" s="139" t="s">
        <v>68</v>
      </c>
      <c r="I167" s="139" t="s">
        <v>75</v>
      </c>
      <c r="J167" s="139" t="s">
        <v>535</v>
      </c>
      <c r="K167" s="139" t="s">
        <v>621</v>
      </c>
      <c r="L167" s="139" t="s">
        <v>926</v>
      </c>
      <c r="M167" s="139" t="s">
        <v>585</v>
      </c>
      <c r="N167" s="190">
        <v>50</v>
      </c>
      <c r="O167" s="190">
        <v>1710</v>
      </c>
      <c r="P167" s="190" t="s">
        <v>532</v>
      </c>
      <c r="Q167" s="190" t="s">
        <v>532</v>
      </c>
      <c r="R167" s="190">
        <v>15</v>
      </c>
    </row>
    <row r="168" spans="1:18" ht="17" customHeight="1" x14ac:dyDescent="0.25">
      <c r="A168" s="139" t="s">
        <v>934</v>
      </c>
      <c r="B168" s="139" t="s">
        <v>933</v>
      </c>
      <c r="C168" s="139" t="s">
        <v>931</v>
      </c>
      <c r="D168" s="139" t="s">
        <v>532</v>
      </c>
      <c r="E168" s="139" t="s">
        <v>532</v>
      </c>
      <c r="F168" s="139" t="s">
        <v>533</v>
      </c>
      <c r="G168" s="139" t="s">
        <v>249</v>
      </c>
      <c r="H168" s="139" t="s">
        <v>68</v>
      </c>
      <c r="I168" s="139" t="s">
        <v>75</v>
      </c>
      <c r="J168" s="139" t="s">
        <v>535</v>
      </c>
      <c r="K168" s="139" t="s">
        <v>621</v>
      </c>
      <c r="L168" s="139" t="s">
        <v>926</v>
      </c>
      <c r="M168" s="139" t="s">
        <v>585</v>
      </c>
      <c r="N168" s="190">
        <v>50</v>
      </c>
      <c r="O168" s="190">
        <v>1710</v>
      </c>
      <c r="P168" s="190" t="s">
        <v>532</v>
      </c>
      <c r="Q168" s="190" t="s">
        <v>532</v>
      </c>
      <c r="R168" s="190">
        <v>15</v>
      </c>
    </row>
    <row r="169" spans="1:18" ht="17" customHeight="1" x14ac:dyDescent="0.25">
      <c r="A169" s="139" t="s">
        <v>927</v>
      </c>
      <c r="B169" s="139" t="s">
        <v>935</v>
      </c>
      <c r="C169" s="139" t="s">
        <v>936</v>
      </c>
      <c r="D169" s="139" t="s">
        <v>532</v>
      </c>
      <c r="E169" s="139" t="s">
        <v>532</v>
      </c>
      <c r="F169" s="139" t="s">
        <v>533</v>
      </c>
      <c r="G169" s="139" t="s">
        <v>937</v>
      </c>
      <c r="H169" s="139" t="s">
        <v>75</v>
      </c>
      <c r="I169" s="139" t="s">
        <v>68</v>
      </c>
      <c r="J169" s="139" t="s">
        <v>549</v>
      </c>
      <c r="K169" s="139" t="s">
        <v>687</v>
      </c>
      <c r="L169" s="139" t="s">
        <v>938</v>
      </c>
      <c r="M169" s="139" t="s">
        <v>668</v>
      </c>
      <c r="N169" s="190">
        <v>50</v>
      </c>
      <c r="O169" s="190">
        <v>1990</v>
      </c>
      <c r="P169" s="190" t="s">
        <v>532</v>
      </c>
      <c r="Q169" s="190" t="s">
        <v>532</v>
      </c>
      <c r="R169" s="190">
        <v>15</v>
      </c>
    </row>
    <row r="170" spans="1:18" ht="17" customHeight="1" x14ac:dyDescent="0.25">
      <c r="A170" s="139" t="s">
        <v>929</v>
      </c>
      <c r="B170" s="139" t="s">
        <v>939</v>
      </c>
      <c r="C170" s="139" t="s">
        <v>936</v>
      </c>
      <c r="D170" s="139" t="s">
        <v>532</v>
      </c>
      <c r="E170" s="139" t="s">
        <v>532</v>
      </c>
      <c r="F170" s="139" t="s">
        <v>533</v>
      </c>
      <c r="G170" s="139" t="s">
        <v>937</v>
      </c>
      <c r="H170" s="139" t="s">
        <v>75</v>
      </c>
      <c r="I170" s="139" t="s">
        <v>68</v>
      </c>
      <c r="J170" s="139" t="s">
        <v>549</v>
      </c>
      <c r="K170" s="139" t="s">
        <v>687</v>
      </c>
      <c r="L170" s="139" t="s">
        <v>938</v>
      </c>
      <c r="M170" s="139" t="s">
        <v>668</v>
      </c>
      <c r="N170" s="190">
        <v>50</v>
      </c>
      <c r="O170" s="190">
        <v>1990</v>
      </c>
      <c r="P170" s="190" t="s">
        <v>532</v>
      </c>
      <c r="Q170" s="190" t="s">
        <v>532</v>
      </c>
      <c r="R170" s="190">
        <v>15</v>
      </c>
    </row>
    <row r="171" spans="1:18" ht="17" customHeight="1" x14ac:dyDescent="0.25">
      <c r="A171" s="139" t="s">
        <v>932</v>
      </c>
      <c r="B171" s="139" t="s">
        <v>940</v>
      </c>
      <c r="C171" s="139" t="s">
        <v>936</v>
      </c>
      <c r="D171" s="139" t="s">
        <v>532</v>
      </c>
      <c r="E171" s="139" t="s">
        <v>532</v>
      </c>
      <c r="F171" s="139" t="s">
        <v>533</v>
      </c>
      <c r="G171" s="139" t="s">
        <v>937</v>
      </c>
      <c r="H171" s="139" t="s">
        <v>75</v>
      </c>
      <c r="I171" s="139" t="s">
        <v>68</v>
      </c>
      <c r="J171" s="139" t="s">
        <v>549</v>
      </c>
      <c r="K171" s="139" t="s">
        <v>687</v>
      </c>
      <c r="L171" s="139" t="s">
        <v>938</v>
      </c>
      <c r="M171" s="139" t="s">
        <v>668</v>
      </c>
      <c r="N171" s="190">
        <v>50</v>
      </c>
      <c r="O171" s="190">
        <v>1990</v>
      </c>
      <c r="P171" s="190" t="s">
        <v>532</v>
      </c>
      <c r="Q171" s="190" t="s">
        <v>532</v>
      </c>
      <c r="R171" s="190">
        <v>15</v>
      </c>
    </row>
    <row r="172" spans="1:18" ht="17" customHeight="1" x14ac:dyDescent="0.25">
      <c r="A172" s="139" t="s">
        <v>934</v>
      </c>
      <c r="B172" s="139" t="s">
        <v>941</v>
      </c>
      <c r="C172" s="139" t="s">
        <v>936</v>
      </c>
      <c r="D172" s="139" t="s">
        <v>532</v>
      </c>
      <c r="E172" s="139" t="s">
        <v>532</v>
      </c>
      <c r="F172" s="139" t="s">
        <v>533</v>
      </c>
      <c r="G172" s="139" t="s">
        <v>937</v>
      </c>
      <c r="H172" s="139" t="s">
        <v>75</v>
      </c>
      <c r="I172" s="139" t="s">
        <v>68</v>
      </c>
      <c r="J172" s="139" t="s">
        <v>549</v>
      </c>
      <c r="K172" s="139" t="s">
        <v>687</v>
      </c>
      <c r="L172" s="139" t="s">
        <v>938</v>
      </c>
      <c r="M172" s="139" t="s">
        <v>668</v>
      </c>
      <c r="N172" s="190">
        <v>50</v>
      </c>
      <c r="O172" s="190">
        <v>1990</v>
      </c>
      <c r="P172" s="190" t="s">
        <v>532</v>
      </c>
      <c r="Q172" s="190" t="s">
        <v>532</v>
      </c>
      <c r="R172" s="190">
        <v>15</v>
      </c>
    </row>
    <row r="173" spans="1:18" ht="17" customHeight="1" x14ac:dyDescent="0.25">
      <c r="A173" s="139" t="s">
        <v>944</v>
      </c>
      <c r="B173" s="139" t="s">
        <v>942</v>
      </c>
      <c r="C173" s="139" t="s">
        <v>943</v>
      </c>
      <c r="D173" s="139" t="s">
        <v>532</v>
      </c>
      <c r="E173" s="139" t="s">
        <v>532</v>
      </c>
      <c r="F173" s="139" t="s">
        <v>533</v>
      </c>
      <c r="G173" s="139" t="s">
        <v>271</v>
      </c>
      <c r="H173" s="139" t="s">
        <v>79</v>
      </c>
      <c r="I173" s="139" t="s">
        <v>75</v>
      </c>
      <c r="J173" s="139" t="s">
        <v>535</v>
      </c>
      <c r="K173" s="139" t="s">
        <v>577</v>
      </c>
      <c r="L173" s="139" t="s">
        <v>792</v>
      </c>
      <c r="M173" s="139" t="s">
        <v>585</v>
      </c>
      <c r="N173" s="190">
        <v>50</v>
      </c>
      <c r="O173" s="190">
        <v>660</v>
      </c>
      <c r="P173" s="190" t="s">
        <v>532</v>
      </c>
      <c r="Q173" s="190" t="s">
        <v>532</v>
      </c>
      <c r="R173" s="190">
        <v>15</v>
      </c>
    </row>
    <row r="174" spans="1:18" ht="17" customHeight="1" x14ac:dyDescent="0.25">
      <c r="A174" s="139" t="s">
        <v>944</v>
      </c>
      <c r="B174" s="139" t="s">
        <v>945</v>
      </c>
      <c r="C174" s="139" t="s">
        <v>946</v>
      </c>
      <c r="D174" s="139" t="s">
        <v>532</v>
      </c>
      <c r="E174" s="139" t="s">
        <v>532</v>
      </c>
      <c r="F174" s="139" t="s">
        <v>533</v>
      </c>
      <c r="G174" s="139" t="s">
        <v>802</v>
      </c>
      <c r="H174" s="139" t="s">
        <v>75</v>
      </c>
      <c r="I174" s="139" t="s">
        <v>79</v>
      </c>
      <c r="J174" s="139" t="s">
        <v>549</v>
      </c>
      <c r="K174" s="139" t="s">
        <v>803</v>
      </c>
      <c r="L174" s="139" t="s">
        <v>571</v>
      </c>
      <c r="M174" s="139" t="s">
        <v>804</v>
      </c>
      <c r="N174" s="190">
        <v>50</v>
      </c>
      <c r="O174" s="190">
        <v>850</v>
      </c>
      <c r="P174" s="190" t="s">
        <v>532</v>
      </c>
      <c r="Q174" s="190" t="s">
        <v>532</v>
      </c>
      <c r="R174" s="190">
        <v>15</v>
      </c>
    </row>
    <row r="175" spans="1:18" ht="17" customHeight="1" x14ac:dyDescent="0.25">
      <c r="A175" s="139" t="s">
        <v>952</v>
      </c>
      <c r="B175" s="139" t="s">
        <v>947</v>
      </c>
      <c r="C175" s="139" t="s">
        <v>948</v>
      </c>
      <c r="D175" s="139" t="s">
        <v>532</v>
      </c>
      <c r="E175" s="139" t="s">
        <v>532</v>
      </c>
      <c r="F175" s="139" t="s">
        <v>533</v>
      </c>
      <c r="G175" s="139" t="s">
        <v>272</v>
      </c>
      <c r="H175" s="139" t="s">
        <v>80</v>
      </c>
      <c r="I175" s="139" t="s">
        <v>75</v>
      </c>
      <c r="J175" s="139" t="s">
        <v>535</v>
      </c>
      <c r="K175" s="139" t="s">
        <v>949</v>
      </c>
      <c r="L175" s="139" t="s">
        <v>950</v>
      </c>
      <c r="M175" s="139" t="s">
        <v>951</v>
      </c>
      <c r="N175" s="190">
        <v>50</v>
      </c>
      <c r="O175" s="190">
        <v>780</v>
      </c>
      <c r="P175" s="190" t="s">
        <v>532</v>
      </c>
      <c r="Q175" s="190" t="s">
        <v>532</v>
      </c>
      <c r="R175" s="190">
        <v>15</v>
      </c>
    </row>
    <row r="176" spans="1:18" ht="17" customHeight="1" x14ac:dyDescent="0.25">
      <c r="A176" s="139" t="s">
        <v>954</v>
      </c>
      <c r="B176" s="139" t="s">
        <v>953</v>
      </c>
      <c r="C176" s="139" t="s">
        <v>948</v>
      </c>
      <c r="D176" s="139" t="s">
        <v>532</v>
      </c>
      <c r="E176" s="139" t="s">
        <v>532</v>
      </c>
      <c r="F176" s="139" t="s">
        <v>533</v>
      </c>
      <c r="G176" s="139" t="s">
        <v>272</v>
      </c>
      <c r="H176" s="139" t="s">
        <v>80</v>
      </c>
      <c r="I176" s="139" t="s">
        <v>75</v>
      </c>
      <c r="J176" s="139" t="s">
        <v>535</v>
      </c>
      <c r="K176" s="139" t="s">
        <v>949</v>
      </c>
      <c r="L176" s="139" t="s">
        <v>950</v>
      </c>
      <c r="M176" s="139" t="s">
        <v>951</v>
      </c>
      <c r="N176" s="190">
        <v>50</v>
      </c>
      <c r="O176" s="190">
        <v>780</v>
      </c>
      <c r="P176" s="190" t="s">
        <v>532</v>
      </c>
      <c r="Q176" s="190" t="s">
        <v>532</v>
      </c>
      <c r="R176" s="190">
        <v>15</v>
      </c>
    </row>
    <row r="177" spans="1:18" ht="17" customHeight="1" x14ac:dyDescent="0.25">
      <c r="A177" s="139" t="s">
        <v>956</v>
      </c>
      <c r="B177" s="139" t="s">
        <v>955</v>
      </c>
      <c r="C177" s="139" t="s">
        <v>948</v>
      </c>
      <c r="D177" s="139" t="s">
        <v>532</v>
      </c>
      <c r="E177" s="139" t="s">
        <v>532</v>
      </c>
      <c r="F177" s="139" t="s">
        <v>533</v>
      </c>
      <c r="G177" s="139" t="s">
        <v>272</v>
      </c>
      <c r="H177" s="139" t="s">
        <v>80</v>
      </c>
      <c r="I177" s="139" t="s">
        <v>75</v>
      </c>
      <c r="J177" s="139" t="s">
        <v>535</v>
      </c>
      <c r="K177" s="139" t="s">
        <v>949</v>
      </c>
      <c r="L177" s="139" t="s">
        <v>950</v>
      </c>
      <c r="M177" s="139" t="s">
        <v>951</v>
      </c>
      <c r="N177" s="190">
        <v>50</v>
      </c>
      <c r="O177" s="190">
        <v>780</v>
      </c>
      <c r="P177" s="190" t="s">
        <v>532</v>
      </c>
      <c r="Q177" s="190" t="s">
        <v>532</v>
      </c>
      <c r="R177" s="190">
        <v>15</v>
      </c>
    </row>
    <row r="178" spans="1:18" ht="17" customHeight="1" x14ac:dyDescent="0.25">
      <c r="A178" s="139" t="s">
        <v>958</v>
      </c>
      <c r="B178" s="139" t="s">
        <v>957</v>
      </c>
      <c r="C178" s="139" t="s">
        <v>948</v>
      </c>
      <c r="D178" s="139" t="s">
        <v>532</v>
      </c>
      <c r="E178" s="139" t="s">
        <v>532</v>
      </c>
      <c r="F178" s="139" t="s">
        <v>533</v>
      </c>
      <c r="G178" s="139" t="s">
        <v>272</v>
      </c>
      <c r="H178" s="139" t="s">
        <v>80</v>
      </c>
      <c r="I178" s="139" t="s">
        <v>75</v>
      </c>
      <c r="J178" s="139" t="s">
        <v>535</v>
      </c>
      <c r="K178" s="139" t="s">
        <v>949</v>
      </c>
      <c r="L178" s="139" t="s">
        <v>950</v>
      </c>
      <c r="M178" s="139" t="s">
        <v>951</v>
      </c>
      <c r="N178" s="190">
        <v>50</v>
      </c>
      <c r="O178" s="190">
        <v>780</v>
      </c>
      <c r="P178" s="190" t="s">
        <v>532</v>
      </c>
      <c r="Q178" s="190" t="s">
        <v>532</v>
      </c>
      <c r="R178" s="190">
        <v>15</v>
      </c>
    </row>
    <row r="179" spans="1:18" ht="17" customHeight="1" x14ac:dyDescent="0.25">
      <c r="A179" s="139" t="s">
        <v>952</v>
      </c>
      <c r="B179" s="139" t="s">
        <v>959</v>
      </c>
      <c r="C179" s="139" t="s">
        <v>960</v>
      </c>
      <c r="D179" s="139" t="s">
        <v>532</v>
      </c>
      <c r="E179" s="139" t="s">
        <v>532</v>
      </c>
      <c r="F179" s="139" t="s">
        <v>533</v>
      </c>
      <c r="G179" s="139" t="s">
        <v>961</v>
      </c>
      <c r="H179" s="139" t="s">
        <v>75</v>
      </c>
      <c r="I179" s="139" t="s">
        <v>80</v>
      </c>
      <c r="J179" s="139" t="s">
        <v>549</v>
      </c>
      <c r="K179" s="139" t="s">
        <v>962</v>
      </c>
      <c r="L179" s="139" t="s">
        <v>963</v>
      </c>
      <c r="M179" s="139" t="s">
        <v>646</v>
      </c>
      <c r="N179" s="190">
        <v>50</v>
      </c>
      <c r="O179" s="190">
        <v>1020</v>
      </c>
      <c r="P179" s="190" t="s">
        <v>532</v>
      </c>
      <c r="Q179" s="190" t="s">
        <v>532</v>
      </c>
      <c r="R179" s="190">
        <v>15</v>
      </c>
    </row>
    <row r="180" spans="1:18" ht="17" customHeight="1" x14ac:dyDescent="0.25">
      <c r="A180" s="139" t="s">
        <v>954</v>
      </c>
      <c r="B180" s="139" t="s">
        <v>964</v>
      </c>
      <c r="C180" s="139" t="s">
        <v>960</v>
      </c>
      <c r="D180" s="139" t="s">
        <v>532</v>
      </c>
      <c r="E180" s="139" t="s">
        <v>532</v>
      </c>
      <c r="F180" s="139" t="s">
        <v>533</v>
      </c>
      <c r="G180" s="139" t="s">
        <v>961</v>
      </c>
      <c r="H180" s="139" t="s">
        <v>75</v>
      </c>
      <c r="I180" s="139" t="s">
        <v>80</v>
      </c>
      <c r="J180" s="139" t="s">
        <v>549</v>
      </c>
      <c r="K180" s="139" t="s">
        <v>962</v>
      </c>
      <c r="L180" s="139" t="s">
        <v>963</v>
      </c>
      <c r="M180" s="139" t="s">
        <v>646</v>
      </c>
      <c r="N180" s="190">
        <v>50</v>
      </c>
      <c r="O180" s="190">
        <v>1020</v>
      </c>
      <c r="P180" s="190" t="s">
        <v>532</v>
      </c>
      <c r="Q180" s="190" t="s">
        <v>532</v>
      </c>
      <c r="R180" s="190">
        <v>15</v>
      </c>
    </row>
    <row r="181" spans="1:18" ht="17" customHeight="1" x14ac:dyDescent="0.25">
      <c r="A181" s="139" t="s">
        <v>956</v>
      </c>
      <c r="B181" s="139" t="s">
        <v>965</v>
      </c>
      <c r="C181" s="139" t="s">
        <v>960</v>
      </c>
      <c r="D181" s="139" t="s">
        <v>532</v>
      </c>
      <c r="E181" s="139" t="s">
        <v>532</v>
      </c>
      <c r="F181" s="139" t="s">
        <v>533</v>
      </c>
      <c r="G181" s="139" t="s">
        <v>961</v>
      </c>
      <c r="H181" s="139" t="s">
        <v>75</v>
      </c>
      <c r="I181" s="139" t="s">
        <v>80</v>
      </c>
      <c r="J181" s="139" t="s">
        <v>549</v>
      </c>
      <c r="K181" s="139" t="s">
        <v>962</v>
      </c>
      <c r="L181" s="139" t="s">
        <v>963</v>
      </c>
      <c r="M181" s="139" t="s">
        <v>646</v>
      </c>
      <c r="N181" s="190">
        <v>50</v>
      </c>
      <c r="O181" s="190">
        <v>1020</v>
      </c>
      <c r="P181" s="190" t="s">
        <v>532</v>
      </c>
      <c r="Q181" s="190" t="s">
        <v>532</v>
      </c>
      <c r="R181" s="190">
        <v>15</v>
      </c>
    </row>
    <row r="182" spans="1:18" ht="17" customHeight="1" x14ac:dyDescent="0.25">
      <c r="A182" s="139" t="s">
        <v>958</v>
      </c>
      <c r="B182" s="139" t="s">
        <v>966</v>
      </c>
      <c r="C182" s="139" t="s">
        <v>960</v>
      </c>
      <c r="D182" s="139" t="s">
        <v>532</v>
      </c>
      <c r="E182" s="139" t="s">
        <v>532</v>
      </c>
      <c r="F182" s="139" t="s">
        <v>533</v>
      </c>
      <c r="G182" s="139" t="s">
        <v>961</v>
      </c>
      <c r="H182" s="139" t="s">
        <v>75</v>
      </c>
      <c r="I182" s="139" t="s">
        <v>80</v>
      </c>
      <c r="J182" s="139" t="s">
        <v>549</v>
      </c>
      <c r="K182" s="139" t="s">
        <v>962</v>
      </c>
      <c r="L182" s="139" t="s">
        <v>963</v>
      </c>
      <c r="M182" s="139" t="s">
        <v>646</v>
      </c>
      <c r="N182" s="190">
        <v>50</v>
      </c>
      <c r="O182" s="190">
        <v>1020</v>
      </c>
      <c r="P182" s="190" t="s">
        <v>532</v>
      </c>
      <c r="Q182" s="190" t="s">
        <v>532</v>
      </c>
      <c r="R182" s="190">
        <v>15</v>
      </c>
    </row>
    <row r="183" spans="1:18" ht="17" customHeight="1" x14ac:dyDescent="0.25">
      <c r="A183" s="139" t="s">
        <v>969</v>
      </c>
      <c r="B183" s="139" t="s">
        <v>967</v>
      </c>
      <c r="C183" s="139" t="s">
        <v>968</v>
      </c>
      <c r="D183" s="139" t="s">
        <v>532</v>
      </c>
      <c r="E183" s="139" t="s">
        <v>532</v>
      </c>
      <c r="F183" s="139" t="s">
        <v>533</v>
      </c>
      <c r="G183" s="139" t="s">
        <v>248</v>
      </c>
      <c r="H183" s="139" t="s">
        <v>75</v>
      </c>
      <c r="I183" s="139" t="s">
        <v>67</v>
      </c>
      <c r="J183" s="139" t="s">
        <v>549</v>
      </c>
      <c r="K183" s="139" t="s">
        <v>621</v>
      </c>
      <c r="L183" s="139" t="s">
        <v>583</v>
      </c>
      <c r="M183" s="139" t="s">
        <v>572</v>
      </c>
      <c r="N183" s="190">
        <v>50</v>
      </c>
      <c r="O183" s="190">
        <v>1990</v>
      </c>
      <c r="P183" s="190" t="s">
        <v>532</v>
      </c>
      <c r="Q183" s="190" t="s">
        <v>532</v>
      </c>
      <c r="R183" s="190">
        <v>15</v>
      </c>
    </row>
    <row r="184" spans="1:18" ht="17" customHeight="1" x14ac:dyDescent="0.25">
      <c r="A184" s="139" t="s">
        <v>971</v>
      </c>
      <c r="B184" s="139" t="s">
        <v>970</v>
      </c>
      <c r="C184" s="139" t="s">
        <v>968</v>
      </c>
      <c r="D184" s="139" t="s">
        <v>532</v>
      </c>
      <c r="E184" s="139" t="s">
        <v>532</v>
      </c>
      <c r="F184" s="139" t="s">
        <v>533</v>
      </c>
      <c r="G184" s="139" t="s">
        <v>248</v>
      </c>
      <c r="H184" s="139" t="s">
        <v>75</v>
      </c>
      <c r="I184" s="139" t="s">
        <v>67</v>
      </c>
      <c r="J184" s="139" t="s">
        <v>549</v>
      </c>
      <c r="K184" s="139" t="s">
        <v>621</v>
      </c>
      <c r="L184" s="139" t="s">
        <v>583</v>
      </c>
      <c r="M184" s="139" t="s">
        <v>572</v>
      </c>
      <c r="N184" s="190">
        <v>50</v>
      </c>
      <c r="O184" s="190">
        <v>1990</v>
      </c>
      <c r="P184" s="190" t="s">
        <v>532</v>
      </c>
      <c r="Q184" s="190" t="s">
        <v>532</v>
      </c>
      <c r="R184" s="190">
        <v>15</v>
      </c>
    </row>
    <row r="185" spans="1:18" ht="17" customHeight="1" x14ac:dyDescent="0.25">
      <c r="A185" s="139" t="s">
        <v>973</v>
      </c>
      <c r="B185" s="139" t="s">
        <v>972</v>
      </c>
      <c r="C185" s="139" t="s">
        <v>968</v>
      </c>
      <c r="D185" s="139" t="s">
        <v>532</v>
      </c>
      <c r="E185" s="139" t="s">
        <v>532</v>
      </c>
      <c r="F185" s="139" t="s">
        <v>533</v>
      </c>
      <c r="G185" s="139" t="s">
        <v>248</v>
      </c>
      <c r="H185" s="139" t="s">
        <v>75</v>
      </c>
      <c r="I185" s="139" t="s">
        <v>67</v>
      </c>
      <c r="J185" s="139" t="s">
        <v>549</v>
      </c>
      <c r="K185" s="139" t="s">
        <v>621</v>
      </c>
      <c r="L185" s="139" t="s">
        <v>583</v>
      </c>
      <c r="M185" s="139" t="s">
        <v>572</v>
      </c>
      <c r="N185" s="190">
        <v>50</v>
      </c>
      <c r="O185" s="190">
        <v>1990</v>
      </c>
      <c r="P185" s="190" t="s">
        <v>532</v>
      </c>
      <c r="Q185" s="190" t="s">
        <v>532</v>
      </c>
      <c r="R185" s="190">
        <v>15</v>
      </c>
    </row>
    <row r="186" spans="1:18" ht="17" customHeight="1" x14ac:dyDescent="0.25">
      <c r="A186" s="139" t="s">
        <v>975</v>
      </c>
      <c r="B186" s="139" t="s">
        <v>974</v>
      </c>
      <c r="C186" s="139" t="s">
        <v>968</v>
      </c>
      <c r="D186" s="139" t="s">
        <v>532</v>
      </c>
      <c r="E186" s="139" t="s">
        <v>532</v>
      </c>
      <c r="F186" s="139" t="s">
        <v>533</v>
      </c>
      <c r="G186" s="139" t="s">
        <v>248</v>
      </c>
      <c r="H186" s="139" t="s">
        <v>75</v>
      </c>
      <c r="I186" s="139" t="s">
        <v>67</v>
      </c>
      <c r="J186" s="139" t="s">
        <v>549</v>
      </c>
      <c r="K186" s="139" t="s">
        <v>621</v>
      </c>
      <c r="L186" s="139" t="s">
        <v>583</v>
      </c>
      <c r="M186" s="139" t="s">
        <v>572</v>
      </c>
      <c r="N186" s="190">
        <v>50</v>
      </c>
      <c r="O186" s="190">
        <v>1990</v>
      </c>
      <c r="P186" s="190" t="s">
        <v>532</v>
      </c>
      <c r="Q186" s="190" t="s">
        <v>532</v>
      </c>
      <c r="R186" s="190">
        <v>15</v>
      </c>
    </row>
    <row r="187" spans="1:18" ht="17" customHeight="1" x14ac:dyDescent="0.25">
      <c r="A187" s="139" t="s">
        <v>977</v>
      </c>
      <c r="B187" s="139" t="s">
        <v>976</v>
      </c>
      <c r="C187" s="139" t="s">
        <v>968</v>
      </c>
      <c r="D187" s="139" t="s">
        <v>532</v>
      </c>
      <c r="E187" s="139" t="s">
        <v>532</v>
      </c>
      <c r="F187" s="139" t="s">
        <v>533</v>
      </c>
      <c r="G187" s="139" t="s">
        <v>248</v>
      </c>
      <c r="H187" s="139" t="s">
        <v>75</v>
      </c>
      <c r="I187" s="139" t="s">
        <v>67</v>
      </c>
      <c r="J187" s="139" t="s">
        <v>549</v>
      </c>
      <c r="K187" s="139" t="s">
        <v>621</v>
      </c>
      <c r="L187" s="139" t="s">
        <v>583</v>
      </c>
      <c r="M187" s="139" t="s">
        <v>572</v>
      </c>
      <c r="N187" s="190">
        <v>50</v>
      </c>
      <c r="O187" s="190">
        <v>1990</v>
      </c>
      <c r="P187" s="190" t="s">
        <v>532</v>
      </c>
      <c r="Q187" s="190" t="s">
        <v>532</v>
      </c>
      <c r="R187" s="190">
        <v>15</v>
      </c>
    </row>
    <row r="188" spans="1:18" ht="17" customHeight="1" x14ac:dyDescent="0.25">
      <c r="A188" s="139" t="s">
        <v>980</v>
      </c>
      <c r="B188" s="139" t="s">
        <v>978</v>
      </c>
      <c r="C188" s="139" t="s">
        <v>979</v>
      </c>
      <c r="D188" s="139" t="s">
        <v>532</v>
      </c>
      <c r="E188" s="139" t="s">
        <v>532</v>
      </c>
      <c r="F188" s="139" t="s">
        <v>533</v>
      </c>
      <c r="G188" s="139" t="s">
        <v>295</v>
      </c>
      <c r="H188" s="139" t="s">
        <v>93</v>
      </c>
      <c r="I188" s="139" t="s">
        <v>75</v>
      </c>
      <c r="J188" s="139" t="s">
        <v>535</v>
      </c>
      <c r="K188" s="139" t="s">
        <v>559</v>
      </c>
      <c r="L188" s="139" t="s">
        <v>634</v>
      </c>
      <c r="M188" s="139" t="s">
        <v>646</v>
      </c>
      <c r="N188" s="190">
        <v>50</v>
      </c>
      <c r="O188" s="190">
        <v>820</v>
      </c>
      <c r="P188" s="190" t="s">
        <v>532</v>
      </c>
      <c r="Q188" s="190" t="s">
        <v>532</v>
      </c>
      <c r="R188" s="190">
        <v>15</v>
      </c>
    </row>
    <row r="189" spans="1:18" ht="17" customHeight="1" x14ac:dyDescent="0.25">
      <c r="A189" s="139" t="s">
        <v>982</v>
      </c>
      <c r="B189" s="139" t="s">
        <v>981</v>
      </c>
      <c r="C189" s="139" t="s">
        <v>979</v>
      </c>
      <c r="D189" s="139" t="s">
        <v>532</v>
      </c>
      <c r="E189" s="139" t="s">
        <v>532</v>
      </c>
      <c r="F189" s="139" t="s">
        <v>533</v>
      </c>
      <c r="G189" s="139" t="s">
        <v>295</v>
      </c>
      <c r="H189" s="139" t="s">
        <v>93</v>
      </c>
      <c r="I189" s="139" t="s">
        <v>75</v>
      </c>
      <c r="J189" s="139" t="s">
        <v>535</v>
      </c>
      <c r="K189" s="139" t="s">
        <v>559</v>
      </c>
      <c r="L189" s="139" t="s">
        <v>634</v>
      </c>
      <c r="M189" s="139" t="s">
        <v>646</v>
      </c>
      <c r="N189" s="190">
        <v>50</v>
      </c>
      <c r="O189" s="190">
        <v>820</v>
      </c>
      <c r="P189" s="190" t="s">
        <v>532</v>
      </c>
      <c r="Q189" s="190" t="s">
        <v>532</v>
      </c>
      <c r="R189" s="190">
        <v>15</v>
      </c>
    </row>
    <row r="190" spans="1:18" ht="17" customHeight="1" x14ac:dyDescent="0.25">
      <c r="A190" s="139" t="s">
        <v>984</v>
      </c>
      <c r="B190" s="139" t="s">
        <v>983</v>
      </c>
      <c r="C190" s="139" t="s">
        <v>979</v>
      </c>
      <c r="D190" s="139" t="s">
        <v>532</v>
      </c>
      <c r="E190" s="139" t="s">
        <v>532</v>
      </c>
      <c r="F190" s="139" t="s">
        <v>533</v>
      </c>
      <c r="G190" s="139" t="s">
        <v>295</v>
      </c>
      <c r="H190" s="139" t="s">
        <v>93</v>
      </c>
      <c r="I190" s="139" t="s">
        <v>75</v>
      </c>
      <c r="J190" s="139" t="s">
        <v>535</v>
      </c>
      <c r="K190" s="139" t="s">
        <v>559</v>
      </c>
      <c r="L190" s="139" t="s">
        <v>634</v>
      </c>
      <c r="M190" s="139" t="s">
        <v>646</v>
      </c>
      <c r="N190" s="190">
        <v>50</v>
      </c>
      <c r="O190" s="190">
        <v>820</v>
      </c>
      <c r="P190" s="190" t="s">
        <v>532</v>
      </c>
      <c r="Q190" s="190" t="s">
        <v>532</v>
      </c>
      <c r="R190" s="190">
        <v>15</v>
      </c>
    </row>
    <row r="191" spans="1:18" ht="17" customHeight="1" x14ac:dyDescent="0.25">
      <c r="A191" s="139" t="s">
        <v>987</v>
      </c>
      <c r="B191" s="139" t="s">
        <v>985</v>
      </c>
      <c r="C191" s="139" t="s">
        <v>986</v>
      </c>
      <c r="D191" s="139" t="s">
        <v>532</v>
      </c>
      <c r="E191" s="139" t="s">
        <v>532</v>
      </c>
      <c r="F191" s="139" t="s">
        <v>533</v>
      </c>
      <c r="G191" s="139" t="s">
        <v>295</v>
      </c>
      <c r="H191" s="139" t="s">
        <v>93</v>
      </c>
      <c r="I191" s="139" t="s">
        <v>75</v>
      </c>
      <c r="J191" s="139" t="s">
        <v>535</v>
      </c>
      <c r="K191" s="139" t="s">
        <v>559</v>
      </c>
      <c r="L191" s="139" t="s">
        <v>634</v>
      </c>
      <c r="M191" s="139" t="s">
        <v>646</v>
      </c>
      <c r="N191" s="190">
        <v>50</v>
      </c>
      <c r="O191" s="190">
        <v>820</v>
      </c>
      <c r="P191" s="190" t="s">
        <v>532</v>
      </c>
      <c r="Q191" s="190" t="s">
        <v>532</v>
      </c>
      <c r="R191" s="190">
        <v>15</v>
      </c>
    </row>
    <row r="192" spans="1:18" ht="17" customHeight="1" x14ac:dyDescent="0.25">
      <c r="A192" s="139" t="s">
        <v>989</v>
      </c>
      <c r="B192" s="139" t="s">
        <v>988</v>
      </c>
      <c r="C192" s="139" t="s">
        <v>986</v>
      </c>
      <c r="D192" s="139" t="s">
        <v>532</v>
      </c>
      <c r="E192" s="139" t="s">
        <v>532</v>
      </c>
      <c r="F192" s="139" t="s">
        <v>533</v>
      </c>
      <c r="G192" s="139" t="s">
        <v>295</v>
      </c>
      <c r="H192" s="139" t="s">
        <v>93</v>
      </c>
      <c r="I192" s="139" t="s">
        <v>75</v>
      </c>
      <c r="J192" s="139" t="s">
        <v>535</v>
      </c>
      <c r="K192" s="139" t="s">
        <v>559</v>
      </c>
      <c r="L192" s="139" t="s">
        <v>634</v>
      </c>
      <c r="M192" s="139" t="s">
        <v>646</v>
      </c>
      <c r="N192" s="190">
        <v>50</v>
      </c>
      <c r="O192" s="190">
        <v>820</v>
      </c>
      <c r="P192" s="190" t="s">
        <v>532</v>
      </c>
      <c r="Q192" s="190" t="s">
        <v>532</v>
      </c>
      <c r="R192" s="190">
        <v>15</v>
      </c>
    </row>
    <row r="193" spans="1:18" ht="17" customHeight="1" x14ac:dyDescent="0.25">
      <c r="A193" s="139" t="s">
        <v>980</v>
      </c>
      <c r="B193" s="139" t="s">
        <v>990</v>
      </c>
      <c r="C193" s="139" t="s">
        <v>991</v>
      </c>
      <c r="D193" s="139" t="s">
        <v>532</v>
      </c>
      <c r="E193" s="139" t="s">
        <v>532</v>
      </c>
      <c r="F193" s="139" t="s">
        <v>533</v>
      </c>
      <c r="G193" s="139" t="s">
        <v>296</v>
      </c>
      <c r="H193" s="139" t="s">
        <v>75</v>
      </c>
      <c r="I193" s="139" t="s">
        <v>93</v>
      </c>
      <c r="J193" s="139" t="s">
        <v>549</v>
      </c>
      <c r="K193" s="139" t="s">
        <v>992</v>
      </c>
      <c r="L193" s="139" t="s">
        <v>693</v>
      </c>
      <c r="M193" s="139" t="s">
        <v>680</v>
      </c>
      <c r="N193" s="190">
        <v>50</v>
      </c>
      <c r="O193" s="190">
        <v>770</v>
      </c>
      <c r="P193" s="190" t="s">
        <v>532</v>
      </c>
      <c r="Q193" s="190" t="s">
        <v>532</v>
      </c>
      <c r="R193" s="190">
        <v>15</v>
      </c>
    </row>
    <row r="194" spans="1:18" ht="17" customHeight="1" x14ac:dyDescent="0.25">
      <c r="A194" s="139" t="s">
        <v>982</v>
      </c>
      <c r="B194" s="139" t="s">
        <v>993</v>
      </c>
      <c r="C194" s="139" t="s">
        <v>991</v>
      </c>
      <c r="D194" s="139" t="s">
        <v>532</v>
      </c>
      <c r="E194" s="139" t="s">
        <v>532</v>
      </c>
      <c r="F194" s="139" t="s">
        <v>533</v>
      </c>
      <c r="G194" s="139" t="s">
        <v>296</v>
      </c>
      <c r="H194" s="139" t="s">
        <v>75</v>
      </c>
      <c r="I194" s="139" t="s">
        <v>93</v>
      </c>
      <c r="J194" s="139" t="s">
        <v>549</v>
      </c>
      <c r="K194" s="139" t="s">
        <v>992</v>
      </c>
      <c r="L194" s="139" t="s">
        <v>693</v>
      </c>
      <c r="M194" s="139" t="s">
        <v>680</v>
      </c>
      <c r="N194" s="190">
        <v>50</v>
      </c>
      <c r="O194" s="190">
        <v>770</v>
      </c>
      <c r="P194" s="190" t="s">
        <v>532</v>
      </c>
      <c r="Q194" s="190" t="s">
        <v>532</v>
      </c>
      <c r="R194" s="190">
        <v>15</v>
      </c>
    </row>
    <row r="195" spans="1:18" ht="17" customHeight="1" x14ac:dyDescent="0.25">
      <c r="A195" s="139" t="s">
        <v>984</v>
      </c>
      <c r="B195" s="139" t="s">
        <v>994</v>
      </c>
      <c r="C195" s="139" t="s">
        <v>995</v>
      </c>
      <c r="D195" s="139" t="s">
        <v>532</v>
      </c>
      <c r="E195" s="139" t="s">
        <v>532</v>
      </c>
      <c r="F195" s="139" t="s">
        <v>533</v>
      </c>
      <c r="G195" s="139" t="s">
        <v>296</v>
      </c>
      <c r="H195" s="139" t="s">
        <v>75</v>
      </c>
      <c r="I195" s="139" t="s">
        <v>93</v>
      </c>
      <c r="J195" s="139" t="s">
        <v>549</v>
      </c>
      <c r="K195" s="139" t="s">
        <v>992</v>
      </c>
      <c r="L195" s="139" t="s">
        <v>693</v>
      </c>
      <c r="M195" s="139" t="s">
        <v>680</v>
      </c>
      <c r="N195" s="190">
        <v>50</v>
      </c>
      <c r="O195" s="190">
        <v>770</v>
      </c>
      <c r="P195" s="190" t="s">
        <v>532</v>
      </c>
      <c r="Q195" s="190" t="s">
        <v>532</v>
      </c>
      <c r="R195" s="190">
        <v>15</v>
      </c>
    </row>
    <row r="196" spans="1:18" ht="17" customHeight="1" x14ac:dyDescent="0.25">
      <c r="A196" s="139" t="s">
        <v>987</v>
      </c>
      <c r="B196" s="139" t="s">
        <v>996</v>
      </c>
      <c r="C196" s="139" t="s">
        <v>995</v>
      </c>
      <c r="D196" s="139" t="s">
        <v>532</v>
      </c>
      <c r="E196" s="139" t="s">
        <v>532</v>
      </c>
      <c r="F196" s="139" t="s">
        <v>533</v>
      </c>
      <c r="G196" s="139" t="s">
        <v>296</v>
      </c>
      <c r="H196" s="139" t="s">
        <v>75</v>
      </c>
      <c r="I196" s="139" t="s">
        <v>93</v>
      </c>
      <c r="J196" s="139" t="s">
        <v>549</v>
      </c>
      <c r="K196" s="139" t="s">
        <v>992</v>
      </c>
      <c r="L196" s="139" t="s">
        <v>693</v>
      </c>
      <c r="M196" s="139" t="s">
        <v>680</v>
      </c>
      <c r="N196" s="190">
        <v>50</v>
      </c>
      <c r="O196" s="190">
        <v>770</v>
      </c>
      <c r="P196" s="190" t="s">
        <v>532</v>
      </c>
      <c r="Q196" s="190" t="s">
        <v>532</v>
      </c>
      <c r="R196" s="190">
        <v>15</v>
      </c>
    </row>
    <row r="197" spans="1:18" ht="17" customHeight="1" x14ac:dyDescent="0.25">
      <c r="A197" s="139" t="s">
        <v>989</v>
      </c>
      <c r="B197" s="139" t="s">
        <v>997</v>
      </c>
      <c r="C197" s="139" t="s">
        <v>995</v>
      </c>
      <c r="D197" s="139" t="s">
        <v>532</v>
      </c>
      <c r="E197" s="139" t="s">
        <v>532</v>
      </c>
      <c r="F197" s="139" t="s">
        <v>533</v>
      </c>
      <c r="G197" s="139" t="s">
        <v>296</v>
      </c>
      <c r="H197" s="139" t="s">
        <v>75</v>
      </c>
      <c r="I197" s="139" t="s">
        <v>93</v>
      </c>
      <c r="J197" s="139" t="s">
        <v>549</v>
      </c>
      <c r="K197" s="139" t="s">
        <v>992</v>
      </c>
      <c r="L197" s="139" t="s">
        <v>693</v>
      </c>
      <c r="M197" s="139" t="s">
        <v>680</v>
      </c>
      <c r="N197" s="190">
        <v>50</v>
      </c>
      <c r="O197" s="190">
        <v>770</v>
      </c>
      <c r="P197" s="190" t="s">
        <v>532</v>
      </c>
      <c r="Q197" s="190" t="s">
        <v>532</v>
      </c>
      <c r="R197" s="190">
        <v>15</v>
      </c>
    </row>
    <row r="198" spans="1:18" ht="17" customHeight="1" x14ac:dyDescent="0.25">
      <c r="A198" s="139" t="s">
        <v>1003</v>
      </c>
      <c r="B198" s="139" t="s">
        <v>998</v>
      </c>
      <c r="C198" s="139" t="s">
        <v>999</v>
      </c>
      <c r="D198" s="139" t="s">
        <v>532</v>
      </c>
      <c r="E198" s="139" t="s">
        <v>532</v>
      </c>
      <c r="F198" s="139" t="s">
        <v>533</v>
      </c>
      <c r="G198" s="139" t="s">
        <v>1000</v>
      </c>
      <c r="H198" s="139" t="s">
        <v>82</v>
      </c>
      <c r="I198" s="139" t="s">
        <v>75</v>
      </c>
      <c r="J198" s="139" t="s">
        <v>535</v>
      </c>
      <c r="K198" s="139" t="s">
        <v>1001</v>
      </c>
      <c r="L198" s="139" t="s">
        <v>1002</v>
      </c>
      <c r="M198" s="139" t="s">
        <v>538</v>
      </c>
      <c r="N198" s="190">
        <v>50</v>
      </c>
      <c r="O198" s="190">
        <v>660</v>
      </c>
      <c r="P198" s="190" t="s">
        <v>532</v>
      </c>
      <c r="Q198" s="190" t="s">
        <v>532</v>
      </c>
      <c r="R198" s="190">
        <v>15</v>
      </c>
    </row>
    <row r="199" spans="1:18" ht="17" customHeight="1" x14ac:dyDescent="0.25">
      <c r="A199" s="139" t="s">
        <v>1005</v>
      </c>
      <c r="B199" s="139" t="s">
        <v>1004</v>
      </c>
      <c r="C199" s="139" t="s">
        <v>999</v>
      </c>
      <c r="D199" s="139" t="s">
        <v>532</v>
      </c>
      <c r="E199" s="139" t="s">
        <v>532</v>
      </c>
      <c r="F199" s="139" t="s">
        <v>533</v>
      </c>
      <c r="G199" s="139" t="s">
        <v>1000</v>
      </c>
      <c r="H199" s="139" t="s">
        <v>82</v>
      </c>
      <c r="I199" s="139" t="s">
        <v>75</v>
      </c>
      <c r="J199" s="139" t="s">
        <v>535</v>
      </c>
      <c r="K199" s="139" t="s">
        <v>1001</v>
      </c>
      <c r="L199" s="139" t="s">
        <v>1002</v>
      </c>
      <c r="M199" s="139" t="s">
        <v>538</v>
      </c>
      <c r="N199" s="190">
        <v>50</v>
      </c>
      <c r="O199" s="190">
        <v>660</v>
      </c>
      <c r="P199" s="190" t="s">
        <v>532</v>
      </c>
      <c r="Q199" s="190" t="s">
        <v>532</v>
      </c>
      <c r="R199" s="190">
        <v>15</v>
      </c>
    </row>
    <row r="200" spans="1:18" ht="17" customHeight="1" x14ac:dyDescent="0.25">
      <c r="A200" s="139" t="s">
        <v>1007</v>
      </c>
      <c r="B200" s="139" t="s">
        <v>1006</v>
      </c>
      <c r="C200" s="139" t="s">
        <v>999</v>
      </c>
      <c r="D200" s="139" t="s">
        <v>532</v>
      </c>
      <c r="E200" s="139" t="s">
        <v>532</v>
      </c>
      <c r="F200" s="139" t="s">
        <v>533</v>
      </c>
      <c r="G200" s="139" t="s">
        <v>1000</v>
      </c>
      <c r="H200" s="139" t="s">
        <v>82</v>
      </c>
      <c r="I200" s="139" t="s">
        <v>75</v>
      </c>
      <c r="J200" s="139" t="s">
        <v>535</v>
      </c>
      <c r="K200" s="139" t="s">
        <v>1001</v>
      </c>
      <c r="L200" s="139" t="s">
        <v>1002</v>
      </c>
      <c r="M200" s="139" t="s">
        <v>538</v>
      </c>
      <c r="N200" s="190">
        <v>50</v>
      </c>
      <c r="O200" s="190">
        <v>660</v>
      </c>
      <c r="P200" s="190" t="s">
        <v>532</v>
      </c>
      <c r="Q200" s="190" t="s">
        <v>532</v>
      </c>
      <c r="R200" s="190">
        <v>15</v>
      </c>
    </row>
    <row r="201" spans="1:18" ht="17" customHeight="1" x14ac:dyDescent="0.25">
      <c r="A201" s="139" t="s">
        <v>1009</v>
      </c>
      <c r="B201" s="139" t="s">
        <v>1008</v>
      </c>
      <c r="C201" s="139" t="s">
        <v>999</v>
      </c>
      <c r="D201" s="139" t="s">
        <v>532</v>
      </c>
      <c r="E201" s="139" t="s">
        <v>532</v>
      </c>
      <c r="F201" s="139" t="s">
        <v>533</v>
      </c>
      <c r="G201" s="139" t="s">
        <v>1000</v>
      </c>
      <c r="H201" s="139" t="s">
        <v>82</v>
      </c>
      <c r="I201" s="139" t="s">
        <v>75</v>
      </c>
      <c r="J201" s="139" t="s">
        <v>535</v>
      </c>
      <c r="K201" s="139" t="s">
        <v>1001</v>
      </c>
      <c r="L201" s="139" t="s">
        <v>1002</v>
      </c>
      <c r="M201" s="139" t="s">
        <v>538</v>
      </c>
      <c r="N201" s="190">
        <v>50</v>
      </c>
      <c r="O201" s="190">
        <v>660</v>
      </c>
      <c r="P201" s="190" t="s">
        <v>532</v>
      </c>
      <c r="Q201" s="190" t="s">
        <v>532</v>
      </c>
      <c r="R201" s="190">
        <v>15</v>
      </c>
    </row>
    <row r="202" spans="1:18" ht="17" customHeight="1" x14ac:dyDescent="0.25">
      <c r="A202" s="139" t="s">
        <v>1003</v>
      </c>
      <c r="B202" s="139" t="s">
        <v>1010</v>
      </c>
      <c r="C202" s="139" t="s">
        <v>1011</v>
      </c>
      <c r="D202" s="139" t="s">
        <v>532</v>
      </c>
      <c r="E202" s="139" t="s">
        <v>532</v>
      </c>
      <c r="F202" s="139" t="s">
        <v>533</v>
      </c>
      <c r="G202" s="139" t="s">
        <v>273</v>
      </c>
      <c r="H202" s="139" t="s">
        <v>75</v>
      </c>
      <c r="I202" s="139" t="s">
        <v>82</v>
      </c>
      <c r="J202" s="139" t="s">
        <v>549</v>
      </c>
      <c r="K202" s="139" t="s">
        <v>654</v>
      </c>
      <c r="L202" s="139" t="s">
        <v>1012</v>
      </c>
      <c r="M202" s="139" t="s">
        <v>579</v>
      </c>
      <c r="N202" s="190">
        <v>50</v>
      </c>
      <c r="O202" s="190">
        <v>660</v>
      </c>
      <c r="P202" s="190" t="s">
        <v>532</v>
      </c>
      <c r="Q202" s="190" t="s">
        <v>532</v>
      </c>
      <c r="R202" s="190">
        <v>15</v>
      </c>
    </row>
    <row r="203" spans="1:18" ht="17" customHeight="1" x14ac:dyDescent="0.25">
      <c r="A203" s="139" t="s">
        <v>1005</v>
      </c>
      <c r="B203" s="139" t="s">
        <v>1013</v>
      </c>
      <c r="C203" s="139" t="s">
        <v>1011</v>
      </c>
      <c r="D203" s="139" t="s">
        <v>532</v>
      </c>
      <c r="E203" s="139" t="s">
        <v>532</v>
      </c>
      <c r="F203" s="139" t="s">
        <v>533</v>
      </c>
      <c r="G203" s="139" t="s">
        <v>273</v>
      </c>
      <c r="H203" s="139" t="s">
        <v>75</v>
      </c>
      <c r="I203" s="139" t="s">
        <v>82</v>
      </c>
      <c r="J203" s="139" t="s">
        <v>549</v>
      </c>
      <c r="K203" s="139" t="s">
        <v>654</v>
      </c>
      <c r="L203" s="139" t="s">
        <v>1012</v>
      </c>
      <c r="M203" s="139" t="s">
        <v>579</v>
      </c>
      <c r="N203" s="190">
        <v>50</v>
      </c>
      <c r="O203" s="190">
        <v>660</v>
      </c>
      <c r="P203" s="190" t="s">
        <v>532</v>
      </c>
      <c r="Q203" s="190" t="s">
        <v>532</v>
      </c>
      <c r="R203" s="190">
        <v>15</v>
      </c>
    </row>
    <row r="204" spans="1:18" ht="17" customHeight="1" x14ac:dyDescent="0.25">
      <c r="A204" s="139" t="s">
        <v>1007</v>
      </c>
      <c r="B204" s="139" t="s">
        <v>1014</v>
      </c>
      <c r="C204" s="139" t="s">
        <v>1011</v>
      </c>
      <c r="D204" s="139" t="s">
        <v>532</v>
      </c>
      <c r="E204" s="139" t="s">
        <v>532</v>
      </c>
      <c r="F204" s="139" t="s">
        <v>533</v>
      </c>
      <c r="G204" s="139" t="s">
        <v>273</v>
      </c>
      <c r="H204" s="139" t="s">
        <v>75</v>
      </c>
      <c r="I204" s="139" t="s">
        <v>82</v>
      </c>
      <c r="J204" s="139" t="s">
        <v>549</v>
      </c>
      <c r="K204" s="139" t="s">
        <v>654</v>
      </c>
      <c r="L204" s="139" t="s">
        <v>1012</v>
      </c>
      <c r="M204" s="139" t="s">
        <v>579</v>
      </c>
      <c r="N204" s="190">
        <v>50</v>
      </c>
      <c r="O204" s="190">
        <v>660</v>
      </c>
      <c r="P204" s="190" t="s">
        <v>532</v>
      </c>
      <c r="Q204" s="190" t="s">
        <v>532</v>
      </c>
      <c r="R204" s="190">
        <v>15</v>
      </c>
    </row>
    <row r="205" spans="1:18" ht="17" customHeight="1" x14ac:dyDescent="0.25">
      <c r="A205" s="139" t="s">
        <v>1009</v>
      </c>
      <c r="B205" s="139" t="s">
        <v>1015</v>
      </c>
      <c r="C205" s="139" t="s">
        <v>1011</v>
      </c>
      <c r="D205" s="139" t="s">
        <v>532</v>
      </c>
      <c r="E205" s="139" t="s">
        <v>532</v>
      </c>
      <c r="F205" s="139" t="s">
        <v>533</v>
      </c>
      <c r="G205" s="139" t="s">
        <v>273</v>
      </c>
      <c r="H205" s="139" t="s">
        <v>75</v>
      </c>
      <c r="I205" s="139" t="s">
        <v>82</v>
      </c>
      <c r="J205" s="139" t="s">
        <v>549</v>
      </c>
      <c r="K205" s="139" t="s">
        <v>654</v>
      </c>
      <c r="L205" s="139" t="s">
        <v>1012</v>
      </c>
      <c r="M205" s="139" t="s">
        <v>579</v>
      </c>
      <c r="N205" s="190">
        <v>50</v>
      </c>
      <c r="O205" s="190">
        <v>660</v>
      </c>
      <c r="P205" s="190" t="s">
        <v>532</v>
      </c>
      <c r="Q205" s="190" t="s">
        <v>532</v>
      </c>
      <c r="R205" s="190">
        <v>15</v>
      </c>
    </row>
    <row r="206" spans="1:18" ht="17" customHeight="1" x14ac:dyDescent="0.25">
      <c r="A206" s="139" t="s">
        <v>1018</v>
      </c>
      <c r="B206" s="139" t="s">
        <v>1016</v>
      </c>
      <c r="C206" s="139" t="s">
        <v>1017</v>
      </c>
      <c r="D206" s="139" t="s">
        <v>532</v>
      </c>
      <c r="E206" s="139" t="s">
        <v>532</v>
      </c>
      <c r="F206" s="139" t="s">
        <v>533</v>
      </c>
      <c r="G206" s="139" t="s">
        <v>275</v>
      </c>
      <c r="H206" s="139" t="s">
        <v>83</v>
      </c>
      <c r="I206" s="139" t="s">
        <v>75</v>
      </c>
      <c r="J206" s="139" t="s">
        <v>535</v>
      </c>
      <c r="K206" s="139" t="s">
        <v>666</v>
      </c>
      <c r="L206" s="139" t="s">
        <v>667</v>
      </c>
      <c r="M206" s="139" t="s">
        <v>668</v>
      </c>
      <c r="N206" s="190">
        <v>50</v>
      </c>
      <c r="O206" s="190">
        <v>1330</v>
      </c>
      <c r="P206" s="190" t="s">
        <v>532</v>
      </c>
      <c r="Q206" s="190" t="s">
        <v>532</v>
      </c>
      <c r="R206" s="190">
        <v>15</v>
      </c>
    </row>
    <row r="207" spans="1:18" ht="17" customHeight="1" x14ac:dyDescent="0.25">
      <c r="A207" s="139" t="s">
        <v>1020</v>
      </c>
      <c r="B207" s="139" t="s">
        <v>1019</v>
      </c>
      <c r="C207" s="139" t="s">
        <v>1017</v>
      </c>
      <c r="D207" s="139" t="s">
        <v>532</v>
      </c>
      <c r="E207" s="139" t="s">
        <v>532</v>
      </c>
      <c r="F207" s="139" t="s">
        <v>533</v>
      </c>
      <c r="G207" s="139" t="s">
        <v>275</v>
      </c>
      <c r="H207" s="139" t="s">
        <v>83</v>
      </c>
      <c r="I207" s="139" t="s">
        <v>75</v>
      </c>
      <c r="J207" s="139" t="s">
        <v>535</v>
      </c>
      <c r="K207" s="139" t="s">
        <v>666</v>
      </c>
      <c r="L207" s="139" t="s">
        <v>667</v>
      </c>
      <c r="M207" s="139" t="s">
        <v>668</v>
      </c>
      <c r="N207" s="190">
        <v>50</v>
      </c>
      <c r="O207" s="190">
        <v>1330</v>
      </c>
      <c r="P207" s="190" t="s">
        <v>532</v>
      </c>
      <c r="Q207" s="190" t="s">
        <v>532</v>
      </c>
      <c r="R207" s="190">
        <v>15</v>
      </c>
    </row>
    <row r="208" spans="1:18" ht="17" customHeight="1" x14ac:dyDescent="0.25">
      <c r="A208" s="139" t="s">
        <v>1022</v>
      </c>
      <c r="B208" s="139" t="s">
        <v>1021</v>
      </c>
      <c r="C208" s="139" t="s">
        <v>1017</v>
      </c>
      <c r="D208" s="139" t="s">
        <v>532</v>
      </c>
      <c r="E208" s="139" t="s">
        <v>532</v>
      </c>
      <c r="F208" s="139" t="s">
        <v>533</v>
      </c>
      <c r="G208" s="139" t="s">
        <v>275</v>
      </c>
      <c r="H208" s="139" t="s">
        <v>83</v>
      </c>
      <c r="I208" s="139" t="s">
        <v>75</v>
      </c>
      <c r="J208" s="139" t="s">
        <v>535</v>
      </c>
      <c r="K208" s="139" t="s">
        <v>666</v>
      </c>
      <c r="L208" s="139" t="s">
        <v>667</v>
      </c>
      <c r="M208" s="139" t="s">
        <v>668</v>
      </c>
      <c r="N208" s="190">
        <v>50</v>
      </c>
      <c r="O208" s="190">
        <v>1330</v>
      </c>
      <c r="P208" s="190" t="s">
        <v>532</v>
      </c>
      <c r="Q208" s="190" t="s">
        <v>532</v>
      </c>
      <c r="R208" s="190">
        <v>15</v>
      </c>
    </row>
    <row r="209" spans="1:18" ht="17" customHeight="1" x14ac:dyDescent="0.25">
      <c r="A209" s="139" t="s">
        <v>1024</v>
      </c>
      <c r="B209" s="139" t="s">
        <v>1023</v>
      </c>
      <c r="C209" s="139" t="s">
        <v>1017</v>
      </c>
      <c r="D209" s="139" t="s">
        <v>532</v>
      </c>
      <c r="E209" s="139" t="s">
        <v>532</v>
      </c>
      <c r="F209" s="139" t="s">
        <v>533</v>
      </c>
      <c r="G209" s="139" t="s">
        <v>275</v>
      </c>
      <c r="H209" s="139" t="s">
        <v>83</v>
      </c>
      <c r="I209" s="139" t="s">
        <v>75</v>
      </c>
      <c r="J209" s="139" t="s">
        <v>535</v>
      </c>
      <c r="K209" s="139" t="s">
        <v>666</v>
      </c>
      <c r="L209" s="139" t="s">
        <v>667</v>
      </c>
      <c r="M209" s="139" t="s">
        <v>668</v>
      </c>
      <c r="N209" s="190">
        <v>50</v>
      </c>
      <c r="O209" s="190">
        <v>1330</v>
      </c>
      <c r="P209" s="190" t="s">
        <v>532</v>
      </c>
      <c r="Q209" s="190" t="s">
        <v>532</v>
      </c>
      <c r="R209" s="190">
        <v>15</v>
      </c>
    </row>
    <row r="210" spans="1:18" ht="17" customHeight="1" x14ac:dyDescent="0.25">
      <c r="A210" s="139" t="s">
        <v>1026</v>
      </c>
      <c r="B210" s="139" t="s">
        <v>1025</v>
      </c>
      <c r="C210" s="139" t="s">
        <v>1017</v>
      </c>
      <c r="D210" s="139" t="s">
        <v>532</v>
      </c>
      <c r="E210" s="139" t="s">
        <v>532</v>
      </c>
      <c r="F210" s="139" t="s">
        <v>533</v>
      </c>
      <c r="G210" s="139" t="s">
        <v>275</v>
      </c>
      <c r="H210" s="139" t="s">
        <v>83</v>
      </c>
      <c r="I210" s="139" t="s">
        <v>75</v>
      </c>
      <c r="J210" s="139" t="s">
        <v>535</v>
      </c>
      <c r="K210" s="139" t="s">
        <v>666</v>
      </c>
      <c r="L210" s="139" t="s">
        <v>667</v>
      </c>
      <c r="M210" s="139" t="s">
        <v>668</v>
      </c>
      <c r="N210" s="190">
        <v>50</v>
      </c>
      <c r="O210" s="190">
        <v>1330</v>
      </c>
      <c r="P210" s="190" t="s">
        <v>532</v>
      </c>
      <c r="Q210" s="190" t="s">
        <v>532</v>
      </c>
      <c r="R210" s="190">
        <v>15</v>
      </c>
    </row>
    <row r="211" spans="1:18" ht="17" customHeight="1" x14ac:dyDescent="0.25">
      <c r="A211" s="139" t="s">
        <v>1018</v>
      </c>
      <c r="B211" s="139" t="s">
        <v>1027</v>
      </c>
      <c r="C211" s="139" t="s">
        <v>1028</v>
      </c>
      <c r="D211" s="139" t="s">
        <v>532</v>
      </c>
      <c r="E211" s="139" t="s">
        <v>532</v>
      </c>
      <c r="F211" s="139" t="s">
        <v>533</v>
      </c>
      <c r="G211" s="139" t="s">
        <v>276</v>
      </c>
      <c r="H211" s="139" t="s">
        <v>75</v>
      </c>
      <c r="I211" s="139" t="s">
        <v>83</v>
      </c>
      <c r="J211" s="139" t="s">
        <v>549</v>
      </c>
      <c r="K211" s="139" t="s">
        <v>678</v>
      </c>
      <c r="L211" s="139" t="s">
        <v>679</v>
      </c>
      <c r="M211" s="139" t="s">
        <v>680</v>
      </c>
      <c r="N211" s="190">
        <v>50</v>
      </c>
      <c r="O211" s="190">
        <v>1140</v>
      </c>
      <c r="P211" s="190" t="s">
        <v>532</v>
      </c>
      <c r="Q211" s="190" t="s">
        <v>532</v>
      </c>
      <c r="R211" s="190">
        <v>15</v>
      </c>
    </row>
    <row r="212" spans="1:18" ht="17" customHeight="1" x14ac:dyDescent="0.25">
      <c r="A212" s="139" t="s">
        <v>1020</v>
      </c>
      <c r="B212" s="139" t="s">
        <v>1029</v>
      </c>
      <c r="C212" s="139" t="s">
        <v>1028</v>
      </c>
      <c r="D212" s="139" t="s">
        <v>532</v>
      </c>
      <c r="E212" s="139" t="s">
        <v>532</v>
      </c>
      <c r="F212" s="139" t="s">
        <v>533</v>
      </c>
      <c r="G212" s="139" t="s">
        <v>276</v>
      </c>
      <c r="H212" s="139" t="s">
        <v>75</v>
      </c>
      <c r="I212" s="139" t="s">
        <v>83</v>
      </c>
      <c r="J212" s="139" t="s">
        <v>549</v>
      </c>
      <c r="K212" s="139" t="s">
        <v>678</v>
      </c>
      <c r="L212" s="139" t="s">
        <v>679</v>
      </c>
      <c r="M212" s="139" t="s">
        <v>680</v>
      </c>
      <c r="N212" s="190">
        <v>50</v>
      </c>
      <c r="O212" s="190">
        <v>1140</v>
      </c>
      <c r="P212" s="190" t="s">
        <v>532</v>
      </c>
      <c r="Q212" s="190" t="s">
        <v>532</v>
      </c>
      <c r="R212" s="190">
        <v>15</v>
      </c>
    </row>
    <row r="213" spans="1:18" ht="17" customHeight="1" x14ac:dyDescent="0.25">
      <c r="A213" s="139" t="s">
        <v>1022</v>
      </c>
      <c r="B213" s="139" t="s">
        <v>1030</v>
      </c>
      <c r="C213" s="139" t="s">
        <v>1028</v>
      </c>
      <c r="D213" s="139" t="s">
        <v>532</v>
      </c>
      <c r="E213" s="139" t="s">
        <v>532</v>
      </c>
      <c r="F213" s="139" t="s">
        <v>533</v>
      </c>
      <c r="G213" s="139" t="s">
        <v>276</v>
      </c>
      <c r="H213" s="139" t="s">
        <v>75</v>
      </c>
      <c r="I213" s="139" t="s">
        <v>83</v>
      </c>
      <c r="J213" s="139" t="s">
        <v>549</v>
      </c>
      <c r="K213" s="139" t="s">
        <v>678</v>
      </c>
      <c r="L213" s="139" t="s">
        <v>679</v>
      </c>
      <c r="M213" s="139" t="s">
        <v>680</v>
      </c>
      <c r="N213" s="190">
        <v>50</v>
      </c>
      <c r="O213" s="190">
        <v>1140</v>
      </c>
      <c r="P213" s="190" t="s">
        <v>532</v>
      </c>
      <c r="Q213" s="190" t="s">
        <v>532</v>
      </c>
      <c r="R213" s="190">
        <v>15</v>
      </c>
    </row>
    <row r="214" spans="1:18" ht="17" customHeight="1" x14ac:dyDescent="0.25">
      <c r="A214" s="139" t="s">
        <v>1024</v>
      </c>
      <c r="B214" s="139" t="s">
        <v>1031</v>
      </c>
      <c r="C214" s="139" t="s">
        <v>1028</v>
      </c>
      <c r="D214" s="139" t="s">
        <v>532</v>
      </c>
      <c r="E214" s="139" t="s">
        <v>532</v>
      </c>
      <c r="F214" s="139" t="s">
        <v>533</v>
      </c>
      <c r="G214" s="139" t="s">
        <v>276</v>
      </c>
      <c r="H214" s="139" t="s">
        <v>75</v>
      </c>
      <c r="I214" s="139" t="s">
        <v>83</v>
      </c>
      <c r="J214" s="139" t="s">
        <v>549</v>
      </c>
      <c r="K214" s="139" t="s">
        <v>678</v>
      </c>
      <c r="L214" s="139" t="s">
        <v>679</v>
      </c>
      <c r="M214" s="139" t="s">
        <v>680</v>
      </c>
      <c r="N214" s="190">
        <v>50</v>
      </c>
      <c r="O214" s="190">
        <v>1140</v>
      </c>
      <c r="P214" s="190" t="s">
        <v>532</v>
      </c>
      <c r="Q214" s="190" t="s">
        <v>532</v>
      </c>
      <c r="R214" s="190">
        <v>15</v>
      </c>
    </row>
    <row r="215" spans="1:18" ht="17" customHeight="1" x14ac:dyDescent="0.25">
      <c r="A215" s="139" t="s">
        <v>1026</v>
      </c>
      <c r="B215" s="139" t="s">
        <v>1032</v>
      </c>
      <c r="C215" s="139" t="s">
        <v>1028</v>
      </c>
      <c r="D215" s="139" t="s">
        <v>532</v>
      </c>
      <c r="E215" s="139" t="s">
        <v>532</v>
      </c>
      <c r="F215" s="139" t="s">
        <v>533</v>
      </c>
      <c r="G215" s="139" t="s">
        <v>276</v>
      </c>
      <c r="H215" s="139" t="s">
        <v>75</v>
      </c>
      <c r="I215" s="139" t="s">
        <v>83</v>
      </c>
      <c r="J215" s="139" t="s">
        <v>549</v>
      </c>
      <c r="K215" s="139" t="s">
        <v>678</v>
      </c>
      <c r="L215" s="139" t="s">
        <v>679</v>
      </c>
      <c r="M215" s="139" t="s">
        <v>680</v>
      </c>
      <c r="N215" s="190">
        <v>50</v>
      </c>
      <c r="O215" s="190">
        <v>1140</v>
      </c>
      <c r="P215" s="190" t="s">
        <v>532</v>
      </c>
      <c r="Q215" s="190" t="s">
        <v>532</v>
      </c>
      <c r="R215" s="190">
        <v>15</v>
      </c>
    </row>
    <row r="216" spans="1:18" ht="17" customHeight="1" x14ac:dyDescent="0.25">
      <c r="A216" s="139" t="s">
        <v>1035</v>
      </c>
      <c r="B216" s="139" t="s">
        <v>1033</v>
      </c>
      <c r="C216" s="139" t="s">
        <v>1034</v>
      </c>
      <c r="D216" s="139" t="s">
        <v>532</v>
      </c>
      <c r="E216" s="139" t="s">
        <v>532</v>
      </c>
      <c r="F216" s="139" t="s">
        <v>533</v>
      </c>
      <c r="G216" s="139" t="s">
        <v>250</v>
      </c>
      <c r="H216" s="139" t="s">
        <v>69</v>
      </c>
      <c r="I216" s="139" t="s">
        <v>75</v>
      </c>
      <c r="J216" s="139" t="s">
        <v>535</v>
      </c>
      <c r="K216" s="139" t="s">
        <v>536</v>
      </c>
      <c r="L216" s="139" t="s">
        <v>679</v>
      </c>
      <c r="M216" s="139" t="s">
        <v>668</v>
      </c>
      <c r="N216" s="190">
        <v>50</v>
      </c>
      <c r="O216" s="190">
        <v>770</v>
      </c>
      <c r="P216" s="190" t="s">
        <v>532</v>
      </c>
      <c r="Q216" s="190" t="s">
        <v>532</v>
      </c>
      <c r="R216" s="190">
        <v>15</v>
      </c>
    </row>
    <row r="217" spans="1:18" ht="17" customHeight="1" x14ac:dyDescent="0.25">
      <c r="A217" s="139" t="s">
        <v>1035</v>
      </c>
      <c r="B217" s="139" t="s">
        <v>1036</v>
      </c>
      <c r="C217" s="139" t="s">
        <v>1037</v>
      </c>
      <c r="D217" s="139" t="s">
        <v>532</v>
      </c>
      <c r="E217" s="139" t="s">
        <v>532</v>
      </c>
      <c r="F217" s="139" t="s">
        <v>533</v>
      </c>
      <c r="G217" s="139" t="s">
        <v>243</v>
      </c>
      <c r="H217" s="139" t="s">
        <v>75</v>
      </c>
      <c r="I217" s="139" t="s">
        <v>557</v>
      </c>
      <c r="J217" s="139" t="s">
        <v>549</v>
      </c>
      <c r="K217" s="139" t="s">
        <v>551</v>
      </c>
      <c r="L217" s="139" t="s">
        <v>679</v>
      </c>
      <c r="M217" s="139" t="s">
        <v>572</v>
      </c>
      <c r="N217" s="190">
        <v>50</v>
      </c>
      <c r="O217" s="190">
        <v>1510</v>
      </c>
      <c r="P217" s="190" t="s">
        <v>532</v>
      </c>
      <c r="Q217" s="190" t="s">
        <v>532</v>
      </c>
      <c r="R217" s="190">
        <v>15</v>
      </c>
    </row>
    <row r="218" spans="1:18" ht="17" customHeight="1" x14ac:dyDescent="0.25">
      <c r="A218" s="139" t="s">
        <v>1040</v>
      </c>
      <c r="B218" s="139" t="s">
        <v>1038</v>
      </c>
      <c r="C218" s="139" t="s">
        <v>1039</v>
      </c>
      <c r="D218" s="139" t="s">
        <v>532</v>
      </c>
      <c r="E218" s="139" t="s">
        <v>532</v>
      </c>
      <c r="F218" s="139" t="s">
        <v>533</v>
      </c>
      <c r="G218" s="139" t="s">
        <v>250</v>
      </c>
      <c r="H218" s="139" t="s">
        <v>69</v>
      </c>
      <c r="I218" s="139" t="s">
        <v>75</v>
      </c>
      <c r="J218" s="139" t="s">
        <v>535</v>
      </c>
      <c r="K218" s="139" t="s">
        <v>536</v>
      </c>
      <c r="L218" s="139" t="s">
        <v>679</v>
      </c>
      <c r="M218" s="139" t="s">
        <v>668</v>
      </c>
      <c r="N218" s="190">
        <v>50</v>
      </c>
      <c r="O218" s="190">
        <v>770</v>
      </c>
      <c r="P218" s="190" t="s">
        <v>532</v>
      </c>
      <c r="Q218" s="190" t="s">
        <v>532</v>
      </c>
      <c r="R218" s="190">
        <v>15</v>
      </c>
    </row>
    <row r="219" spans="1:18" ht="17" customHeight="1" x14ac:dyDescent="0.25">
      <c r="A219" s="139" t="s">
        <v>1042</v>
      </c>
      <c r="B219" s="139" t="s">
        <v>1041</v>
      </c>
      <c r="C219" s="139" t="s">
        <v>1039</v>
      </c>
      <c r="D219" s="139" t="s">
        <v>532</v>
      </c>
      <c r="E219" s="139" t="s">
        <v>532</v>
      </c>
      <c r="F219" s="139" t="s">
        <v>533</v>
      </c>
      <c r="G219" s="139" t="s">
        <v>250</v>
      </c>
      <c r="H219" s="139" t="s">
        <v>69</v>
      </c>
      <c r="I219" s="139" t="s">
        <v>75</v>
      </c>
      <c r="J219" s="139" t="s">
        <v>535</v>
      </c>
      <c r="K219" s="139" t="s">
        <v>536</v>
      </c>
      <c r="L219" s="139" t="s">
        <v>679</v>
      </c>
      <c r="M219" s="139" t="s">
        <v>668</v>
      </c>
      <c r="N219" s="190">
        <v>50</v>
      </c>
      <c r="O219" s="190">
        <v>770</v>
      </c>
      <c r="P219" s="190" t="s">
        <v>532</v>
      </c>
      <c r="Q219" s="190" t="s">
        <v>532</v>
      </c>
      <c r="R219" s="190">
        <v>15</v>
      </c>
    </row>
    <row r="220" spans="1:18" ht="17" customHeight="1" x14ac:dyDescent="0.25">
      <c r="A220" s="139" t="s">
        <v>1044</v>
      </c>
      <c r="B220" s="139" t="s">
        <v>1043</v>
      </c>
      <c r="C220" s="139" t="s">
        <v>1039</v>
      </c>
      <c r="D220" s="139" t="s">
        <v>532</v>
      </c>
      <c r="E220" s="139" t="s">
        <v>532</v>
      </c>
      <c r="F220" s="139" t="s">
        <v>533</v>
      </c>
      <c r="G220" s="139" t="s">
        <v>250</v>
      </c>
      <c r="H220" s="139" t="s">
        <v>69</v>
      </c>
      <c r="I220" s="139" t="s">
        <v>75</v>
      </c>
      <c r="J220" s="139" t="s">
        <v>535</v>
      </c>
      <c r="K220" s="139" t="s">
        <v>536</v>
      </c>
      <c r="L220" s="139" t="s">
        <v>679</v>
      </c>
      <c r="M220" s="139" t="s">
        <v>668</v>
      </c>
      <c r="N220" s="190">
        <v>50</v>
      </c>
      <c r="O220" s="190">
        <v>770</v>
      </c>
      <c r="P220" s="190" t="s">
        <v>532</v>
      </c>
      <c r="Q220" s="190" t="s">
        <v>532</v>
      </c>
      <c r="R220" s="190">
        <v>15</v>
      </c>
    </row>
    <row r="221" spans="1:18" ht="17" customHeight="1" x14ac:dyDescent="0.25">
      <c r="A221" s="139" t="s">
        <v>1046</v>
      </c>
      <c r="B221" s="139" t="s">
        <v>1045</v>
      </c>
      <c r="C221" s="139" t="s">
        <v>1039</v>
      </c>
      <c r="D221" s="139" t="s">
        <v>532</v>
      </c>
      <c r="E221" s="139" t="s">
        <v>532</v>
      </c>
      <c r="F221" s="139" t="s">
        <v>533</v>
      </c>
      <c r="G221" s="139" t="s">
        <v>250</v>
      </c>
      <c r="H221" s="139" t="s">
        <v>69</v>
      </c>
      <c r="I221" s="139" t="s">
        <v>75</v>
      </c>
      <c r="J221" s="139" t="s">
        <v>535</v>
      </c>
      <c r="K221" s="139" t="s">
        <v>536</v>
      </c>
      <c r="L221" s="139" t="s">
        <v>679</v>
      </c>
      <c r="M221" s="139" t="s">
        <v>668</v>
      </c>
      <c r="N221" s="190">
        <v>50</v>
      </c>
      <c r="O221" s="190">
        <v>770</v>
      </c>
      <c r="P221" s="190" t="s">
        <v>532</v>
      </c>
      <c r="Q221" s="190" t="s">
        <v>532</v>
      </c>
      <c r="R221" s="190">
        <v>15</v>
      </c>
    </row>
    <row r="222" spans="1:18" ht="17" customHeight="1" x14ac:dyDescent="0.25">
      <c r="A222" s="139" t="s">
        <v>1040</v>
      </c>
      <c r="B222" s="139" t="s">
        <v>1047</v>
      </c>
      <c r="C222" s="139" t="s">
        <v>1048</v>
      </c>
      <c r="D222" s="139" t="s">
        <v>532</v>
      </c>
      <c r="E222" s="139" t="s">
        <v>532</v>
      </c>
      <c r="F222" s="139" t="s">
        <v>533</v>
      </c>
      <c r="G222" s="139" t="s">
        <v>1049</v>
      </c>
      <c r="H222" s="139" t="s">
        <v>75</v>
      </c>
      <c r="I222" s="139" t="s">
        <v>69</v>
      </c>
      <c r="J222" s="139" t="s">
        <v>549</v>
      </c>
      <c r="K222" s="139" t="s">
        <v>1050</v>
      </c>
      <c r="L222" s="139" t="s">
        <v>1051</v>
      </c>
      <c r="M222" s="139" t="s">
        <v>740</v>
      </c>
      <c r="N222" s="190">
        <v>50</v>
      </c>
      <c r="O222" s="190">
        <v>780</v>
      </c>
      <c r="P222" s="190" t="s">
        <v>532</v>
      </c>
      <c r="Q222" s="190" t="s">
        <v>532</v>
      </c>
      <c r="R222" s="190">
        <v>15</v>
      </c>
    </row>
    <row r="223" spans="1:18" ht="17" customHeight="1" x14ac:dyDescent="0.25">
      <c r="A223" s="139" t="s">
        <v>1042</v>
      </c>
      <c r="B223" s="139" t="s">
        <v>1052</v>
      </c>
      <c r="C223" s="139" t="s">
        <v>1048</v>
      </c>
      <c r="D223" s="139" t="s">
        <v>532</v>
      </c>
      <c r="E223" s="139" t="s">
        <v>532</v>
      </c>
      <c r="F223" s="139" t="s">
        <v>533</v>
      </c>
      <c r="G223" s="139" t="s">
        <v>1049</v>
      </c>
      <c r="H223" s="139" t="s">
        <v>75</v>
      </c>
      <c r="I223" s="139" t="s">
        <v>69</v>
      </c>
      <c r="J223" s="139" t="s">
        <v>549</v>
      </c>
      <c r="K223" s="139" t="s">
        <v>1050</v>
      </c>
      <c r="L223" s="139" t="s">
        <v>1051</v>
      </c>
      <c r="M223" s="139" t="s">
        <v>740</v>
      </c>
      <c r="N223" s="190">
        <v>50</v>
      </c>
      <c r="O223" s="190">
        <v>780</v>
      </c>
      <c r="P223" s="190" t="s">
        <v>532</v>
      </c>
      <c r="Q223" s="190" t="s">
        <v>532</v>
      </c>
      <c r="R223" s="190">
        <v>15</v>
      </c>
    </row>
    <row r="224" spans="1:18" ht="17" customHeight="1" x14ac:dyDescent="0.25">
      <c r="A224" s="139" t="s">
        <v>1044</v>
      </c>
      <c r="B224" s="139" t="s">
        <v>1053</v>
      </c>
      <c r="C224" s="139" t="s">
        <v>1048</v>
      </c>
      <c r="D224" s="139" t="s">
        <v>532</v>
      </c>
      <c r="E224" s="139" t="s">
        <v>532</v>
      </c>
      <c r="F224" s="139" t="s">
        <v>533</v>
      </c>
      <c r="G224" s="139" t="s">
        <v>1049</v>
      </c>
      <c r="H224" s="139" t="s">
        <v>75</v>
      </c>
      <c r="I224" s="139" t="s">
        <v>69</v>
      </c>
      <c r="J224" s="139" t="s">
        <v>549</v>
      </c>
      <c r="K224" s="139" t="s">
        <v>1050</v>
      </c>
      <c r="L224" s="139" t="s">
        <v>1051</v>
      </c>
      <c r="M224" s="139" t="s">
        <v>740</v>
      </c>
      <c r="N224" s="190">
        <v>50</v>
      </c>
      <c r="O224" s="190">
        <v>780</v>
      </c>
      <c r="P224" s="190" t="s">
        <v>532</v>
      </c>
      <c r="Q224" s="190" t="s">
        <v>532</v>
      </c>
      <c r="R224" s="190">
        <v>15</v>
      </c>
    </row>
    <row r="225" spans="1:18" ht="17" customHeight="1" x14ac:dyDescent="0.25">
      <c r="A225" s="139" t="s">
        <v>1046</v>
      </c>
      <c r="B225" s="139" t="s">
        <v>1054</v>
      </c>
      <c r="C225" s="139" t="s">
        <v>1048</v>
      </c>
      <c r="D225" s="139" t="s">
        <v>532</v>
      </c>
      <c r="E225" s="139" t="s">
        <v>532</v>
      </c>
      <c r="F225" s="139" t="s">
        <v>533</v>
      </c>
      <c r="G225" s="139" t="s">
        <v>1049</v>
      </c>
      <c r="H225" s="139" t="s">
        <v>75</v>
      </c>
      <c r="I225" s="139" t="s">
        <v>69</v>
      </c>
      <c r="J225" s="139" t="s">
        <v>549</v>
      </c>
      <c r="K225" s="139" t="s">
        <v>1050</v>
      </c>
      <c r="L225" s="139" t="s">
        <v>1051</v>
      </c>
      <c r="M225" s="139" t="s">
        <v>740</v>
      </c>
      <c r="N225" s="190">
        <v>50</v>
      </c>
      <c r="O225" s="190">
        <v>780</v>
      </c>
      <c r="P225" s="190" t="s">
        <v>532</v>
      </c>
      <c r="Q225" s="190" t="s">
        <v>532</v>
      </c>
      <c r="R225" s="190">
        <v>15</v>
      </c>
    </row>
    <row r="226" spans="1:18" ht="17" customHeight="1" x14ac:dyDescent="0.25">
      <c r="A226" s="139" t="s">
        <v>1057</v>
      </c>
      <c r="B226" s="139" t="s">
        <v>1055</v>
      </c>
      <c r="C226" s="139" t="s">
        <v>1056</v>
      </c>
      <c r="D226" s="139" t="s">
        <v>532</v>
      </c>
      <c r="E226" s="139" t="s">
        <v>532</v>
      </c>
      <c r="F226" s="139" t="s">
        <v>533</v>
      </c>
      <c r="G226" s="139" t="s">
        <v>275</v>
      </c>
      <c r="H226" s="139" t="s">
        <v>83</v>
      </c>
      <c r="I226" s="139" t="s">
        <v>75</v>
      </c>
      <c r="J226" s="139" t="s">
        <v>535</v>
      </c>
      <c r="K226" s="139" t="s">
        <v>666</v>
      </c>
      <c r="L226" s="139" t="s">
        <v>667</v>
      </c>
      <c r="M226" s="139" t="s">
        <v>668</v>
      </c>
      <c r="N226" s="190">
        <v>50</v>
      </c>
      <c r="O226" s="190">
        <v>1330</v>
      </c>
      <c r="P226" s="190" t="s">
        <v>532</v>
      </c>
      <c r="Q226" s="190" t="s">
        <v>532</v>
      </c>
      <c r="R226" s="190">
        <v>15</v>
      </c>
    </row>
    <row r="227" spans="1:18" ht="17" customHeight="1" x14ac:dyDescent="0.25">
      <c r="A227" s="139" t="s">
        <v>1061</v>
      </c>
      <c r="B227" s="139" t="s">
        <v>1058</v>
      </c>
      <c r="C227" s="139" t="s">
        <v>1059</v>
      </c>
      <c r="D227" s="139" t="s">
        <v>532</v>
      </c>
      <c r="E227" s="139" t="s">
        <v>532</v>
      </c>
      <c r="F227" s="139" t="s">
        <v>533</v>
      </c>
      <c r="G227" s="139" t="s">
        <v>280</v>
      </c>
      <c r="H227" s="139" t="s">
        <v>86</v>
      </c>
      <c r="I227" s="139" t="s">
        <v>75</v>
      </c>
      <c r="J227" s="139" t="s">
        <v>1060</v>
      </c>
      <c r="K227" s="139" t="s">
        <v>583</v>
      </c>
      <c r="L227" s="139" t="s">
        <v>584</v>
      </c>
      <c r="M227" s="139" t="s">
        <v>680</v>
      </c>
      <c r="N227" s="190">
        <v>50</v>
      </c>
      <c r="O227" s="190">
        <v>790</v>
      </c>
      <c r="P227" s="190" t="s">
        <v>532</v>
      </c>
      <c r="Q227" s="190" t="s">
        <v>532</v>
      </c>
      <c r="R227" s="190">
        <v>15</v>
      </c>
    </row>
    <row r="228" spans="1:18" ht="17" customHeight="1" x14ac:dyDescent="0.25">
      <c r="A228" s="139" t="s">
        <v>1064</v>
      </c>
      <c r="B228" s="139" t="s">
        <v>1062</v>
      </c>
      <c r="C228" s="139" t="s">
        <v>1063</v>
      </c>
      <c r="D228" s="139" t="s">
        <v>532</v>
      </c>
      <c r="E228" s="139" t="s">
        <v>532</v>
      </c>
      <c r="F228" s="139" t="s">
        <v>533</v>
      </c>
      <c r="G228" s="139" t="s">
        <v>280</v>
      </c>
      <c r="H228" s="139" t="s">
        <v>86</v>
      </c>
      <c r="I228" s="139" t="s">
        <v>75</v>
      </c>
      <c r="J228" s="139" t="s">
        <v>535</v>
      </c>
      <c r="K228" s="139" t="s">
        <v>583</v>
      </c>
      <c r="L228" s="139" t="s">
        <v>584</v>
      </c>
      <c r="M228" s="139" t="s">
        <v>680</v>
      </c>
      <c r="N228" s="190">
        <v>50</v>
      </c>
      <c r="O228" s="190">
        <v>790</v>
      </c>
      <c r="P228" s="190" t="s">
        <v>532</v>
      </c>
      <c r="Q228" s="190" t="s">
        <v>532</v>
      </c>
      <c r="R228" s="190">
        <v>15</v>
      </c>
    </row>
    <row r="229" spans="1:18" ht="17" customHeight="1" x14ac:dyDescent="0.25">
      <c r="A229" s="139" t="s">
        <v>1066</v>
      </c>
      <c r="B229" s="139" t="s">
        <v>1065</v>
      </c>
      <c r="C229" s="139" t="s">
        <v>1063</v>
      </c>
      <c r="D229" s="139" t="s">
        <v>532</v>
      </c>
      <c r="E229" s="139" t="s">
        <v>532</v>
      </c>
      <c r="F229" s="139" t="s">
        <v>533</v>
      </c>
      <c r="G229" s="139" t="s">
        <v>280</v>
      </c>
      <c r="H229" s="139" t="s">
        <v>86</v>
      </c>
      <c r="I229" s="139" t="s">
        <v>75</v>
      </c>
      <c r="J229" s="139" t="s">
        <v>535</v>
      </c>
      <c r="K229" s="139" t="s">
        <v>583</v>
      </c>
      <c r="L229" s="139" t="s">
        <v>584</v>
      </c>
      <c r="M229" s="139" t="s">
        <v>680</v>
      </c>
      <c r="N229" s="190">
        <v>50</v>
      </c>
      <c r="O229" s="190">
        <v>790</v>
      </c>
      <c r="P229" s="190" t="s">
        <v>532</v>
      </c>
      <c r="Q229" s="190" t="s">
        <v>532</v>
      </c>
      <c r="R229" s="190">
        <v>15</v>
      </c>
    </row>
    <row r="230" spans="1:18" ht="17" customHeight="1" x14ac:dyDescent="0.25">
      <c r="A230" s="139" t="s">
        <v>1068</v>
      </c>
      <c r="B230" s="139" t="s">
        <v>1067</v>
      </c>
      <c r="C230" s="139" t="s">
        <v>1063</v>
      </c>
      <c r="D230" s="139" t="s">
        <v>532</v>
      </c>
      <c r="E230" s="139" t="s">
        <v>532</v>
      </c>
      <c r="F230" s="139" t="s">
        <v>533</v>
      </c>
      <c r="G230" s="139" t="s">
        <v>280</v>
      </c>
      <c r="H230" s="139" t="s">
        <v>86</v>
      </c>
      <c r="I230" s="139" t="s">
        <v>75</v>
      </c>
      <c r="J230" s="139" t="s">
        <v>535</v>
      </c>
      <c r="K230" s="139" t="s">
        <v>583</v>
      </c>
      <c r="L230" s="139" t="s">
        <v>584</v>
      </c>
      <c r="M230" s="139" t="s">
        <v>680</v>
      </c>
      <c r="N230" s="190">
        <v>50</v>
      </c>
      <c r="O230" s="190">
        <v>790</v>
      </c>
      <c r="P230" s="190" t="s">
        <v>532</v>
      </c>
      <c r="Q230" s="190" t="s">
        <v>532</v>
      </c>
      <c r="R230" s="190">
        <v>15</v>
      </c>
    </row>
    <row r="231" spans="1:18" ht="17" customHeight="1" x14ac:dyDescent="0.25">
      <c r="A231" s="139" t="s">
        <v>1070</v>
      </c>
      <c r="B231" s="139" t="s">
        <v>1069</v>
      </c>
      <c r="C231" s="139" t="s">
        <v>1063</v>
      </c>
      <c r="D231" s="139" t="s">
        <v>532</v>
      </c>
      <c r="E231" s="139" t="s">
        <v>532</v>
      </c>
      <c r="F231" s="139" t="s">
        <v>533</v>
      </c>
      <c r="G231" s="139" t="s">
        <v>280</v>
      </c>
      <c r="H231" s="139" t="s">
        <v>86</v>
      </c>
      <c r="I231" s="139" t="s">
        <v>75</v>
      </c>
      <c r="J231" s="139" t="s">
        <v>535</v>
      </c>
      <c r="K231" s="139" t="s">
        <v>583</v>
      </c>
      <c r="L231" s="139" t="s">
        <v>584</v>
      </c>
      <c r="M231" s="139" t="s">
        <v>680</v>
      </c>
      <c r="N231" s="190">
        <v>50</v>
      </c>
      <c r="O231" s="190">
        <v>790</v>
      </c>
      <c r="P231" s="190" t="s">
        <v>532</v>
      </c>
      <c r="Q231" s="190" t="s">
        <v>532</v>
      </c>
      <c r="R231" s="190">
        <v>15</v>
      </c>
    </row>
    <row r="232" spans="1:18" ht="17" customHeight="1" x14ac:dyDescent="0.25">
      <c r="A232" s="139" t="s">
        <v>1057</v>
      </c>
      <c r="B232" s="139" t="s">
        <v>1071</v>
      </c>
      <c r="C232" s="139" t="s">
        <v>1072</v>
      </c>
      <c r="D232" s="139" t="s">
        <v>532</v>
      </c>
      <c r="E232" s="139" t="s">
        <v>532</v>
      </c>
      <c r="F232" s="139" t="s">
        <v>533</v>
      </c>
      <c r="G232" s="139" t="s">
        <v>276</v>
      </c>
      <c r="H232" s="139" t="s">
        <v>75</v>
      </c>
      <c r="I232" s="139" t="s">
        <v>83</v>
      </c>
      <c r="J232" s="139" t="s">
        <v>549</v>
      </c>
      <c r="K232" s="139" t="s">
        <v>678</v>
      </c>
      <c r="L232" s="139" t="s">
        <v>679</v>
      </c>
      <c r="M232" s="139" t="s">
        <v>680</v>
      </c>
      <c r="N232" s="190">
        <v>50</v>
      </c>
      <c r="O232" s="190">
        <v>1140</v>
      </c>
      <c r="P232" s="190" t="s">
        <v>532</v>
      </c>
      <c r="Q232" s="190" t="s">
        <v>532</v>
      </c>
      <c r="R232" s="190">
        <v>15</v>
      </c>
    </row>
    <row r="233" spans="1:18" ht="17" customHeight="1" x14ac:dyDescent="0.25">
      <c r="A233" s="139" t="s">
        <v>1064</v>
      </c>
      <c r="B233" s="139" t="s">
        <v>1073</v>
      </c>
      <c r="C233" s="139" t="s">
        <v>1074</v>
      </c>
      <c r="D233" s="139" t="s">
        <v>532</v>
      </c>
      <c r="E233" s="139" t="s">
        <v>532</v>
      </c>
      <c r="F233" s="139" t="s">
        <v>533</v>
      </c>
      <c r="G233" s="139" t="s">
        <v>281</v>
      </c>
      <c r="H233" s="139" t="s">
        <v>75</v>
      </c>
      <c r="I233" s="139" t="s">
        <v>86</v>
      </c>
      <c r="J233" s="139" t="s">
        <v>549</v>
      </c>
      <c r="K233" s="139" t="s">
        <v>1075</v>
      </c>
      <c r="L233" s="139" t="s">
        <v>1076</v>
      </c>
      <c r="M233" s="139" t="s">
        <v>694</v>
      </c>
      <c r="N233" s="190">
        <v>50</v>
      </c>
      <c r="O233" s="190">
        <v>620</v>
      </c>
      <c r="P233" s="190" t="s">
        <v>532</v>
      </c>
      <c r="Q233" s="190" t="s">
        <v>532</v>
      </c>
      <c r="R233" s="190">
        <v>15</v>
      </c>
    </row>
    <row r="234" spans="1:18" ht="17" customHeight="1" x14ac:dyDescent="0.25">
      <c r="A234" s="139" t="s">
        <v>1066</v>
      </c>
      <c r="B234" s="139" t="s">
        <v>1077</v>
      </c>
      <c r="C234" s="139" t="s">
        <v>1074</v>
      </c>
      <c r="D234" s="139" t="s">
        <v>532</v>
      </c>
      <c r="E234" s="139" t="s">
        <v>532</v>
      </c>
      <c r="F234" s="139" t="s">
        <v>533</v>
      </c>
      <c r="G234" s="139" t="s">
        <v>281</v>
      </c>
      <c r="H234" s="139" t="s">
        <v>75</v>
      </c>
      <c r="I234" s="139" t="s">
        <v>86</v>
      </c>
      <c r="J234" s="139" t="s">
        <v>549</v>
      </c>
      <c r="K234" s="139" t="s">
        <v>1075</v>
      </c>
      <c r="L234" s="139" t="s">
        <v>1076</v>
      </c>
      <c r="M234" s="139" t="s">
        <v>694</v>
      </c>
      <c r="N234" s="190">
        <v>50</v>
      </c>
      <c r="O234" s="190">
        <v>620</v>
      </c>
      <c r="P234" s="190" t="s">
        <v>532</v>
      </c>
      <c r="Q234" s="190" t="s">
        <v>532</v>
      </c>
      <c r="R234" s="190">
        <v>15</v>
      </c>
    </row>
    <row r="235" spans="1:18" ht="17" customHeight="1" x14ac:dyDescent="0.25">
      <c r="A235" s="139" t="s">
        <v>1068</v>
      </c>
      <c r="B235" s="139" t="s">
        <v>1078</v>
      </c>
      <c r="C235" s="139" t="s">
        <v>1074</v>
      </c>
      <c r="D235" s="139" t="s">
        <v>532</v>
      </c>
      <c r="E235" s="139" t="s">
        <v>532</v>
      </c>
      <c r="F235" s="139" t="s">
        <v>533</v>
      </c>
      <c r="G235" s="139" t="s">
        <v>281</v>
      </c>
      <c r="H235" s="139" t="s">
        <v>75</v>
      </c>
      <c r="I235" s="139" t="s">
        <v>86</v>
      </c>
      <c r="J235" s="139" t="s">
        <v>549</v>
      </c>
      <c r="K235" s="139" t="s">
        <v>1075</v>
      </c>
      <c r="L235" s="139" t="s">
        <v>1076</v>
      </c>
      <c r="M235" s="139" t="s">
        <v>694</v>
      </c>
      <c r="N235" s="190">
        <v>50</v>
      </c>
      <c r="O235" s="190">
        <v>620</v>
      </c>
      <c r="P235" s="190" t="s">
        <v>532</v>
      </c>
      <c r="Q235" s="190" t="s">
        <v>532</v>
      </c>
      <c r="R235" s="190">
        <v>15</v>
      </c>
    </row>
    <row r="236" spans="1:18" ht="17" customHeight="1" x14ac:dyDescent="0.25">
      <c r="A236" s="139" t="s">
        <v>1070</v>
      </c>
      <c r="B236" s="139" t="s">
        <v>1079</v>
      </c>
      <c r="C236" s="139" t="s">
        <v>1074</v>
      </c>
      <c r="D236" s="139" t="s">
        <v>532</v>
      </c>
      <c r="E236" s="139" t="s">
        <v>532</v>
      </c>
      <c r="F236" s="139" t="s">
        <v>533</v>
      </c>
      <c r="G236" s="139" t="s">
        <v>281</v>
      </c>
      <c r="H236" s="139" t="s">
        <v>75</v>
      </c>
      <c r="I236" s="139" t="s">
        <v>86</v>
      </c>
      <c r="J236" s="139" t="s">
        <v>549</v>
      </c>
      <c r="K236" s="139" t="s">
        <v>1075</v>
      </c>
      <c r="L236" s="139" t="s">
        <v>1076</v>
      </c>
      <c r="M236" s="139" t="s">
        <v>694</v>
      </c>
      <c r="N236" s="190">
        <v>50</v>
      </c>
      <c r="O236" s="190">
        <v>620</v>
      </c>
      <c r="P236" s="190" t="s">
        <v>532</v>
      </c>
      <c r="Q236" s="190" t="s">
        <v>532</v>
      </c>
      <c r="R236" s="190">
        <v>15</v>
      </c>
    </row>
    <row r="237" spans="1:18" ht="17" customHeight="1" x14ac:dyDescent="0.25">
      <c r="A237" s="139" t="s">
        <v>969</v>
      </c>
      <c r="B237" s="139" t="s">
        <v>1080</v>
      </c>
      <c r="C237" s="139" t="s">
        <v>1081</v>
      </c>
      <c r="D237" s="139" t="s">
        <v>532</v>
      </c>
      <c r="E237" s="139" t="s">
        <v>532</v>
      </c>
      <c r="F237" s="139" t="s">
        <v>533</v>
      </c>
      <c r="G237" s="139" t="s">
        <v>247</v>
      </c>
      <c r="H237" s="139" t="s">
        <v>67</v>
      </c>
      <c r="I237" s="139" t="s">
        <v>75</v>
      </c>
      <c r="J237" s="139" t="s">
        <v>535</v>
      </c>
      <c r="K237" s="139" t="s">
        <v>1051</v>
      </c>
      <c r="L237" s="139" t="s">
        <v>1082</v>
      </c>
      <c r="M237" s="139" t="s">
        <v>572</v>
      </c>
      <c r="N237" s="190">
        <v>50</v>
      </c>
      <c r="O237" s="190">
        <v>2080</v>
      </c>
      <c r="P237" s="190" t="s">
        <v>532</v>
      </c>
      <c r="Q237" s="190" t="s">
        <v>532</v>
      </c>
      <c r="R237" s="190">
        <v>15</v>
      </c>
    </row>
    <row r="238" spans="1:18" ht="17" customHeight="1" x14ac:dyDescent="0.25">
      <c r="A238" s="139" t="s">
        <v>973</v>
      </c>
      <c r="B238" s="139" t="s">
        <v>1083</v>
      </c>
      <c r="C238" s="139" t="s">
        <v>1081</v>
      </c>
      <c r="D238" s="139" t="s">
        <v>532</v>
      </c>
      <c r="E238" s="139" t="s">
        <v>532</v>
      </c>
      <c r="F238" s="139" t="s">
        <v>533</v>
      </c>
      <c r="G238" s="139" t="s">
        <v>247</v>
      </c>
      <c r="H238" s="139" t="s">
        <v>67</v>
      </c>
      <c r="I238" s="139" t="s">
        <v>75</v>
      </c>
      <c r="J238" s="139" t="s">
        <v>535</v>
      </c>
      <c r="K238" s="139" t="s">
        <v>1051</v>
      </c>
      <c r="L238" s="139" t="s">
        <v>1082</v>
      </c>
      <c r="M238" s="139" t="s">
        <v>572</v>
      </c>
      <c r="N238" s="190">
        <v>50</v>
      </c>
      <c r="O238" s="190">
        <v>2080</v>
      </c>
      <c r="P238" s="190" t="s">
        <v>532</v>
      </c>
      <c r="Q238" s="190" t="s">
        <v>532</v>
      </c>
      <c r="R238" s="190">
        <v>15</v>
      </c>
    </row>
    <row r="239" spans="1:18" ht="17" customHeight="1" x14ac:dyDescent="0.25">
      <c r="A239" s="139" t="s">
        <v>975</v>
      </c>
      <c r="B239" s="139" t="s">
        <v>1084</v>
      </c>
      <c r="C239" s="139" t="s">
        <v>1081</v>
      </c>
      <c r="D239" s="139" t="s">
        <v>532</v>
      </c>
      <c r="E239" s="139" t="s">
        <v>532</v>
      </c>
      <c r="F239" s="139" t="s">
        <v>533</v>
      </c>
      <c r="G239" s="139" t="s">
        <v>247</v>
      </c>
      <c r="H239" s="139" t="s">
        <v>67</v>
      </c>
      <c r="I239" s="139" t="s">
        <v>75</v>
      </c>
      <c r="J239" s="139" t="s">
        <v>535</v>
      </c>
      <c r="K239" s="139" t="s">
        <v>1051</v>
      </c>
      <c r="L239" s="139" t="s">
        <v>1082</v>
      </c>
      <c r="M239" s="139" t="s">
        <v>572</v>
      </c>
      <c r="N239" s="190">
        <v>50</v>
      </c>
      <c r="O239" s="190">
        <v>2080</v>
      </c>
      <c r="P239" s="190" t="s">
        <v>532</v>
      </c>
      <c r="Q239" s="190" t="s">
        <v>532</v>
      </c>
      <c r="R239" s="190">
        <v>15</v>
      </c>
    </row>
    <row r="240" spans="1:18" ht="17" customHeight="1" x14ac:dyDescent="0.25">
      <c r="A240" s="139" t="s">
        <v>977</v>
      </c>
      <c r="B240" s="139" t="s">
        <v>1085</v>
      </c>
      <c r="C240" s="139" t="s">
        <v>1081</v>
      </c>
      <c r="D240" s="139" t="s">
        <v>532</v>
      </c>
      <c r="E240" s="139" t="s">
        <v>532</v>
      </c>
      <c r="F240" s="139" t="s">
        <v>533</v>
      </c>
      <c r="G240" s="139" t="s">
        <v>247</v>
      </c>
      <c r="H240" s="139" t="s">
        <v>67</v>
      </c>
      <c r="I240" s="139" t="s">
        <v>75</v>
      </c>
      <c r="J240" s="139" t="s">
        <v>535</v>
      </c>
      <c r="K240" s="139" t="s">
        <v>1051</v>
      </c>
      <c r="L240" s="139" t="s">
        <v>1082</v>
      </c>
      <c r="M240" s="139" t="s">
        <v>572</v>
      </c>
      <c r="N240" s="190">
        <v>50</v>
      </c>
      <c r="O240" s="190">
        <v>2080</v>
      </c>
      <c r="P240" s="190" t="s">
        <v>532</v>
      </c>
      <c r="Q240" s="190" t="s">
        <v>532</v>
      </c>
      <c r="R240" s="190">
        <v>15</v>
      </c>
    </row>
    <row r="241" spans="1:18" ht="17" customHeight="1" x14ac:dyDescent="0.25">
      <c r="A241" s="139" t="s">
        <v>1088</v>
      </c>
      <c r="B241" s="139" t="s">
        <v>1086</v>
      </c>
      <c r="C241" s="139" t="s">
        <v>1087</v>
      </c>
      <c r="D241" s="139" t="s">
        <v>532</v>
      </c>
      <c r="E241" s="139" t="s">
        <v>532</v>
      </c>
      <c r="F241" s="139" t="s">
        <v>533</v>
      </c>
      <c r="G241" s="139" t="s">
        <v>250</v>
      </c>
      <c r="H241" s="139" t="s">
        <v>69</v>
      </c>
      <c r="I241" s="139" t="s">
        <v>75</v>
      </c>
      <c r="J241" s="139" t="s">
        <v>535</v>
      </c>
      <c r="K241" s="139" t="s">
        <v>536</v>
      </c>
      <c r="L241" s="139" t="s">
        <v>679</v>
      </c>
      <c r="M241" s="139" t="s">
        <v>668</v>
      </c>
      <c r="N241" s="190">
        <v>50</v>
      </c>
      <c r="O241" s="190">
        <v>770</v>
      </c>
      <c r="P241" s="190" t="s">
        <v>532</v>
      </c>
      <c r="Q241" s="190" t="s">
        <v>532</v>
      </c>
      <c r="R241" s="190">
        <v>15</v>
      </c>
    </row>
    <row r="242" spans="1:18" ht="17" customHeight="1" x14ac:dyDescent="0.25">
      <c r="A242" s="139" t="s">
        <v>1090</v>
      </c>
      <c r="B242" s="139" t="s">
        <v>1089</v>
      </c>
      <c r="C242" s="139" t="s">
        <v>1087</v>
      </c>
      <c r="D242" s="139" t="s">
        <v>532</v>
      </c>
      <c r="E242" s="139" t="s">
        <v>532</v>
      </c>
      <c r="F242" s="139" t="s">
        <v>533</v>
      </c>
      <c r="G242" s="139" t="s">
        <v>250</v>
      </c>
      <c r="H242" s="139" t="s">
        <v>69</v>
      </c>
      <c r="I242" s="139" t="s">
        <v>75</v>
      </c>
      <c r="J242" s="139" t="s">
        <v>535</v>
      </c>
      <c r="K242" s="139" t="s">
        <v>536</v>
      </c>
      <c r="L242" s="139" t="s">
        <v>679</v>
      </c>
      <c r="M242" s="139" t="s">
        <v>668</v>
      </c>
      <c r="N242" s="190">
        <v>50</v>
      </c>
      <c r="O242" s="190">
        <v>770</v>
      </c>
      <c r="P242" s="190" t="s">
        <v>532</v>
      </c>
      <c r="Q242" s="190" t="s">
        <v>532</v>
      </c>
      <c r="R242" s="190">
        <v>15</v>
      </c>
    </row>
    <row r="243" spans="1:18" ht="17" customHeight="1" x14ac:dyDescent="0.25">
      <c r="A243" s="139" t="s">
        <v>1092</v>
      </c>
      <c r="B243" s="139" t="s">
        <v>1091</v>
      </c>
      <c r="C243" s="139" t="s">
        <v>1087</v>
      </c>
      <c r="D243" s="139" t="s">
        <v>532</v>
      </c>
      <c r="E243" s="139" t="s">
        <v>532</v>
      </c>
      <c r="F243" s="139" t="s">
        <v>533</v>
      </c>
      <c r="G243" s="139" t="s">
        <v>250</v>
      </c>
      <c r="H243" s="139" t="s">
        <v>69</v>
      </c>
      <c r="I243" s="139" t="s">
        <v>75</v>
      </c>
      <c r="J243" s="139" t="s">
        <v>535</v>
      </c>
      <c r="K243" s="139" t="s">
        <v>536</v>
      </c>
      <c r="L243" s="139" t="s">
        <v>679</v>
      </c>
      <c r="M243" s="139" t="s">
        <v>668</v>
      </c>
      <c r="N243" s="190">
        <v>50</v>
      </c>
      <c r="O243" s="190">
        <v>770</v>
      </c>
      <c r="P243" s="190" t="s">
        <v>532</v>
      </c>
      <c r="Q243" s="190" t="s">
        <v>532</v>
      </c>
      <c r="R243" s="190">
        <v>15</v>
      </c>
    </row>
    <row r="244" spans="1:18" ht="17" customHeight="1" x14ac:dyDescent="0.25">
      <c r="A244" s="139" t="s">
        <v>1094</v>
      </c>
      <c r="B244" s="139" t="s">
        <v>1093</v>
      </c>
      <c r="C244" s="139" t="s">
        <v>1087</v>
      </c>
      <c r="D244" s="139" t="s">
        <v>532</v>
      </c>
      <c r="E244" s="139" t="s">
        <v>532</v>
      </c>
      <c r="F244" s="139" t="s">
        <v>533</v>
      </c>
      <c r="G244" s="139" t="s">
        <v>250</v>
      </c>
      <c r="H244" s="139" t="s">
        <v>69</v>
      </c>
      <c r="I244" s="139" t="s">
        <v>75</v>
      </c>
      <c r="J244" s="139" t="s">
        <v>535</v>
      </c>
      <c r="K244" s="139" t="s">
        <v>536</v>
      </c>
      <c r="L244" s="139" t="s">
        <v>679</v>
      </c>
      <c r="M244" s="139" t="s">
        <v>668</v>
      </c>
      <c r="N244" s="190">
        <v>50</v>
      </c>
      <c r="O244" s="190">
        <v>770</v>
      </c>
      <c r="P244" s="190" t="s">
        <v>532</v>
      </c>
      <c r="Q244" s="190" t="s">
        <v>532</v>
      </c>
      <c r="R244" s="190">
        <v>15</v>
      </c>
    </row>
    <row r="245" spans="1:18" ht="17" customHeight="1" x14ac:dyDescent="0.25">
      <c r="A245" s="139" t="s">
        <v>1096</v>
      </c>
      <c r="B245" s="139" t="s">
        <v>1095</v>
      </c>
      <c r="C245" s="139" t="s">
        <v>1087</v>
      </c>
      <c r="D245" s="139" t="s">
        <v>532</v>
      </c>
      <c r="E245" s="139" t="s">
        <v>532</v>
      </c>
      <c r="F245" s="139" t="s">
        <v>533</v>
      </c>
      <c r="G245" s="139" t="s">
        <v>250</v>
      </c>
      <c r="H245" s="139" t="s">
        <v>69</v>
      </c>
      <c r="I245" s="139" t="s">
        <v>75</v>
      </c>
      <c r="J245" s="139" t="s">
        <v>535</v>
      </c>
      <c r="K245" s="139" t="s">
        <v>536</v>
      </c>
      <c r="L245" s="139" t="s">
        <v>679</v>
      </c>
      <c r="M245" s="139" t="s">
        <v>668</v>
      </c>
      <c r="N245" s="190">
        <v>50</v>
      </c>
      <c r="O245" s="190">
        <v>770</v>
      </c>
      <c r="P245" s="190" t="s">
        <v>532</v>
      </c>
      <c r="Q245" s="190" t="s">
        <v>532</v>
      </c>
      <c r="R245" s="190">
        <v>15</v>
      </c>
    </row>
    <row r="246" spans="1:18" ht="17" customHeight="1" x14ac:dyDescent="0.25">
      <c r="A246" s="139" t="s">
        <v>1098</v>
      </c>
      <c r="B246" s="139" t="s">
        <v>1097</v>
      </c>
      <c r="C246" s="139" t="s">
        <v>1087</v>
      </c>
      <c r="D246" s="139" t="s">
        <v>532</v>
      </c>
      <c r="E246" s="139" t="s">
        <v>532</v>
      </c>
      <c r="F246" s="139" t="s">
        <v>533</v>
      </c>
      <c r="G246" s="139" t="s">
        <v>250</v>
      </c>
      <c r="H246" s="139" t="s">
        <v>69</v>
      </c>
      <c r="I246" s="139" t="s">
        <v>75</v>
      </c>
      <c r="J246" s="139" t="s">
        <v>535</v>
      </c>
      <c r="K246" s="139" t="s">
        <v>536</v>
      </c>
      <c r="L246" s="139" t="s">
        <v>679</v>
      </c>
      <c r="M246" s="139" t="s">
        <v>668</v>
      </c>
      <c r="N246" s="190">
        <v>50</v>
      </c>
      <c r="O246" s="190">
        <v>770</v>
      </c>
      <c r="P246" s="190" t="s">
        <v>532</v>
      </c>
      <c r="Q246" s="190" t="s">
        <v>532</v>
      </c>
      <c r="R246" s="190">
        <v>15</v>
      </c>
    </row>
    <row r="247" spans="1:18" ht="17" customHeight="1" x14ac:dyDescent="0.25">
      <c r="A247" s="139" t="s">
        <v>1088</v>
      </c>
      <c r="B247" s="139" t="s">
        <v>1099</v>
      </c>
      <c r="C247" s="139" t="s">
        <v>1100</v>
      </c>
      <c r="D247" s="139" t="s">
        <v>532</v>
      </c>
      <c r="E247" s="139" t="s">
        <v>532</v>
      </c>
      <c r="F247" s="139" t="s">
        <v>533</v>
      </c>
      <c r="G247" s="139" t="s">
        <v>1049</v>
      </c>
      <c r="H247" s="139" t="s">
        <v>75</v>
      </c>
      <c r="I247" s="139" t="s">
        <v>69</v>
      </c>
      <c r="J247" s="139" t="s">
        <v>549</v>
      </c>
      <c r="K247" s="139" t="s">
        <v>1050</v>
      </c>
      <c r="L247" s="139" t="s">
        <v>1051</v>
      </c>
      <c r="M247" s="139" t="s">
        <v>740</v>
      </c>
      <c r="N247" s="190">
        <v>50</v>
      </c>
      <c r="O247" s="190">
        <v>780</v>
      </c>
      <c r="P247" s="190" t="s">
        <v>532</v>
      </c>
      <c r="Q247" s="190" t="s">
        <v>532</v>
      </c>
      <c r="R247" s="190">
        <v>15</v>
      </c>
    </row>
    <row r="248" spans="1:18" ht="17" customHeight="1" x14ac:dyDescent="0.25">
      <c r="A248" s="139" t="s">
        <v>1090</v>
      </c>
      <c r="B248" s="139" t="s">
        <v>1101</v>
      </c>
      <c r="C248" s="139" t="s">
        <v>1100</v>
      </c>
      <c r="D248" s="139" t="s">
        <v>532</v>
      </c>
      <c r="E248" s="139" t="s">
        <v>532</v>
      </c>
      <c r="F248" s="139" t="s">
        <v>533</v>
      </c>
      <c r="G248" s="139" t="s">
        <v>1049</v>
      </c>
      <c r="H248" s="139" t="s">
        <v>75</v>
      </c>
      <c r="I248" s="139" t="s">
        <v>69</v>
      </c>
      <c r="J248" s="139" t="s">
        <v>549</v>
      </c>
      <c r="K248" s="139" t="s">
        <v>1050</v>
      </c>
      <c r="L248" s="139" t="s">
        <v>1051</v>
      </c>
      <c r="M248" s="139" t="s">
        <v>740</v>
      </c>
      <c r="N248" s="190">
        <v>50</v>
      </c>
      <c r="O248" s="190">
        <v>780</v>
      </c>
      <c r="P248" s="190" t="s">
        <v>532</v>
      </c>
      <c r="Q248" s="190" t="s">
        <v>532</v>
      </c>
      <c r="R248" s="190">
        <v>15</v>
      </c>
    </row>
    <row r="249" spans="1:18" ht="17" customHeight="1" x14ac:dyDescent="0.25">
      <c r="A249" s="139" t="s">
        <v>1094</v>
      </c>
      <c r="B249" s="139" t="s">
        <v>1102</v>
      </c>
      <c r="C249" s="139" t="s">
        <v>1100</v>
      </c>
      <c r="D249" s="139" t="s">
        <v>532</v>
      </c>
      <c r="E249" s="139" t="s">
        <v>532</v>
      </c>
      <c r="F249" s="139" t="s">
        <v>533</v>
      </c>
      <c r="G249" s="139" t="s">
        <v>1049</v>
      </c>
      <c r="H249" s="139" t="s">
        <v>75</v>
      </c>
      <c r="I249" s="139" t="s">
        <v>69</v>
      </c>
      <c r="J249" s="139" t="s">
        <v>549</v>
      </c>
      <c r="K249" s="139" t="s">
        <v>1050</v>
      </c>
      <c r="L249" s="139" t="s">
        <v>1051</v>
      </c>
      <c r="M249" s="139" t="s">
        <v>740</v>
      </c>
      <c r="N249" s="190">
        <v>50</v>
      </c>
      <c r="O249" s="190">
        <v>780</v>
      </c>
      <c r="P249" s="190" t="s">
        <v>532</v>
      </c>
      <c r="Q249" s="190" t="s">
        <v>532</v>
      </c>
      <c r="R249" s="190">
        <v>15</v>
      </c>
    </row>
    <row r="250" spans="1:18" ht="17" customHeight="1" x14ac:dyDescent="0.25">
      <c r="A250" s="139" t="s">
        <v>1096</v>
      </c>
      <c r="B250" s="139" t="s">
        <v>1103</v>
      </c>
      <c r="C250" s="139" t="s">
        <v>1100</v>
      </c>
      <c r="D250" s="139" t="s">
        <v>532</v>
      </c>
      <c r="E250" s="139" t="s">
        <v>532</v>
      </c>
      <c r="F250" s="139" t="s">
        <v>533</v>
      </c>
      <c r="G250" s="139" t="s">
        <v>1049</v>
      </c>
      <c r="H250" s="139" t="s">
        <v>75</v>
      </c>
      <c r="I250" s="139" t="s">
        <v>69</v>
      </c>
      <c r="J250" s="139" t="s">
        <v>549</v>
      </c>
      <c r="K250" s="139" t="s">
        <v>1050</v>
      </c>
      <c r="L250" s="139" t="s">
        <v>1051</v>
      </c>
      <c r="M250" s="139" t="s">
        <v>740</v>
      </c>
      <c r="N250" s="190">
        <v>50</v>
      </c>
      <c r="O250" s="190">
        <v>780</v>
      </c>
      <c r="P250" s="190" t="s">
        <v>532</v>
      </c>
      <c r="Q250" s="190" t="s">
        <v>532</v>
      </c>
      <c r="R250" s="190">
        <v>15</v>
      </c>
    </row>
    <row r="251" spans="1:18" ht="17" customHeight="1" x14ac:dyDescent="0.25">
      <c r="A251" s="139" t="s">
        <v>1098</v>
      </c>
      <c r="B251" s="139" t="s">
        <v>1104</v>
      </c>
      <c r="C251" s="139" t="s">
        <v>1100</v>
      </c>
      <c r="D251" s="139" t="s">
        <v>532</v>
      </c>
      <c r="E251" s="139" t="s">
        <v>532</v>
      </c>
      <c r="F251" s="139" t="s">
        <v>533</v>
      </c>
      <c r="G251" s="139" t="s">
        <v>1049</v>
      </c>
      <c r="H251" s="139" t="s">
        <v>75</v>
      </c>
      <c r="I251" s="139" t="s">
        <v>69</v>
      </c>
      <c r="J251" s="139" t="s">
        <v>549</v>
      </c>
      <c r="K251" s="139" t="s">
        <v>1050</v>
      </c>
      <c r="L251" s="139" t="s">
        <v>1051</v>
      </c>
      <c r="M251" s="139" t="s">
        <v>740</v>
      </c>
      <c r="N251" s="190">
        <v>50</v>
      </c>
      <c r="O251" s="190">
        <v>780</v>
      </c>
      <c r="P251" s="190" t="s">
        <v>532</v>
      </c>
      <c r="Q251" s="190" t="s">
        <v>532</v>
      </c>
      <c r="R251" s="190">
        <v>15</v>
      </c>
    </row>
    <row r="252" spans="1:18" ht="17" customHeight="1" x14ac:dyDescent="0.25">
      <c r="A252" s="139" t="s">
        <v>1109</v>
      </c>
      <c r="B252" s="139" t="s">
        <v>1105</v>
      </c>
      <c r="C252" s="139" t="s">
        <v>1106</v>
      </c>
      <c r="D252" s="139" t="s">
        <v>532</v>
      </c>
      <c r="E252" s="139" t="s">
        <v>532</v>
      </c>
      <c r="F252" s="139" t="s">
        <v>533</v>
      </c>
      <c r="G252" s="139" t="s">
        <v>284</v>
      </c>
      <c r="H252" s="139" t="s">
        <v>87</v>
      </c>
      <c r="I252" s="139" t="s">
        <v>75</v>
      </c>
      <c r="J252" s="139" t="s">
        <v>535</v>
      </c>
      <c r="K252" s="139" t="s">
        <v>1107</v>
      </c>
      <c r="L252" s="139" t="s">
        <v>1108</v>
      </c>
      <c r="M252" s="139" t="s">
        <v>585</v>
      </c>
      <c r="N252" s="190">
        <v>50</v>
      </c>
      <c r="O252" s="190">
        <v>3100</v>
      </c>
      <c r="P252" s="190" t="s">
        <v>532</v>
      </c>
      <c r="Q252" s="190" t="s">
        <v>532</v>
      </c>
      <c r="R252" s="190">
        <v>15</v>
      </c>
    </row>
    <row r="253" spans="1:18" ht="17" customHeight="1" x14ac:dyDescent="0.25">
      <c r="A253" s="139" t="s">
        <v>1111</v>
      </c>
      <c r="B253" s="139" t="s">
        <v>1110</v>
      </c>
      <c r="C253" s="139" t="s">
        <v>1106</v>
      </c>
      <c r="D253" s="139" t="s">
        <v>532</v>
      </c>
      <c r="E253" s="139" t="s">
        <v>532</v>
      </c>
      <c r="F253" s="139" t="s">
        <v>533</v>
      </c>
      <c r="G253" s="139" t="s">
        <v>284</v>
      </c>
      <c r="H253" s="139" t="s">
        <v>87</v>
      </c>
      <c r="I253" s="139" t="s">
        <v>75</v>
      </c>
      <c r="J253" s="139" t="s">
        <v>535</v>
      </c>
      <c r="K253" s="139" t="s">
        <v>1107</v>
      </c>
      <c r="L253" s="139" t="s">
        <v>1108</v>
      </c>
      <c r="M253" s="139" t="s">
        <v>585</v>
      </c>
      <c r="N253" s="190">
        <v>50</v>
      </c>
      <c r="O253" s="190">
        <v>3100</v>
      </c>
      <c r="P253" s="190" t="s">
        <v>532</v>
      </c>
      <c r="Q253" s="190" t="s">
        <v>532</v>
      </c>
      <c r="R253" s="190">
        <v>15</v>
      </c>
    </row>
    <row r="254" spans="1:18" ht="17" customHeight="1" x14ac:dyDescent="0.25">
      <c r="A254" s="139" t="s">
        <v>1113</v>
      </c>
      <c r="B254" s="139" t="s">
        <v>1112</v>
      </c>
      <c r="C254" s="139" t="s">
        <v>1106</v>
      </c>
      <c r="D254" s="139" t="s">
        <v>532</v>
      </c>
      <c r="E254" s="139" t="s">
        <v>532</v>
      </c>
      <c r="F254" s="139" t="s">
        <v>533</v>
      </c>
      <c r="G254" s="139" t="s">
        <v>284</v>
      </c>
      <c r="H254" s="139" t="s">
        <v>87</v>
      </c>
      <c r="I254" s="139" t="s">
        <v>75</v>
      </c>
      <c r="J254" s="139" t="s">
        <v>535</v>
      </c>
      <c r="K254" s="139" t="s">
        <v>1107</v>
      </c>
      <c r="L254" s="139" t="s">
        <v>1108</v>
      </c>
      <c r="M254" s="139" t="s">
        <v>585</v>
      </c>
      <c r="N254" s="190">
        <v>50</v>
      </c>
      <c r="O254" s="190">
        <v>3100</v>
      </c>
      <c r="P254" s="190" t="s">
        <v>532</v>
      </c>
      <c r="Q254" s="190" t="s">
        <v>532</v>
      </c>
      <c r="R254" s="190">
        <v>15</v>
      </c>
    </row>
    <row r="255" spans="1:18" ht="17" customHeight="1" x14ac:dyDescent="0.25">
      <c r="A255" s="139" t="s">
        <v>1115</v>
      </c>
      <c r="B255" s="139" t="s">
        <v>1114</v>
      </c>
      <c r="C255" s="139" t="s">
        <v>1106</v>
      </c>
      <c r="D255" s="139" t="s">
        <v>532</v>
      </c>
      <c r="E255" s="139" t="s">
        <v>532</v>
      </c>
      <c r="F255" s="139" t="s">
        <v>533</v>
      </c>
      <c r="G255" s="139" t="s">
        <v>284</v>
      </c>
      <c r="H255" s="139" t="s">
        <v>87</v>
      </c>
      <c r="I255" s="139" t="s">
        <v>75</v>
      </c>
      <c r="J255" s="139" t="s">
        <v>535</v>
      </c>
      <c r="K255" s="139" t="s">
        <v>1107</v>
      </c>
      <c r="L255" s="139" t="s">
        <v>1108</v>
      </c>
      <c r="M255" s="139" t="s">
        <v>585</v>
      </c>
      <c r="N255" s="190">
        <v>50</v>
      </c>
      <c r="O255" s="190">
        <v>3100</v>
      </c>
      <c r="P255" s="190" t="s">
        <v>532</v>
      </c>
      <c r="Q255" s="190" t="s">
        <v>532</v>
      </c>
      <c r="R255" s="190">
        <v>15</v>
      </c>
    </row>
    <row r="256" spans="1:18" ht="17" customHeight="1" x14ac:dyDescent="0.25">
      <c r="A256" s="139" t="s">
        <v>1117</v>
      </c>
      <c r="B256" s="139" t="s">
        <v>1116</v>
      </c>
      <c r="C256" s="139" t="s">
        <v>1106</v>
      </c>
      <c r="D256" s="139" t="s">
        <v>532</v>
      </c>
      <c r="E256" s="139" t="s">
        <v>532</v>
      </c>
      <c r="F256" s="139" t="s">
        <v>533</v>
      </c>
      <c r="G256" s="139" t="s">
        <v>284</v>
      </c>
      <c r="H256" s="139" t="s">
        <v>87</v>
      </c>
      <c r="I256" s="139" t="s">
        <v>75</v>
      </c>
      <c r="J256" s="139" t="s">
        <v>535</v>
      </c>
      <c r="K256" s="139" t="s">
        <v>1107</v>
      </c>
      <c r="L256" s="139" t="s">
        <v>1108</v>
      </c>
      <c r="M256" s="139" t="s">
        <v>585</v>
      </c>
      <c r="N256" s="190">
        <v>50</v>
      </c>
      <c r="O256" s="190">
        <v>3100</v>
      </c>
      <c r="P256" s="190" t="s">
        <v>532</v>
      </c>
      <c r="Q256" s="190" t="s">
        <v>532</v>
      </c>
      <c r="R256" s="190">
        <v>15</v>
      </c>
    </row>
    <row r="257" spans="1:18" ht="17" customHeight="1" x14ac:dyDescent="0.25">
      <c r="A257" s="139" t="s">
        <v>1109</v>
      </c>
      <c r="B257" s="139" t="s">
        <v>1118</v>
      </c>
      <c r="C257" s="139" t="s">
        <v>1119</v>
      </c>
      <c r="D257" s="139" t="s">
        <v>532</v>
      </c>
      <c r="E257" s="139" t="s">
        <v>532</v>
      </c>
      <c r="F257" s="139" t="s">
        <v>533</v>
      </c>
      <c r="G257" s="139" t="s">
        <v>1120</v>
      </c>
      <c r="H257" s="139" t="s">
        <v>75</v>
      </c>
      <c r="I257" s="139" t="s">
        <v>87</v>
      </c>
      <c r="J257" s="139" t="s">
        <v>549</v>
      </c>
      <c r="K257" s="139" t="s">
        <v>1121</v>
      </c>
      <c r="L257" s="139" t="s">
        <v>1122</v>
      </c>
      <c r="M257" s="139" t="s">
        <v>538</v>
      </c>
      <c r="N257" s="190">
        <v>50</v>
      </c>
      <c r="O257" s="190">
        <v>2290</v>
      </c>
      <c r="P257" s="190" t="s">
        <v>532</v>
      </c>
      <c r="Q257" s="190" t="s">
        <v>532</v>
      </c>
      <c r="R257" s="190">
        <v>15</v>
      </c>
    </row>
    <row r="258" spans="1:18" ht="17" customHeight="1" x14ac:dyDescent="0.25">
      <c r="A258" s="139" t="s">
        <v>1111</v>
      </c>
      <c r="B258" s="139" t="s">
        <v>1123</v>
      </c>
      <c r="C258" s="139" t="s">
        <v>1119</v>
      </c>
      <c r="D258" s="139" t="s">
        <v>532</v>
      </c>
      <c r="E258" s="139" t="s">
        <v>532</v>
      </c>
      <c r="F258" s="139" t="s">
        <v>533</v>
      </c>
      <c r="G258" s="139" t="s">
        <v>1120</v>
      </c>
      <c r="H258" s="139" t="s">
        <v>75</v>
      </c>
      <c r="I258" s="139" t="s">
        <v>87</v>
      </c>
      <c r="J258" s="139" t="s">
        <v>549</v>
      </c>
      <c r="K258" s="139" t="s">
        <v>1121</v>
      </c>
      <c r="L258" s="139" t="s">
        <v>1122</v>
      </c>
      <c r="M258" s="139" t="s">
        <v>538</v>
      </c>
      <c r="N258" s="190">
        <v>50</v>
      </c>
      <c r="O258" s="190">
        <v>2290</v>
      </c>
      <c r="P258" s="190" t="s">
        <v>532</v>
      </c>
      <c r="Q258" s="190" t="s">
        <v>532</v>
      </c>
      <c r="R258" s="190">
        <v>15</v>
      </c>
    </row>
    <row r="259" spans="1:18" ht="17" customHeight="1" x14ac:dyDescent="0.25">
      <c r="A259" s="139" t="s">
        <v>1113</v>
      </c>
      <c r="B259" s="139" t="s">
        <v>1124</v>
      </c>
      <c r="C259" s="139" t="s">
        <v>1119</v>
      </c>
      <c r="D259" s="139" t="s">
        <v>532</v>
      </c>
      <c r="E259" s="139" t="s">
        <v>532</v>
      </c>
      <c r="F259" s="139" t="s">
        <v>533</v>
      </c>
      <c r="G259" s="139" t="s">
        <v>1120</v>
      </c>
      <c r="H259" s="139" t="s">
        <v>75</v>
      </c>
      <c r="I259" s="139" t="s">
        <v>87</v>
      </c>
      <c r="J259" s="139" t="s">
        <v>549</v>
      </c>
      <c r="K259" s="139" t="s">
        <v>1121</v>
      </c>
      <c r="L259" s="139" t="s">
        <v>1122</v>
      </c>
      <c r="M259" s="139" t="s">
        <v>538</v>
      </c>
      <c r="N259" s="190">
        <v>50</v>
      </c>
      <c r="O259" s="190">
        <v>2290</v>
      </c>
      <c r="P259" s="190" t="s">
        <v>532</v>
      </c>
      <c r="Q259" s="190" t="s">
        <v>532</v>
      </c>
      <c r="R259" s="190">
        <v>15</v>
      </c>
    </row>
    <row r="260" spans="1:18" ht="17" customHeight="1" x14ac:dyDescent="0.25">
      <c r="A260" s="139" t="s">
        <v>1115</v>
      </c>
      <c r="B260" s="139" t="s">
        <v>1125</v>
      </c>
      <c r="C260" s="139" t="s">
        <v>1119</v>
      </c>
      <c r="D260" s="139" t="s">
        <v>532</v>
      </c>
      <c r="E260" s="139" t="s">
        <v>532</v>
      </c>
      <c r="F260" s="139" t="s">
        <v>533</v>
      </c>
      <c r="G260" s="139" t="s">
        <v>1120</v>
      </c>
      <c r="H260" s="139" t="s">
        <v>75</v>
      </c>
      <c r="I260" s="139" t="s">
        <v>87</v>
      </c>
      <c r="J260" s="139" t="s">
        <v>549</v>
      </c>
      <c r="K260" s="139" t="s">
        <v>1121</v>
      </c>
      <c r="L260" s="139" t="s">
        <v>1122</v>
      </c>
      <c r="M260" s="139" t="s">
        <v>538</v>
      </c>
      <c r="N260" s="190">
        <v>50</v>
      </c>
      <c r="O260" s="190">
        <v>2290</v>
      </c>
      <c r="P260" s="190" t="s">
        <v>532</v>
      </c>
      <c r="Q260" s="190" t="s">
        <v>532</v>
      </c>
      <c r="R260" s="190">
        <v>15</v>
      </c>
    </row>
    <row r="261" spans="1:18" ht="17" customHeight="1" x14ac:dyDescent="0.25">
      <c r="A261" s="139" t="s">
        <v>1117</v>
      </c>
      <c r="B261" s="139" t="s">
        <v>1126</v>
      </c>
      <c r="C261" s="139" t="s">
        <v>1119</v>
      </c>
      <c r="D261" s="139" t="s">
        <v>532</v>
      </c>
      <c r="E261" s="139" t="s">
        <v>532</v>
      </c>
      <c r="F261" s="139" t="s">
        <v>533</v>
      </c>
      <c r="G261" s="139" t="s">
        <v>1120</v>
      </c>
      <c r="H261" s="139" t="s">
        <v>75</v>
      </c>
      <c r="I261" s="139" t="s">
        <v>87</v>
      </c>
      <c r="J261" s="139" t="s">
        <v>549</v>
      </c>
      <c r="K261" s="139" t="s">
        <v>1121</v>
      </c>
      <c r="L261" s="139" t="s">
        <v>1122</v>
      </c>
      <c r="M261" s="139" t="s">
        <v>538</v>
      </c>
      <c r="N261" s="190">
        <v>50</v>
      </c>
      <c r="O261" s="190">
        <v>2290</v>
      </c>
      <c r="P261" s="190" t="s">
        <v>532</v>
      </c>
      <c r="Q261" s="190" t="s">
        <v>532</v>
      </c>
      <c r="R261" s="190">
        <v>15</v>
      </c>
    </row>
    <row r="262" spans="1:18" ht="17" customHeight="1" x14ac:dyDescent="0.25">
      <c r="A262" s="139" t="s">
        <v>1130</v>
      </c>
      <c r="B262" s="139" t="s">
        <v>1127</v>
      </c>
      <c r="C262" s="139" t="s">
        <v>1128</v>
      </c>
      <c r="D262" s="139" t="s">
        <v>532</v>
      </c>
      <c r="E262" s="139" t="s">
        <v>532</v>
      </c>
      <c r="F262" s="139" t="s">
        <v>533</v>
      </c>
      <c r="G262" s="139" t="s">
        <v>287</v>
      </c>
      <c r="H262" s="139" t="s">
        <v>89</v>
      </c>
      <c r="I262" s="139" t="s">
        <v>75</v>
      </c>
      <c r="J262" s="139" t="s">
        <v>535</v>
      </c>
      <c r="K262" s="139" t="s">
        <v>551</v>
      </c>
      <c r="L262" s="139" t="s">
        <v>584</v>
      </c>
      <c r="M262" s="139" t="s">
        <v>1129</v>
      </c>
      <c r="N262" s="190">
        <v>50</v>
      </c>
      <c r="O262" s="190">
        <v>1240</v>
      </c>
      <c r="P262" s="190" t="s">
        <v>532</v>
      </c>
      <c r="Q262" s="190" t="s">
        <v>532</v>
      </c>
      <c r="R262" s="190">
        <v>15</v>
      </c>
    </row>
    <row r="263" spans="1:18" ht="17" customHeight="1" x14ac:dyDescent="0.25">
      <c r="A263" s="139" t="s">
        <v>1132</v>
      </c>
      <c r="B263" s="139" t="s">
        <v>1131</v>
      </c>
      <c r="C263" s="139" t="s">
        <v>1128</v>
      </c>
      <c r="D263" s="139" t="s">
        <v>532</v>
      </c>
      <c r="E263" s="139" t="s">
        <v>532</v>
      </c>
      <c r="F263" s="139" t="s">
        <v>533</v>
      </c>
      <c r="G263" s="139" t="s">
        <v>287</v>
      </c>
      <c r="H263" s="139" t="s">
        <v>89</v>
      </c>
      <c r="I263" s="139" t="s">
        <v>75</v>
      </c>
      <c r="J263" s="139" t="s">
        <v>535</v>
      </c>
      <c r="K263" s="139" t="s">
        <v>551</v>
      </c>
      <c r="L263" s="139" t="s">
        <v>584</v>
      </c>
      <c r="M263" s="139" t="s">
        <v>1129</v>
      </c>
      <c r="N263" s="190">
        <v>50</v>
      </c>
      <c r="O263" s="190">
        <v>1240</v>
      </c>
      <c r="P263" s="190" t="s">
        <v>532</v>
      </c>
      <c r="Q263" s="190" t="s">
        <v>532</v>
      </c>
      <c r="R263" s="190">
        <v>15</v>
      </c>
    </row>
    <row r="264" spans="1:18" ht="17" customHeight="1" x14ac:dyDescent="0.25">
      <c r="A264" s="139" t="s">
        <v>1134</v>
      </c>
      <c r="B264" s="139" t="s">
        <v>1133</v>
      </c>
      <c r="C264" s="139" t="s">
        <v>1128</v>
      </c>
      <c r="D264" s="139" t="s">
        <v>532</v>
      </c>
      <c r="E264" s="139" t="s">
        <v>532</v>
      </c>
      <c r="F264" s="139" t="s">
        <v>533</v>
      </c>
      <c r="G264" s="139" t="s">
        <v>287</v>
      </c>
      <c r="H264" s="139" t="s">
        <v>89</v>
      </c>
      <c r="I264" s="139" t="s">
        <v>75</v>
      </c>
      <c r="J264" s="139" t="s">
        <v>535</v>
      </c>
      <c r="K264" s="139" t="s">
        <v>551</v>
      </c>
      <c r="L264" s="139" t="s">
        <v>584</v>
      </c>
      <c r="M264" s="139" t="s">
        <v>1129</v>
      </c>
      <c r="N264" s="190">
        <v>50</v>
      </c>
      <c r="O264" s="190">
        <v>1240</v>
      </c>
      <c r="P264" s="190" t="s">
        <v>532</v>
      </c>
      <c r="Q264" s="190" t="s">
        <v>532</v>
      </c>
      <c r="R264" s="190">
        <v>15</v>
      </c>
    </row>
    <row r="265" spans="1:18" ht="17" customHeight="1" x14ac:dyDescent="0.25">
      <c r="A265" s="139" t="s">
        <v>1136</v>
      </c>
      <c r="B265" s="139" t="s">
        <v>1135</v>
      </c>
      <c r="C265" s="139" t="s">
        <v>1128</v>
      </c>
      <c r="D265" s="139" t="s">
        <v>532</v>
      </c>
      <c r="E265" s="139" t="s">
        <v>532</v>
      </c>
      <c r="F265" s="139" t="s">
        <v>533</v>
      </c>
      <c r="G265" s="139" t="s">
        <v>287</v>
      </c>
      <c r="H265" s="139" t="s">
        <v>89</v>
      </c>
      <c r="I265" s="139" t="s">
        <v>75</v>
      </c>
      <c r="J265" s="139" t="s">
        <v>535</v>
      </c>
      <c r="K265" s="139" t="s">
        <v>551</v>
      </c>
      <c r="L265" s="139" t="s">
        <v>584</v>
      </c>
      <c r="M265" s="139" t="s">
        <v>1129</v>
      </c>
      <c r="N265" s="190">
        <v>50</v>
      </c>
      <c r="O265" s="190">
        <v>1240</v>
      </c>
      <c r="P265" s="190" t="s">
        <v>532</v>
      </c>
      <c r="Q265" s="190" t="s">
        <v>532</v>
      </c>
      <c r="R265" s="190">
        <v>15</v>
      </c>
    </row>
    <row r="266" spans="1:18" ht="17" customHeight="1" x14ac:dyDescent="0.25">
      <c r="A266" s="139" t="s">
        <v>1138</v>
      </c>
      <c r="B266" s="139" t="s">
        <v>1137</v>
      </c>
      <c r="C266" s="139" t="s">
        <v>1128</v>
      </c>
      <c r="D266" s="139" t="s">
        <v>532</v>
      </c>
      <c r="E266" s="139" t="s">
        <v>532</v>
      </c>
      <c r="F266" s="139" t="s">
        <v>533</v>
      </c>
      <c r="G266" s="139" t="s">
        <v>287</v>
      </c>
      <c r="H266" s="139" t="s">
        <v>89</v>
      </c>
      <c r="I266" s="139" t="s">
        <v>75</v>
      </c>
      <c r="J266" s="139" t="s">
        <v>535</v>
      </c>
      <c r="K266" s="139" t="s">
        <v>551</v>
      </c>
      <c r="L266" s="139" t="s">
        <v>584</v>
      </c>
      <c r="M266" s="139" t="s">
        <v>1129</v>
      </c>
      <c r="N266" s="190">
        <v>50</v>
      </c>
      <c r="O266" s="190">
        <v>1240</v>
      </c>
      <c r="P266" s="190" t="s">
        <v>532</v>
      </c>
      <c r="Q266" s="190" t="s">
        <v>532</v>
      </c>
      <c r="R266" s="190">
        <v>15</v>
      </c>
    </row>
    <row r="267" spans="1:18" ht="17" customHeight="1" x14ac:dyDescent="0.25">
      <c r="A267" s="139" t="s">
        <v>1130</v>
      </c>
      <c r="B267" s="139" t="s">
        <v>1139</v>
      </c>
      <c r="C267" s="139" t="s">
        <v>1140</v>
      </c>
      <c r="D267" s="139" t="s">
        <v>532</v>
      </c>
      <c r="E267" s="139" t="s">
        <v>532</v>
      </c>
      <c r="F267" s="139" t="s">
        <v>533</v>
      </c>
      <c r="G267" s="139" t="s">
        <v>288</v>
      </c>
      <c r="H267" s="139" t="s">
        <v>75</v>
      </c>
      <c r="I267" s="139" t="s">
        <v>89</v>
      </c>
      <c r="J267" s="139" t="s">
        <v>549</v>
      </c>
      <c r="K267" s="139" t="s">
        <v>738</v>
      </c>
      <c r="L267" s="139" t="s">
        <v>1012</v>
      </c>
      <c r="M267" s="139" t="s">
        <v>694</v>
      </c>
      <c r="N267" s="190">
        <v>50</v>
      </c>
      <c r="O267" s="190">
        <v>1380</v>
      </c>
      <c r="P267" s="190" t="s">
        <v>532</v>
      </c>
      <c r="Q267" s="190" t="s">
        <v>532</v>
      </c>
      <c r="R267" s="190">
        <v>15</v>
      </c>
    </row>
    <row r="268" spans="1:18" ht="17" customHeight="1" x14ac:dyDescent="0.25">
      <c r="A268" s="139" t="s">
        <v>1132</v>
      </c>
      <c r="B268" s="139" t="s">
        <v>1141</v>
      </c>
      <c r="C268" s="139" t="s">
        <v>1140</v>
      </c>
      <c r="D268" s="139" t="s">
        <v>532</v>
      </c>
      <c r="E268" s="139" t="s">
        <v>532</v>
      </c>
      <c r="F268" s="139" t="s">
        <v>533</v>
      </c>
      <c r="G268" s="139" t="s">
        <v>288</v>
      </c>
      <c r="H268" s="139" t="s">
        <v>75</v>
      </c>
      <c r="I268" s="139" t="s">
        <v>89</v>
      </c>
      <c r="J268" s="139" t="s">
        <v>549</v>
      </c>
      <c r="K268" s="139" t="s">
        <v>738</v>
      </c>
      <c r="L268" s="139" t="s">
        <v>1012</v>
      </c>
      <c r="M268" s="139" t="s">
        <v>694</v>
      </c>
      <c r="N268" s="190">
        <v>50</v>
      </c>
      <c r="O268" s="190">
        <v>1380</v>
      </c>
      <c r="P268" s="190" t="s">
        <v>532</v>
      </c>
      <c r="Q268" s="190" t="s">
        <v>532</v>
      </c>
      <c r="R268" s="190">
        <v>15</v>
      </c>
    </row>
    <row r="269" spans="1:18" ht="17" customHeight="1" x14ac:dyDescent="0.25">
      <c r="A269" s="139" t="s">
        <v>1134</v>
      </c>
      <c r="B269" s="139" t="s">
        <v>1142</v>
      </c>
      <c r="C269" s="139" t="s">
        <v>1140</v>
      </c>
      <c r="D269" s="139" t="s">
        <v>532</v>
      </c>
      <c r="E269" s="139" t="s">
        <v>532</v>
      </c>
      <c r="F269" s="139" t="s">
        <v>533</v>
      </c>
      <c r="G269" s="139" t="s">
        <v>288</v>
      </c>
      <c r="H269" s="139" t="s">
        <v>75</v>
      </c>
      <c r="I269" s="139" t="s">
        <v>89</v>
      </c>
      <c r="J269" s="139" t="s">
        <v>549</v>
      </c>
      <c r="K269" s="139" t="s">
        <v>738</v>
      </c>
      <c r="L269" s="139" t="s">
        <v>1012</v>
      </c>
      <c r="M269" s="139" t="s">
        <v>694</v>
      </c>
      <c r="N269" s="190">
        <v>50</v>
      </c>
      <c r="O269" s="190">
        <v>1380</v>
      </c>
      <c r="P269" s="190" t="s">
        <v>532</v>
      </c>
      <c r="Q269" s="190" t="s">
        <v>532</v>
      </c>
      <c r="R269" s="190">
        <v>15</v>
      </c>
    </row>
    <row r="270" spans="1:18" ht="17" customHeight="1" x14ac:dyDescent="0.25">
      <c r="A270" s="139" t="s">
        <v>1136</v>
      </c>
      <c r="B270" s="139" t="s">
        <v>1143</v>
      </c>
      <c r="C270" s="139" t="s">
        <v>1140</v>
      </c>
      <c r="D270" s="139" t="s">
        <v>532</v>
      </c>
      <c r="E270" s="139" t="s">
        <v>532</v>
      </c>
      <c r="F270" s="139" t="s">
        <v>533</v>
      </c>
      <c r="G270" s="139" t="s">
        <v>288</v>
      </c>
      <c r="H270" s="139" t="s">
        <v>75</v>
      </c>
      <c r="I270" s="139" t="s">
        <v>89</v>
      </c>
      <c r="J270" s="139" t="s">
        <v>549</v>
      </c>
      <c r="K270" s="139" t="s">
        <v>738</v>
      </c>
      <c r="L270" s="139" t="s">
        <v>1012</v>
      </c>
      <c r="M270" s="139" t="s">
        <v>694</v>
      </c>
      <c r="N270" s="190">
        <v>50</v>
      </c>
      <c r="O270" s="190">
        <v>1380</v>
      </c>
      <c r="P270" s="190" t="s">
        <v>532</v>
      </c>
      <c r="Q270" s="190" t="s">
        <v>532</v>
      </c>
      <c r="R270" s="190">
        <v>15</v>
      </c>
    </row>
    <row r="271" spans="1:18" ht="17" customHeight="1" x14ac:dyDescent="0.25">
      <c r="A271" s="139" t="s">
        <v>1138</v>
      </c>
      <c r="B271" s="139" t="s">
        <v>1144</v>
      </c>
      <c r="C271" s="139" t="s">
        <v>1140</v>
      </c>
      <c r="D271" s="139" t="s">
        <v>532</v>
      </c>
      <c r="E271" s="139" t="s">
        <v>532</v>
      </c>
      <c r="F271" s="139" t="s">
        <v>533</v>
      </c>
      <c r="G271" s="139" t="s">
        <v>288</v>
      </c>
      <c r="H271" s="139" t="s">
        <v>75</v>
      </c>
      <c r="I271" s="139" t="s">
        <v>89</v>
      </c>
      <c r="J271" s="139" t="s">
        <v>549</v>
      </c>
      <c r="K271" s="139" t="s">
        <v>738</v>
      </c>
      <c r="L271" s="139" t="s">
        <v>1012</v>
      </c>
      <c r="M271" s="139" t="s">
        <v>694</v>
      </c>
      <c r="N271" s="190">
        <v>50</v>
      </c>
      <c r="O271" s="190">
        <v>1380</v>
      </c>
      <c r="P271" s="190" t="s">
        <v>532</v>
      </c>
      <c r="Q271" s="190" t="s">
        <v>532</v>
      </c>
      <c r="R271" s="190">
        <v>15</v>
      </c>
    </row>
    <row r="272" spans="1:18" ht="17" customHeight="1" x14ac:dyDescent="0.25">
      <c r="A272" s="139" t="s">
        <v>1148</v>
      </c>
      <c r="B272" s="139" t="s">
        <v>1145</v>
      </c>
      <c r="C272" s="139" t="s">
        <v>1146</v>
      </c>
      <c r="D272" s="139" t="s">
        <v>532</v>
      </c>
      <c r="E272" s="139" t="s">
        <v>532</v>
      </c>
      <c r="F272" s="139" t="s">
        <v>533</v>
      </c>
      <c r="G272" s="139" t="s">
        <v>289</v>
      </c>
      <c r="H272" s="139" t="s">
        <v>90</v>
      </c>
      <c r="I272" s="139" t="s">
        <v>75</v>
      </c>
      <c r="J272" s="139" t="s">
        <v>535</v>
      </c>
      <c r="K272" s="139" t="s">
        <v>963</v>
      </c>
      <c r="L272" s="139" t="s">
        <v>1147</v>
      </c>
      <c r="M272" s="139" t="s">
        <v>636</v>
      </c>
      <c r="N272" s="190">
        <v>50</v>
      </c>
      <c r="O272" s="190">
        <v>1200</v>
      </c>
      <c r="P272" s="190" t="s">
        <v>532</v>
      </c>
      <c r="Q272" s="190" t="s">
        <v>532</v>
      </c>
      <c r="R272" s="190">
        <v>15</v>
      </c>
    </row>
    <row r="273" spans="1:18" ht="17" customHeight="1" x14ac:dyDescent="0.25">
      <c r="A273" s="139" t="s">
        <v>1150</v>
      </c>
      <c r="B273" s="139" t="s">
        <v>1149</v>
      </c>
      <c r="C273" s="139" t="s">
        <v>1146</v>
      </c>
      <c r="D273" s="139" t="s">
        <v>532</v>
      </c>
      <c r="E273" s="139" t="s">
        <v>532</v>
      </c>
      <c r="F273" s="139" t="s">
        <v>533</v>
      </c>
      <c r="G273" s="139" t="s">
        <v>289</v>
      </c>
      <c r="H273" s="139" t="s">
        <v>90</v>
      </c>
      <c r="I273" s="139" t="s">
        <v>75</v>
      </c>
      <c r="J273" s="139" t="s">
        <v>535</v>
      </c>
      <c r="K273" s="139" t="s">
        <v>963</v>
      </c>
      <c r="L273" s="139" t="s">
        <v>1147</v>
      </c>
      <c r="M273" s="139" t="s">
        <v>636</v>
      </c>
      <c r="N273" s="190">
        <v>50</v>
      </c>
      <c r="O273" s="190">
        <v>1200</v>
      </c>
      <c r="P273" s="190" t="s">
        <v>532</v>
      </c>
      <c r="Q273" s="190" t="s">
        <v>532</v>
      </c>
      <c r="R273" s="190">
        <v>15</v>
      </c>
    </row>
    <row r="274" spans="1:18" ht="17" customHeight="1" x14ac:dyDescent="0.25">
      <c r="A274" s="139" t="s">
        <v>1152</v>
      </c>
      <c r="B274" s="139" t="s">
        <v>1151</v>
      </c>
      <c r="C274" s="139" t="s">
        <v>1146</v>
      </c>
      <c r="D274" s="139" t="s">
        <v>532</v>
      </c>
      <c r="E274" s="139" t="s">
        <v>532</v>
      </c>
      <c r="F274" s="139" t="s">
        <v>533</v>
      </c>
      <c r="G274" s="139" t="s">
        <v>289</v>
      </c>
      <c r="H274" s="139" t="s">
        <v>90</v>
      </c>
      <c r="I274" s="139" t="s">
        <v>75</v>
      </c>
      <c r="J274" s="139" t="s">
        <v>535</v>
      </c>
      <c r="K274" s="139" t="s">
        <v>963</v>
      </c>
      <c r="L274" s="139" t="s">
        <v>1147</v>
      </c>
      <c r="M274" s="139" t="s">
        <v>636</v>
      </c>
      <c r="N274" s="190">
        <v>50</v>
      </c>
      <c r="O274" s="190">
        <v>1200</v>
      </c>
      <c r="P274" s="190" t="s">
        <v>532</v>
      </c>
      <c r="Q274" s="190" t="s">
        <v>532</v>
      </c>
      <c r="R274" s="190">
        <v>15</v>
      </c>
    </row>
    <row r="275" spans="1:18" ht="17" customHeight="1" x14ac:dyDescent="0.25">
      <c r="A275" s="139" t="s">
        <v>1154</v>
      </c>
      <c r="B275" s="139" t="s">
        <v>1153</v>
      </c>
      <c r="C275" s="139" t="s">
        <v>1146</v>
      </c>
      <c r="D275" s="139" t="s">
        <v>532</v>
      </c>
      <c r="E275" s="139" t="s">
        <v>532</v>
      </c>
      <c r="F275" s="139" t="s">
        <v>533</v>
      </c>
      <c r="G275" s="139" t="s">
        <v>289</v>
      </c>
      <c r="H275" s="139" t="s">
        <v>90</v>
      </c>
      <c r="I275" s="139" t="s">
        <v>75</v>
      </c>
      <c r="J275" s="139" t="s">
        <v>535</v>
      </c>
      <c r="K275" s="139" t="s">
        <v>963</v>
      </c>
      <c r="L275" s="139" t="s">
        <v>1147</v>
      </c>
      <c r="M275" s="139" t="s">
        <v>636</v>
      </c>
      <c r="N275" s="190">
        <v>50</v>
      </c>
      <c r="O275" s="190">
        <v>1200</v>
      </c>
      <c r="P275" s="190" t="s">
        <v>532</v>
      </c>
      <c r="Q275" s="190" t="s">
        <v>532</v>
      </c>
      <c r="R275" s="190">
        <v>15</v>
      </c>
    </row>
    <row r="276" spans="1:18" ht="17" customHeight="1" x14ac:dyDescent="0.25">
      <c r="A276" s="139" t="s">
        <v>1148</v>
      </c>
      <c r="B276" s="139" t="s">
        <v>1155</v>
      </c>
      <c r="C276" s="139" t="s">
        <v>1156</v>
      </c>
      <c r="D276" s="139" t="s">
        <v>532</v>
      </c>
      <c r="E276" s="139" t="s">
        <v>532</v>
      </c>
      <c r="F276" s="139" t="s">
        <v>533</v>
      </c>
      <c r="G276" s="139" t="s">
        <v>290</v>
      </c>
      <c r="H276" s="139" t="s">
        <v>75</v>
      </c>
      <c r="I276" s="139" t="s">
        <v>90</v>
      </c>
      <c r="J276" s="139" t="s">
        <v>549</v>
      </c>
      <c r="K276" s="139" t="s">
        <v>907</v>
      </c>
      <c r="L276" s="139" t="s">
        <v>1157</v>
      </c>
      <c r="M276" s="139" t="s">
        <v>668</v>
      </c>
      <c r="N276" s="190">
        <v>50</v>
      </c>
      <c r="O276" s="190">
        <v>1740</v>
      </c>
      <c r="P276" s="190" t="s">
        <v>532</v>
      </c>
      <c r="Q276" s="190" t="s">
        <v>532</v>
      </c>
      <c r="R276" s="190">
        <v>15</v>
      </c>
    </row>
    <row r="277" spans="1:18" ht="17" customHeight="1" x14ac:dyDescent="0.25">
      <c r="A277" s="139" t="s">
        <v>1150</v>
      </c>
      <c r="B277" s="139" t="s">
        <v>1158</v>
      </c>
      <c r="C277" s="139" t="s">
        <v>1156</v>
      </c>
      <c r="D277" s="139" t="s">
        <v>532</v>
      </c>
      <c r="E277" s="139" t="s">
        <v>532</v>
      </c>
      <c r="F277" s="139" t="s">
        <v>533</v>
      </c>
      <c r="G277" s="139" t="s">
        <v>290</v>
      </c>
      <c r="H277" s="139" t="s">
        <v>75</v>
      </c>
      <c r="I277" s="139" t="s">
        <v>90</v>
      </c>
      <c r="J277" s="139" t="s">
        <v>549</v>
      </c>
      <c r="K277" s="139" t="s">
        <v>907</v>
      </c>
      <c r="L277" s="139" t="s">
        <v>1157</v>
      </c>
      <c r="M277" s="139" t="s">
        <v>668</v>
      </c>
      <c r="N277" s="190">
        <v>50</v>
      </c>
      <c r="O277" s="190">
        <v>1740</v>
      </c>
      <c r="P277" s="190" t="s">
        <v>532</v>
      </c>
      <c r="Q277" s="190" t="s">
        <v>532</v>
      </c>
      <c r="R277" s="190">
        <v>15</v>
      </c>
    </row>
    <row r="278" spans="1:18" ht="17" customHeight="1" x14ac:dyDescent="0.25">
      <c r="A278" s="139" t="s">
        <v>1152</v>
      </c>
      <c r="B278" s="139" t="s">
        <v>1159</v>
      </c>
      <c r="C278" s="139" t="s">
        <v>1156</v>
      </c>
      <c r="D278" s="139" t="s">
        <v>532</v>
      </c>
      <c r="E278" s="139" t="s">
        <v>532</v>
      </c>
      <c r="F278" s="139" t="s">
        <v>533</v>
      </c>
      <c r="G278" s="139" t="s">
        <v>290</v>
      </c>
      <c r="H278" s="139" t="s">
        <v>75</v>
      </c>
      <c r="I278" s="139" t="s">
        <v>90</v>
      </c>
      <c r="J278" s="139" t="s">
        <v>549</v>
      </c>
      <c r="K278" s="139" t="s">
        <v>907</v>
      </c>
      <c r="L278" s="139" t="s">
        <v>1157</v>
      </c>
      <c r="M278" s="139" t="s">
        <v>668</v>
      </c>
      <c r="N278" s="190">
        <v>50</v>
      </c>
      <c r="O278" s="190">
        <v>1740</v>
      </c>
      <c r="P278" s="190" t="s">
        <v>532</v>
      </c>
      <c r="Q278" s="190" t="s">
        <v>532</v>
      </c>
      <c r="R278" s="190">
        <v>15</v>
      </c>
    </row>
    <row r="279" spans="1:18" ht="17" customHeight="1" x14ac:dyDescent="0.25">
      <c r="A279" s="139" t="s">
        <v>1154</v>
      </c>
      <c r="B279" s="139" t="s">
        <v>1160</v>
      </c>
      <c r="C279" s="139" t="s">
        <v>1156</v>
      </c>
      <c r="D279" s="139" t="s">
        <v>532</v>
      </c>
      <c r="E279" s="139" t="s">
        <v>532</v>
      </c>
      <c r="F279" s="139" t="s">
        <v>533</v>
      </c>
      <c r="G279" s="139" t="s">
        <v>290</v>
      </c>
      <c r="H279" s="139" t="s">
        <v>75</v>
      </c>
      <c r="I279" s="139" t="s">
        <v>90</v>
      </c>
      <c r="J279" s="139" t="s">
        <v>549</v>
      </c>
      <c r="K279" s="139" t="s">
        <v>907</v>
      </c>
      <c r="L279" s="139" t="s">
        <v>1157</v>
      </c>
      <c r="M279" s="139" t="s">
        <v>668</v>
      </c>
      <c r="N279" s="190">
        <v>50</v>
      </c>
      <c r="O279" s="190">
        <v>1740</v>
      </c>
      <c r="P279" s="190" t="s">
        <v>532</v>
      </c>
      <c r="Q279" s="190" t="s">
        <v>532</v>
      </c>
      <c r="R279" s="190">
        <v>15</v>
      </c>
    </row>
    <row r="280" spans="1:18" ht="17" customHeight="1" x14ac:dyDescent="0.25">
      <c r="A280" s="139" t="s">
        <v>1165</v>
      </c>
      <c r="B280" s="139" t="s">
        <v>1161</v>
      </c>
      <c r="C280" s="139" t="s">
        <v>1162</v>
      </c>
      <c r="D280" s="139" t="s">
        <v>532</v>
      </c>
      <c r="E280" s="139" t="s">
        <v>532</v>
      </c>
      <c r="F280" s="139" t="s">
        <v>533</v>
      </c>
      <c r="G280" s="139" t="s">
        <v>270</v>
      </c>
      <c r="H280" s="139" t="s">
        <v>85</v>
      </c>
      <c r="I280" s="139" t="s">
        <v>75</v>
      </c>
      <c r="J280" s="139" t="s">
        <v>535</v>
      </c>
      <c r="K280" s="139" t="s">
        <v>1163</v>
      </c>
      <c r="L280" s="139" t="s">
        <v>1164</v>
      </c>
      <c r="M280" s="139" t="s">
        <v>572</v>
      </c>
      <c r="N280" s="190">
        <v>50</v>
      </c>
      <c r="O280" s="190">
        <v>760</v>
      </c>
      <c r="P280" s="190" t="s">
        <v>532</v>
      </c>
      <c r="Q280" s="190" t="s">
        <v>532</v>
      </c>
      <c r="R280" s="190">
        <v>15</v>
      </c>
    </row>
    <row r="281" spans="1:18" ht="17" customHeight="1" x14ac:dyDescent="0.25">
      <c r="A281" s="139" t="s">
        <v>1167</v>
      </c>
      <c r="B281" s="139" t="s">
        <v>1166</v>
      </c>
      <c r="C281" s="139" t="s">
        <v>1162</v>
      </c>
      <c r="D281" s="139" t="s">
        <v>532</v>
      </c>
      <c r="E281" s="139" t="s">
        <v>532</v>
      </c>
      <c r="F281" s="139" t="s">
        <v>533</v>
      </c>
      <c r="G281" s="139" t="s">
        <v>270</v>
      </c>
      <c r="H281" s="139" t="s">
        <v>85</v>
      </c>
      <c r="I281" s="139" t="s">
        <v>75</v>
      </c>
      <c r="J281" s="139" t="s">
        <v>535</v>
      </c>
      <c r="K281" s="139" t="s">
        <v>1163</v>
      </c>
      <c r="L281" s="139" t="s">
        <v>1164</v>
      </c>
      <c r="M281" s="139" t="s">
        <v>572</v>
      </c>
      <c r="N281" s="190">
        <v>50</v>
      </c>
      <c r="O281" s="190">
        <v>760</v>
      </c>
      <c r="P281" s="190" t="s">
        <v>532</v>
      </c>
      <c r="Q281" s="190" t="s">
        <v>532</v>
      </c>
      <c r="R281" s="190">
        <v>15</v>
      </c>
    </row>
    <row r="282" spans="1:18" ht="17" customHeight="1" x14ac:dyDescent="0.25">
      <c r="A282" s="139" t="s">
        <v>1169</v>
      </c>
      <c r="B282" s="139" t="s">
        <v>1168</v>
      </c>
      <c r="C282" s="139" t="s">
        <v>1162</v>
      </c>
      <c r="D282" s="139" t="s">
        <v>532</v>
      </c>
      <c r="E282" s="139" t="s">
        <v>532</v>
      </c>
      <c r="F282" s="139" t="s">
        <v>533</v>
      </c>
      <c r="G282" s="139" t="s">
        <v>270</v>
      </c>
      <c r="H282" s="139" t="s">
        <v>85</v>
      </c>
      <c r="I282" s="139" t="s">
        <v>75</v>
      </c>
      <c r="J282" s="139" t="s">
        <v>535</v>
      </c>
      <c r="K282" s="139" t="s">
        <v>1163</v>
      </c>
      <c r="L282" s="139" t="s">
        <v>1164</v>
      </c>
      <c r="M282" s="139" t="s">
        <v>572</v>
      </c>
      <c r="N282" s="190">
        <v>50</v>
      </c>
      <c r="O282" s="190">
        <v>760</v>
      </c>
      <c r="P282" s="190" t="s">
        <v>532</v>
      </c>
      <c r="Q282" s="190" t="s">
        <v>532</v>
      </c>
      <c r="R282" s="190">
        <v>15</v>
      </c>
    </row>
    <row r="283" spans="1:18" ht="17" customHeight="1" x14ac:dyDescent="0.25">
      <c r="A283" s="139" t="s">
        <v>1171</v>
      </c>
      <c r="B283" s="139" t="s">
        <v>1170</v>
      </c>
      <c r="C283" s="139" t="s">
        <v>1162</v>
      </c>
      <c r="D283" s="139" t="s">
        <v>532</v>
      </c>
      <c r="E283" s="139" t="s">
        <v>532</v>
      </c>
      <c r="F283" s="139" t="s">
        <v>533</v>
      </c>
      <c r="G283" s="139" t="s">
        <v>270</v>
      </c>
      <c r="H283" s="139" t="s">
        <v>85</v>
      </c>
      <c r="I283" s="139" t="s">
        <v>75</v>
      </c>
      <c r="J283" s="139" t="s">
        <v>535</v>
      </c>
      <c r="K283" s="139" t="s">
        <v>1163</v>
      </c>
      <c r="L283" s="139" t="s">
        <v>1164</v>
      </c>
      <c r="M283" s="139" t="s">
        <v>572</v>
      </c>
      <c r="N283" s="190">
        <v>50</v>
      </c>
      <c r="O283" s="190">
        <v>760</v>
      </c>
      <c r="P283" s="190" t="s">
        <v>532</v>
      </c>
      <c r="Q283" s="190" t="s">
        <v>532</v>
      </c>
      <c r="R283" s="190">
        <v>15</v>
      </c>
    </row>
    <row r="284" spans="1:18" ht="17" customHeight="1" x14ac:dyDescent="0.25">
      <c r="A284" s="139" t="s">
        <v>1173</v>
      </c>
      <c r="B284" s="139" t="s">
        <v>1172</v>
      </c>
      <c r="C284" s="139" t="s">
        <v>1162</v>
      </c>
      <c r="D284" s="139" t="s">
        <v>532</v>
      </c>
      <c r="E284" s="139" t="s">
        <v>532</v>
      </c>
      <c r="F284" s="139" t="s">
        <v>533</v>
      </c>
      <c r="G284" s="139" t="s">
        <v>270</v>
      </c>
      <c r="H284" s="139" t="s">
        <v>85</v>
      </c>
      <c r="I284" s="139" t="s">
        <v>75</v>
      </c>
      <c r="J284" s="139" t="s">
        <v>535</v>
      </c>
      <c r="K284" s="139" t="s">
        <v>1163</v>
      </c>
      <c r="L284" s="139" t="s">
        <v>1164</v>
      </c>
      <c r="M284" s="139" t="s">
        <v>572</v>
      </c>
      <c r="N284" s="190">
        <v>50</v>
      </c>
      <c r="O284" s="190">
        <v>760</v>
      </c>
      <c r="P284" s="190" t="s">
        <v>532</v>
      </c>
      <c r="Q284" s="190" t="s">
        <v>532</v>
      </c>
      <c r="R284" s="190">
        <v>15</v>
      </c>
    </row>
    <row r="285" spans="1:18" ht="17" customHeight="1" x14ac:dyDescent="0.25">
      <c r="A285" s="139" t="s">
        <v>1165</v>
      </c>
      <c r="B285" s="139" t="s">
        <v>1174</v>
      </c>
      <c r="C285" s="139" t="s">
        <v>1175</v>
      </c>
      <c r="D285" s="139" t="s">
        <v>532</v>
      </c>
      <c r="E285" s="139" t="s">
        <v>532</v>
      </c>
      <c r="F285" s="139" t="s">
        <v>533</v>
      </c>
      <c r="G285" s="139" t="s">
        <v>279</v>
      </c>
      <c r="H285" s="139" t="s">
        <v>75</v>
      </c>
      <c r="I285" s="139" t="s">
        <v>85</v>
      </c>
      <c r="J285" s="139" t="s">
        <v>549</v>
      </c>
      <c r="K285" s="139" t="s">
        <v>1108</v>
      </c>
      <c r="L285" s="139" t="s">
        <v>1176</v>
      </c>
      <c r="M285" s="139" t="s">
        <v>668</v>
      </c>
      <c r="N285" s="190">
        <v>50</v>
      </c>
      <c r="O285" s="190">
        <v>1020</v>
      </c>
      <c r="P285" s="190" t="s">
        <v>532</v>
      </c>
      <c r="Q285" s="190" t="s">
        <v>532</v>
      </c>
      <c r="R285" s="190">
        <v>15</v>
      </c>
    </row>
    <row r="286" spans="1:18" ht="17" customHeight="1" x14ac:dyDescent="0.25">
      <c r="A286" s="139" t="s">
        <v>1167</v>
      </c>
      <c r="B286" s="139" t="s">
        <v>1177</v>
      </c>
      <c r="C286" s="139" t="s">
        <v>1175</v>
      </c>
      <c r="D286" s="139" t="s">
        <v>532</v>
      </c>
      <c r="E286" s="139" t="s">
        <v>532</v>
      </c>
      <c r="F286" s="139" t="s">
        <v>533</v>
      </c>
      <c r="G286" s="139" t="s">
        <v>279</v>
      </c>
      <c r="H286" s="139" t="s">
        <v>75</v>
      </c>
      <c r="I286" s="139" t="s">
        <v>85</v>
      </c>
      <c r="J286" s="139" t="s">
        <v>549</v>
      </c>
      <c r="K286" s="139" t="s">
        <v>1108</v>
      </c>
      <c r="L286" s="139" t="s">
        <v>1176</v>
      </c>
      <c r="M286" s="139" t="s">
        <v>668</v>
      </c>
      <c r="N286" s="190">
        <v>50</v>
      </c>
      <c r="O286" s="190">
        <v>1020</v>
      </c>
      <c r="P286" s="190" t="s">
        <v>532</v>
      </c>
      <c r="Q286" s="190" t="s">
        <v>532</v>
      </c>
      <c r="R286" s="190">
        <v>15</v>
      </c>
    </row>
    <row r="287" spans="1:18" ht="17" customHeight="1" x14ac:dyDescent="0.25">
      <c r="A287" s="139" t="s">
        <v>1169</v>
      </c>
      <c r="B287" s="139" t="s">
        <v>1178</v>
      </c>
      <c r="C287" s="139" t="s">
        <v>1175</v>
      </c>
      <c r="D287" s="139" t="s">
        <v>532</v>
      </c>
      <c r="E287" s="139" t="s">
        <v>532</v>
      </c>
      <c r="F287" s="139" t="s">
        <v>533</v>
      </c>
      <c r="G287" s="139" t="s">
        <v>279</v>
      </c>
      <c r="H287" s="139" t="s">
        <v>75</v>
      </c>
      <c r="I287" s="139" t="s">
        <v>85</v>
      </c>
      <c r="J287" s="139" t="s">
        <v>549</v>
      </c>
      <c r="K287" s="139" t="s">
        <v>1108</v>
      </c>
      <c r="L287" s="139" t="s">
        <v>1176</v>
      </c>
      <c r="M287" s="139" t="s">
        <v>668</v>
      </c>
      <c r="N287" s="190">
        <v>50</v>
      </c>
      <c r="O287" s="190">
        <v>1020</v>
      </c>
      <c r="P287" s="190" t="s">
        <v>532</v>
      </c>
      <c r="Q287" s="190" t="s">
        <v>532</v>
      </c>
      <c r="R287" s="190">
        <v>15</v>
      </c>
    </row>
    <row r="288" spans="1:18" ht="17" customHeight="1" x14ac:dyDescent="0.25">
      <c r="A288" s="139" t="s">
        <v>1171</v>
      </c>
      <c r="B288" s="139" t="s">
        <v>1179</v>
      </c>
      <c r="C288" s="139" t="s">
        <v>1175</v>
      </c>
      <c r="D288" s="139" t="s">
        <v>532</v>
      </c>
      <c r="E288" s="139" t="s">
        <v>532</v>
      </c>
      <c r="F288" s="139" t="s">
        <v>533</v>
      </c>
      <c r="G288" s="139" t="s">
        <v>279</v>
      </c>
      <c r="H288" s="139" t="s">
        <v>75</v>
      </c>
      <c r="I288" s="139" t="s">
        <v>85</v>
      </c>
      <c r="J288" s="139" t="s">
        <v>549</v>
      </c>
      <c r="K288" s="139" t="s">
        <v>1108</v>
      </c>
      <c r="L288" s="139" t="s">
        <v>1176</v>
      </c>
      <c r="M288" s="139" t="s">
        <v>668</v>
      </c>
      <c r="N288" s="190">
        <v>50</v>
      </c>
      <c r="O288" s="190">
        <v>1020</v>
      </c>
      <c r="P288" s="190" t="s">
        <v>532</v>
      </c>
      <c r="Q288" s="190" t="s">
        <v>532</v>
      </c>
      <c r="R288" s="190">
        <v>15</v>
      </c>
    </row>
    <row r="289" spans="1:18" ht="17" customHeight="1" x14ac:dyDescent="0.25">
      <c r="A289" s="139" t="s">
        <v>1183</v>
      </c>
      <c r="B289" s="139" t="s">
        <v>1180</v>
      </c>
      <c r="C289" s="139" t="s">
        <v>1181</v>
      </c>
      <c r="D289" s="139" t="s">
        <v>532</v>
      </c>
      <c r="E289" s="139" t="s">
        <v>532</v>
      </c>
      <c r="F289" s="139" t="s">
        <v>533</v>
      </c>
      <c r="G289" s="139" t="s">
        <v>282</v>
      </c>
      <c r="H289" s="139" t="s">
        <v>1182</v>
      </c>
      <c r="I289" s="139" t="s">
        <v>75</v>
      </c>
      <c r="J289" s="139" t="s">
        <v>535</v>
      </c>
      <c r="K289" s="139" t="s">
        <v>621</v>
      </c>
      <c r="L289" s="139" t="s">
        <v>962</v>
      </c>
      <c r="M289" s="139" t="s">
        <v>740</v>
      </c>
      <c r="N289" s="190">
        <v>50</v>
      </c>
      <c r="O289" s="190">
        <v>970</v>
      </c>
      <c r="P289" s="190" t="s">
        <v>532</v>
      </c>
      <c r="Q289" s="190" t="s">
        <v>532</v>
      </c>
      <c r="R289" s="190">
        <v>15</v>
      </c>
    </row>
    <row r="290" spans="1:18" ht="17" customHeight="1" x14ac:dyDescent="0.25">
      <c r="A290" s="139" t="s">
        <v>1185</v>
      </c>
      <c r="B290" s="139" t="s">
        <v>1184</v>
      </c>
      <c r="C290" s="139" t="s">
        <v>1181</v>
      </c>
      <c r="D290" s="139" t="s">
        <v>532</v>
      </c>
      <c r="E290" s="139" t="s">
        <v>532</v>
      </c>
      <c r="F290" s="139" t="s">
        <v>533</v>
      </c>
      <c r="G290" s="139" t="s">
        <v>282</v>
      </c>
      <c r="H290" s="139" t="s">
        <v>1182</v>
      </c>
      <c r="I290" s="139" t="s">
        <v>75</v>
      </c>
      <c r="J290" s="139" t="s">
        <v>535</v>
      </c>
      <c r="K290" s="139" t="s">
        <v>621</v>
      </c>
      <c r="L290" s="139" t="s">
        <v>962</v>
      </c>
      <c r="M290" s="139" t="s">
        <v>740</v>
      </c>
      <c r="N290" s="190">
        <v>50</v>
      </c>
      <c r="O290" s="190">
        <v>970</v>
      </c>
      <c r="P290" s="190" t="s">
        <v>532</v>
      </c>
      <c r="Q290" s="190" t="s">
        <v>532</v>
      </c>
      <c r="R290" s="190">
        <v>15</v>
      </c>
    </row>
    <row r="291" spans="1:18" ht="17" customHeight="1" x14ac:dyDescent="0.25">
      <c r="A291" s="139" t="s">
        <v>1187</v>
      </c>
      <c r="B291" s="139" t="s">
        <v>1186</v>
      </c>
      <c r="C291" s="139" t="s">
        <v>1181</v>
      </c>
      <c r="D291" s="139" t="s">
        <v>532</v>
      </c>
      <c r="E291" s="139" t="s">
        <v>532</v>
      </c>
      <c r="F291" s="139" t="s">
        <v>533</v>
      </c>
      <c r="G291" s="139" t="s">
        <v>282</v>
      </c>
      <c r="H291" s="139" t="s">
        <v>1182</v>
      </c>
      <c r="I291" s="139" t="s">
        <v>75</v>
      </c>
      <c r="J291" s="139" t="s">
        <v>535</v>
      </c>
      <c r="K291" s="139" t="s">
        <v>621</v>
      </c>
      <c r="L291" s="139" t="s">
        <v>962</v>
      </c>
      <c r="M291" s="139" t="s">
        <v>740</v>
      </c>
      <c r="N291" s="190">
        <v>50</v>
      </c>
      <c r="O291" s="190">
        <v>970</v>
      </c>
      <c r="P291" s="190" t="s">
        <v>532</v>
      </c>
      <c r="Q291" s="190" t="s">
        <v>532</v>
      </c>
      <c r="R291" s="190">
        <v>15</v>
      </c>
    </row>
    <row r="292" spans="1:18" ht="17" customHeight="1" x14ac:dyDescent="0.25">
      <c r="A292" s="139" t="s">
        <v>1189</v>
      </c>
      <c r="B292" s="139" t="s">
        <v>1188</v>
      </c>
      <c r="C292" s="140">
        <v>43652.627824074072</v>
      </c>
      <c r="D292" s="139" t="s">
        <v>532</v>
      </c>
      <c r="E292" s="139" t="s">
        <v>532</v>
      </c>
      <c r="F292" s="139" t="s">
        <v>533</v>
      </c>
      <c r="G292" s="139" t="s">
        <v>282</v>
      </c>
      <c r="H292" s="139" t="s">
        <v>1182</v>
      </c>
      <c r="I292" s="139" t="s">
        <v>75</v>
      </c>
      <c r="J292" s="139" t="s">
        <v>535</v>
      </c>
      <c r="K292" s="139" t="s">
        <v>621</v>
      </c>
      <c r="L292" s="139" t="s">
        <v>962</v>
      </c>
      <c r="M292" s="139" t="s">
        <v>740</v>
      </c>
      <c r="N292" s="190">
        <v>50</v>
      </c>
      <c r="O292" s="190">
        <v>970</v>
      </c>
      <c r="P292" s="190" t="s">
        <v>532</v>
      </c>
      <c r="Q292" s="190" t="s">
        <v>532</v>
      </c>
      <c r="R292" s="190">
        <v>15</v>
      </c>
    </row>
    <row r="293" spans="1:18" ht="17" customHeight="1" x14ac:dyDescent="0.25">
      <c r="A293" s="139" t="s">
        <v>1189</v>
      </c>
      <c r="B293" s="141" t="s">
        <v>1190</v>
      </c>
      <c r="C293" s="142">
        <v>43652</v>
      </c>
      <c r="D293" s="139"/>
      <c r="E293" s="139"/>
      <c r="F293" s="139" t="s">
        <v>533</v>
      </c>
      <c r="G293" s="144" t="s">
        <v>283</v>
      </c>
      <c r="H293" s="137" t="s">
        <v>75</v>
      </c>
      <c r="I293" s="137" t="s">
        <v>1182</v>
      </c>
      <c r="J293" s="142">
        <v>43672</v>
      </c>
      <c r="K293" s="143">
        <v>0.76736111111111116</v>
      </c>
      <c r="L293" s="143">
        <v>0.84722222222222221</v>
      </c>
      <c r="M293" s="139" t="s">
        <v>585</v>
      </c>
      <c r="N293" s="190">
        <v>50</v>
      </c>
      <c r="O293" s="190">
        <v>0</v>
      </c>
      <c r="P293" s="190"/>
      <c r="Q293" s="190"/>
      <c r="R293" s="190">
        <v>15</v>
      </c>
    </row>
    <row r="294" spans="1:18" ht="17" customHeight="1" x14ac:dyDescent="0.25">
      <c r="A294" s="139" t="s">
        <v>1187</v>
      </c>
      <c r="B294" s="141" t="s">
        <v>1191</v>
      </c>
      <c r="C294" s="142">
        <v>43652</v>
      </c>
      <c r="D294" s="139"/>
      <c r="E294" s="139"/>
      <c r="F294" s="139" t="s">
        <v>533</v>
      </c>
      <c r="G294" s="144" t="s">
        <v>283</v>
      </c>
      <c r="H294" s="137" t="s">
        <v>75</v>
      </c>
      <c r="I294" s="137" t="s">
        <v>1182</v>
      </c>
      <c r="J294" s="142">
        <v>43672</v>
      </c>
      <c r="K294" s="143">
        <v>0.76736111111111116</v>
      </c>
      <c r="L294" s="143">
        <v>0.84722222222222221</v>
      </c>
      <c r="M294" s="139" t="s">
        <v>585</v>
      </c>
      <c r="N294" s="190">
        <v>50</v>
      </c>
      <c r="O294" s="190">
        <v>0</v>
      </c>
      <c r="P294" s="190"/>
      <c r="Q294" s="190"/>
      <c r="R294" s="190">
        <v>15</v>
      </c>
    </row>
    <row r="295" spans="1:18" ht="17" customHeight="1" x14ac:dyDescent="0.25">
      <c r="A295" s="139" t="s">
        <v>1185</v>
      </c>
      <c r="B295" s="141" t="s">
        <v>1192</v>
      </c>
      <c r="C295" s="142">
        <v>43652</v>
      </c>
      <c r="D295" s="139"/>
      <c r="E295" s="139"/>
      <c r="F295" s="139" t="s">
        <v>533</v>
      </c>
      <c r="G295" s="144" t="s">
        <v>283</v>
      </c>
      <c r="H295" s="137" t="s">
        <v>75</v>
      </c>
      <c r="I295" s="137" t="s">
        <v>1182</v>
      </c>
      <c r="J295" s="142">
        <v>43672</v>
      </c>
      <c r="K295" s="143">
        <v>0.76736111111111116</v>
      </c>
      <c r="L295" s="143">
        <v>0.84722222222222221</v>
      </c>
      <c r="M295" s="139" t="s">
        <v>585</v>
      </c>
      <c r="N295" s="190">
        <v>50</v>
      </c>
      <c r="O295" s="190">
        <v>0</v>
      </c>
      <c r="P295" s="190"/>
      <c r="Q295" s="190"/>
      <c r="R295" s="190">
        <v>15</v>
      </c>
    </row>
    <row r="296" spans="1:18" ht="17" customHeight="1" x14ac:dyDescent="0.25">
      <c r="A296" s="137" t="s">
        <v>1183</v>
      </c>
      <c r="B296" s="141" t="s">
        <v>1193</v>
      </c>
      <c r="C296" s="142">
        <v>43652</v>
      </c>
      <c r="D296" s="139"/>
      <c r="E296" s="139"/>
      <c r="F296" s="139" t="s">
        <v>533</v>
      </c>
      <c r="G296" s="144" t="s">
        <v>283</v>
      </c>
      <c r="H296" s="137" t="s">
        <v>75</v>
      </c>
      <c r="I296" s="137" t="s">
        <v>1182</v>
      </c>
      <c r="J296" s="142">
        <v>43672</v>
      </c>
      <c r="K296" s="143">
        <v>0.76736111111111116</v>
      </c>
      <c r="L296" s="143">
        <v>0.84722222222222221</v>
      </c>
      <c r="M296" s="139" t="s">
        <v>585</v>
      </c>
      <c r="N296" s="190">
        <v>50</v>
      </c>
      <c r="O296" s="190">
        <v>0</v>
      </c>
      <c r="P296" s="190"/>
      <c r="Q296" s="190"/>
      <c r="R296" s="190">
        <v>15</v>
      </c>
    </row>
    <row r="297" spans="1:18" ht="17" customHeight="1" x14ac:dyDescent="0.25">
      <c r="A297" s="139" t="s">
        <v>1199</v>
      </c>
      <c r="B297" s="139" t="s">
        <v>1194</v>
      </c>
      <c r="C297" s="139" t="s">
        <v>1195</v>
      </c>
      <c r="D297" s="139" t="s">
        <v>532</v>
      </c>
      <c r="E297" s="139" t="s">
        <v>532</v>
      </c>
      <c r="F297" s="139" t="s">
        <v>533</v>
      </c>
      <c r="G297" s="139" t="s">
        <v>252</v>
      </c>
      <c r="H297" s="139" t="s">
        <v>1196</v>
      </c>
      <c r="I297" s="139" t="s">
        <v>75</v>
      </c>
      <c r="J297" s="139" t="s">
        <v>535</v>
      </c>
      <c r="K297" s="139" t="s">
        <v>1197</v>
      </c>
      <c r="L297" s="139" t="s">
        <v>1198</v>
      </c>
      <c r="M297" s="139" t="s">
        <v>585</v>
      </c>
      <c r="N297" s="190">
        <v>50</v>
      </c>
      <c r="O297" s="190">
        <v>1170</v>
      </c>
      <c r="P297" s="190" t="s">
        <v>532</v>
      </c>
      <c r="Q297" s="190" t="s">
        <v>532</v>
      </c>
      <c r="R297" s="190">
        <v>15</v>
      </c>
    </row>
    <row r="298" spans="1:18" ht="17" customHeight="1" x14ac:dyDescent="0.25">
      <c r="A298" s="139" t="s">
        <v>1201</v>
      </c>
      <c r="B298" s="139" t="s">
        <v>1200</v>
      </c>
      <c r="C298" s="139" t="s">
        <v>1195</v>
      </c>
      <c r="D298" s="139" t="s">
        <v>532</v>
      </c>
      <c r="E298" s="139" t="s">
        <v>532</v>
      </c>
      <c r="F298" s="139" t="s">
        <v>533</v>
      </c>
      <c r="G298" s="139" t="s">
        <v>252</v>
      </c>
      <c r="H298" s="139" t="s">
        <v>1196</v>
      </c>
      <c r="I298" s="139" t="s">
        <v>75</v>
      </c>
      <c r="J298" s="139" t="s">
        <v>535</v>
      </c>
      <c r="K298" s="139" t="s">
        <v>1197</v>
      </c>
      <c r="L298" s="139" t="s">
        <v>1198</v>
      </c>
      <c r="M298" s="139" t="s">
        <v>585</v>
      </c>
      <c r="N298" s="190">
        <v>50</v>
      </c>
      <c r="O298" s="190">
        <v>1170</v>
      </c>
      <c r="P298" s="190" t="s">
        <v>532</v>
      </c>
      <c r="Q298" s="190" t="s">
        <v>532</v>
      </c>
      <c r="R298" s="190">
        <v>15</v>
      </c>
    </row>
    <row r="299" spans="1:18" ht="17" customHeight="1" x14ac:dyDescent="0.25">
      <c r="A299" s="139" t="s">
        <v>1203</v>
      </c>
      <c r="B299" s="139" t="s">
        <v>1202</v>
      </c>
      <c r="C299" s="139" t="s">
        <v>1195</v>
      </c>
      <c r="D299" s="139" t="s">
        <v>532</v>
      </c>
      <c r="E299" s="139" t="s">
        <v>532</v>
      </c>
      <c r="F299" s="139" t="s">
        <v>533</v>
      </c>
      <c r="G299" s="139" t="s">
        <v>252</v>
      </c>
      <c r="H299" s="139" t="s">
        <v>1196</v>
      </c>
      <c r="I299" s="139" t="s">
        <v>75</v>
      </c>
      <c r="J299" s="139" t="s">
        <v>535</v>
      </c>
      <c r="K299" s="139" t="s">
        <v>1197</v>
      </c>
      <c r="L299" s="139" t="s">
        <v>1198</v>
      </c>
      <c r="M299" s="139" t="s">
        <v>585</v>
      </c>
      <c r="N299" s="190">
        <v>50</v>
      </c>
      <c r="O299" s="190">
        <v>1170</v>
      </c>
      <c r="P299" s="190" t="s">
        <v>532</v>
      </c>
      <c r="Q299" s="190" t="s">
        <v>532</v>
      </c>
      <c r="R299" s="190">
        <v>15</v>
      </c>
    </row>
    <row r="300" spans="1:18" ht="17" customHeight="1" x14ac:dyDescent="0.25">
      <c r="A300" s="139" t="s">
        <v>1205</v>
      </c>
      <c r="B300" s="139" t="s">
        <v>1204</v>
      </c>
      <c r="C300" s="139" t="s">
        <v>1195</v>
      </c>
      <c r="D300" s="139" t="s">
        <v>532</v>
      </c>
      <c r="E300" s="139" t="s">
        <v>532</v>
      </c>
      <c r="F300" s="139" t="s">
        <v>533</v>
      </c>
      <c r="G300" s="139" t="s">
        <v>252</v>
      </c>
      <c r="H300" s="139" t="s">
        <v>1196</v>
      </c>
      <c r="I300" s="139" t="s">
        <v>75</v>
      </c>
      <c r="J300" s="139" t="s">
        <v>535</v>
      </c>
      <c r="K300" s="139" t="s">
        <v>1197</v>
      </c>
      <c r="L300" s="139" t="s">
        <v>1198</v>
      </c>
      <c r="M300" s="139" t="s">
        <v>585</v>
      </c>
      <c r="N300" s="190">
        <v>50</v>
      </c>
      <c r="O300" s="190">
        <v>1170</v>
      </c>
      <c r="P300" s="190" t="s">
        <v>532</v>
      </c>
      <c r="Q300" s="190" t="s">
        <v>532</v>
      </c>
      <c r="R300" s="190">
        <v>15</v>
      </c>
    </row>
    <row r="301" spans="1:18" ht="17" customHeight="1" x14ac:dyDescent="0.25">
      <c r="A301" s="139" t="s">
        <v>1207</v>
      </c>
      <c r="B301" s="139" t="s">
        <v>1206</v>
      </c>
      <c r="C301" s="139" t="s">
        <v>1195</v>
      </c>
      <c r="D301" s="139" t="s">
        <v>532</v>
      </c>
      <c r="E301" s="139" t="s">
        <v>532</v>
      </c>
      <c r="F301" s="139" t="s">
        <v>533</v>
      </c>
      <c r="G301" s="139" t="s">
        <v>252</v>
      </c>
      <c r="H301" s="139" t="s">
        <v>1196</v>
      </c>
      <c r="I301" s="139" t="s">
        <v>75</v>
      </c>
      <c r="J301" s="139" t="s">
        <v>535</v>
      </c>
      <c r="K301" s="139" t="s">
        <v>1197</v>
      </c>
      <c r="L301" s="139" t="s">
        <v>1198</v>
      </c>
      <c r="M301" s="139" t="s">
        <v>585</v>
      </c>
      <c r="N301" s="190">
        <v>50</v>
      </c>
      <c r="O301" s="190">
        <v>1170</v>
      </c>
      <c r="P301" s="190" t="s">
        <v>532</v>
      </c>
      <c r="Q301" s="190" t="s">
        <v>532</v>
      </c>
      <c r="R301" s="190">
        <v>15</v>
      </c>
    </row>
    <row r="302" spans="1:18" ht="17" customHeight="1" x14ac:dyDescent="0.25">
      <c r="A302" s="139" t="s">
        <v>1199</v>
      </c>
      <c r="B302" s="139" t="s">
        <v>1208</v>
      </c>
      <c r="C302" s="139" t="s">
        <v>1209</v>
      </c>
      <c r="D302" s="139" t="s">
        <v>532</v>
      </c>
      <c r="E302" s="139" t="s">
        <v>532</v>
      </c>
      <c r="F302" s="139" t="s">
        <v>533</v>
      </c>
      <c r="G302" s="139" t="s">
        <v>253</v>
      </c>
      <c r="H302" s="139" t="s">
        <v>75</v>
      </c>
      <c r="I302" s="139" t="s">
        <v>1196</v>
      </c>
      <c r="J302" s="139" t="s">
        <v>549</v>
      </c>
      <c r="K302" s="139" t="s">
        <v>950</v>
      </c>
      <c r="L302" s="139" t="s">
        <v>926</v>
      </c>
      <c r="M302" s="139" t="s">
        <v>585</v>
      </c>
      <c r="N302" s="190">
        <v>50</v>
      </c>
      <c r="O302" s="190">
        <v>1170</v>
      </c>
      <c r="P302" s="190" t="s">
        <v>532</v>
      </c>
      <c r="Q302" s="190" t="s">
        <v>532</v>
      </c>
      <c r="R302" s="190">
        <v>15</v>
      </c>
    </row>
    <row r="303" spans="1:18" ht="17" customHeight="1" x14ac:dyDescent="0.25">
      <c r="A303" s="139" t="s">
        <v>1201</v>
      </c>
      <c r="B303" s="139" t="s">
        <v>1210</v>
      </c>
      <c r="C303" s="139" t="s">
        <v>1209</v>
      </c>
      <c r="D303" s="139" t="s">
        <v>532</v>
      </c>
      <c r="E303" s="139" t="s">
        <v>532</v>
      </c>
      <c r="F303" s="139" t="s">
        <v>533</v>
      </c>
      <c r="G303" s="139" t="s">
        <v>253</v>
      </c>
      <c r="H303" s="139" t="s">
        <v>75</v>
      </c>
      <c r="I303" s="139" t="s">
        <v>1196</v>
      </c>
      <c r="J303" s="139" t="s">
        <v>549</v>
      </c>
      <c r="K303" s="139" t="s">
        <v>950</v>
      </c>
      <c r="L303" s="139" t="s">
        <v>926</v>
      </c>
      <c r="M303" s="139" t="s">
        <v>585</v>
      </c>
      <c r="N303" s="190">
        <v>50</v>
      </c>
      <c r="O303" s="190">
        <v>1170</v>
      </c>
      <c r="P303" s="190" t="s">
        <v>532</v>
      </c>
      <c r="Q303" s="190" t="s">
        <v>532</v>
      </c>
      <c r="R303" s="190">
        <v>15</v>
      </c>
    </row>
    <row r="304" spans="1:18" ht="17" customHeight="1" x14ac:dyDescent="0.25">
      <c r="A304" s="139" t="s">
        <v>1203</v>
      </c>
      <c r="B304" s="139" t="s">
        <v>1211</v>
      </c>
      <c r="C304" s="139" t="s">
        <v>1209</v>
      </c>
      <c r="D304" s="139" t="s">
        <v>532</v>
      </c>
      <c r="E304" s="139" t="s">
        <v>532</v>
      </c>
      <c r="F304" s="139" t="s">
        <v>533</v>
      </c>
      <c r="G304" s="139" t="s">
        <v>253</v>
      </c>
      <c r="H304" s="139" t="s">
        <v>75</v>
      </c>
      <c r="I304" s="139" t="s">
        <v>1196</v>
      </c>
      <c r="J304" s="139" t="s">
        <v>549</v>
      </c>
      <c r="K304" s="139" t="s">
        <v>950</v>
      </c>
      <c r="L304" s="139" t="s">
        <v>926</v>
      </c>
      <c r="M304" s="139" t="s">
        <v>585</v>
      </c>
      <c r="N304" s="190">
        <v>50</v>
      </c>
      <c r="O304" s="190">
        <v>1170</v>
      </c>
      <c r="P304" s="190" t="s">
        <v>532</v>
      </c>
      <c r="Q304" s="190" t="s">
        <v>532</v>
      </c>
      <c r="R304" s="190">
        <v>15</v>
      </c>
    </row>
    <row r="305" spans="1:18" ht="17" customHeight="1" x14ac:dyDescent="0.25">
      <c r="A305" s="139" t="s">
        <v>1205</v>
      </c>
      <c r="B305" s="139" t="s">
        <v>1212</v>
      </c>
      <c r="C305" s="139" t="s">
        <v>1209</v>
      </c>
      <c r="D305" s="139" t="s">
        <v>532</v>
      </c>
      <c r="E305" s="139" t="s">
        <v>532</v>
      </c>
      <c r="F305" s="139" t="s">
        <v>533</v>
      </c>
      <c r="G305" s="139" t="s">
        <v>253</v>
      </c>
      <c r="H305" s="139" t="s">
        <v>75</v>
      </c>
      <c r="I305" s="139" t="s">
        <v>1196</v>
      </c>
      <c r="J305" s="139" t="s">
        <v>549</v>
      </c>
      <c r="K305" s="139" t="s">
        <v>950</v>
      </c>
      <c r="L305" s="139" t="s">
        <v>926</v>
      </c>
      <c r="M305" s="139" t="s">
        <v>585</v>
      </c>
      <c r="N305" s="190">
        <v>50</v>
      </c>
      <c r="O305" s="190">
        <v>1170</v>
      </c>
      <c r="P305" s="190" t="s">
        <v>532</v>
      </c>
      <c r="Q305" s="190" t="s">
        <v>532</v>
      </c>
      <c r="R305" s="190">
        <v>15</v>
      </c>
    </row>
    <row r="306" spans="1:18" ht="17" customHeight="1" x14ac:dyDescent="0.25">
      <c r="A306" s="139" t="s">
        <v>1207</v>
      </c>
      <c r="B306" s="139" t="s">
        <v>1213</v>
      </c>
      <c r="C306" s="139" t="s">
        <v>1209</v>
      </c>
      <c r="D306" s="139" t="s">
        <v>532</v>
      </c>
      <c r="E306" s="139" t="s">
        <v>532</v>
      </c>
      <c r="F306" s="139" t="s">
        <v>533</v>
      </c>
      <c r="G306" s="139" t="s">
        <v>253</v>
      </c>
      <c r="H306" s="139" t="s">
        <v>75</v>
      </c>
      <c r="I306" s="139" t="s">
        <v>1196</v>
      </c>
      <c r="J306" s="139" t="s">
        <v>549</v>
      </c>
      <c r="K306" s="139" t="s">
        <v>950</v>
      </c>
      <c r="L306" s="139" t="s">
        <v>926</v>
      </c>
      <c r="M306" s="139" t="s">
        <v>585</v>
      </c>
      <c r="N306" s="190">
        <v>50</v>
      </c>
      <c r="O306" s="190">
        <v>1170</v>
      </c>
      <c r="P306" s="190" t="s">
        <v>532</v>
      </c>
      <c r="Q306" s="190" t="s">
        <v>532</v>
      </c>
      <c r="R306" s="190">
        <v>15</v>
      </c>
    </row>
    <row r="307" spans="1:18" ht="17" customHeight="1" x14ac:dyDescent="0.25">
      <c r="A307" s="139" t="s">
        <v>1216</v>
      </c>
      <c r="B307" s="139" t="s">
        <v>1214</v>
      </c>
      <c r="C307" s="139" t="s">
        <v>1215</v>
      </c>
      <c r="D307" s="139" t="s">
        <v>532</v>
      </c>
      <c r="E307" s="139" t="s">
        <v>532</v>
      </c>
      <c r="F307" s="139" t="s">
        <v>533</v>
      </c>
      <c r="G307" s="139" t="s">
        <v>534</v>
      </c>
      <c r="H307" s="139" t="s">
        <v>76</v>
      </c>
      <c r="I307" s="139" t="s">
        <v>75</v>
      </c>
      <c r="J307" s="139" t="s">
        <v>535</v>
      </c>
      <c r="K307" s="139" t="s">
        <v>536</v>
      </c>
      <c r="L307" s="139" t="s">
        <v>537</v>
      </c>
      <c r="M307" s="139" t="s">
        <v>538</v>
      </c>
      <c r="N307" s="190">
        <v>50</v>
      </c>
      <c r="O307" s="190">
        <v>580</v>
      </c>
      <c r="P307" s="190" t="s">
        <v>532</v>
      </c>
      <c r="Q307" s="190" t="s">
        <v>532</v>
      </c>
      <c r="R307" s="190">
        <v>15</v>
      </c>
    </row>
    <row r="308" spans="1:18" ht="17" customHeight="1" x14ac:dyDescent="0.25">
      <c r="A308" s="139" t="s">
        <v>1216</v>
      </c>
      <c r="B308" s="139" t="s">
        <v>1217</v>
      </c>
      <c r="C308" s="139" t="s">
        <v>1218</v>
      </c>
      <c r="D308" s="139" t="s">
        <v>532</v>
      </c>
      <c r="E308" s="139" t="s">
        <v>532</v>
      </c>
      <c r="F308" s="139" t="s">
        <v>533</v>
      </c>
      <c r="G308" s="139" t="s">
        <v>548</v>
      </c>
      <c r="H308" s="139" t="s">
        <v>75</v>
      </c>
      <c r="I308" s="139" t="s">
        <v>76</v>
      </c>
      <c r="J308" s="139" t="s">
        <v>549</v>
      </c>
      <c r="K308" s="139" t="s">
        <v>550</v>
      </c>
      <c r="L308" s="139" t="s">
        <v>551</v>
      </c>
      <c r="M308" s="139" t="s">
        <v>552</v>
      </c>
      <c r="N308" s="190">
        <v>50</v>
      </c>
      <c r="O308" s="190">
        <v>590</v>
      </c>
      <c r="P308" s="190" t="s">
        <v>532</v>
      </c>
      <c r="Q308" s="190" t="s">
        <v>532</v>
      </c>
      <c r="R308" s="190">
        <v>15</v>
      </c>
    </row>
    <row r="309" spans="1:18" ht="17" customHeight="1" x14ac:dyDescent="0.25">
      <c r="A309" s="139" t="s">
        <v>1222</v>
      </c>
      <c r="B309" s="139" t="s">
        <v>1219</v>
      </c>
      <c r="C309" s="139" t="s">
        <v>1220</v>
      </c>
      <c r="D309" s="139" t="s">
        <v>532</v>
      </c>
      <c r="E309" s="139" t="s">
        <v>532</v>
      </c>
      <c r="F309" s="139" t="s">
        <v>533</v>
      </c>
      <c r="G309" s="139" t="s">
        <v>278</v>
      </c>
      <c r="H309" s="139" t="s">
        <v>75</v>
      </c>
      <c r="I309" s="139" t="s">
        <v>84</v>
      </c>
      <c r="J309" s="139" t="s">
        <v>549</v>
      </c>
      <c r="K309" s="139" t="s">
        <v>1221</v>
      </c>
      <c r="L309" s="139" t="s">
        <v>687</v>
      </c>
      <c r="M309" s="139" t="s">
        <v>585</v>
      </c>
      <c r="N309" s="190">
        <v>50</v>
      </c>
      <c r="O309" s="190">
        <v>1190</v>
      </c>
      <c r="P309" s="190" t="s">
        <v>532</v>
      </c>
      <c r="Q309" s="190" t="s">
        <v>532</v>
      </c>
      <c r="R309" s="190">
        <v>15</v>
      </c>
    </row>
    <row r="310" spans="1:18" ht="17" customHeight="1" x14ac:dyDescent="0.25">
      <c r="A310" s="139" t="s">
        <v>1224</v>
      </c>
      <c r="B310" s="139" t="s">
        <v>1223</v>
      </c>
      <c r="C310" s="139" t="s">
        <v>1220</v>
      </c>
      <c r="D310" s="139" t="s">
        <v>532</v>
      </c>
      <c r="E310" s="139" t="s">
        <v>532</v>
      </c>
      <c r="F310" s="139" t="s">
        <v>533</v>
      </c>
      <c r="G310" s="139" t="s">
        <v>278</v>
      </c>
      <c r="H310" s="139" t="s">
        <v>75</v>
      </c>
      <c r="I310" s="139" t="s">
        <v>84</v>
      </c>
      <c r="J310" s="139" t="s">
        <v>549</v>
      </c>
      <c r="K310" s="139" t="s">
        <v>1221</v>
      </c>
      <c r="L310" s="139" t="s">
        <v>687</v>
      </c>
      <c r="M310" s="139" t="s">
        <v>585</v>
      </c>
      <c r="N310" s="190">
        <v>50</v>
      </c>
      <c r="O310" s="190">
        <v>1190</v>
      </c>
      <c r="P310" s="190" t="s">
        <v>532</v>
      </c>
      <c r="Q310" s="190" t="s">
        <v>532</v>
      </c>
      <c r="R310" s="190">
        <v>15</v>
      </c>
    </row>
    <row r="311" spans="1:18" ht="17" customHeight="1" x14ac:dyDescent="0.25">
      <c r="A311" s="139" t="s">
        <v>1226</v>
      </c>
      <c r="B311" s="139" t="s">
        <v>1225</v>
      </c>
      <c r="C311" s="139" t="s">
        <v>1220</v>
      </c>
      <c r="D311" s="139" t="s">
        <v>532</v>
      </c>
      <c r="E311" s="139" t="s">
        <v>532</v>
      </c>
      <c r="F311" s="139" t="s">
        <v>533</v>
      </c>
      <c r="G311" s="139" t="s">
        <v>278</v>
      </c>
      <c r="H311" s="139" t="s">
        <v>75</v>
      </c>
      <c r="I311" s="139" t="s">
        <v>84</v>
      </c>
      <c r="J311" s="139" t="s">
        <v>549</v>
      </c>
      <c r="K311" s="139" t="s">
        <v>1221</v>
      </c>
      <c r="L311" s="139" t="s">
        <v>687</v>
      </c>
      <c r="M311" s="139" t="s">
        <v>585</v>
      </c>
      <c r="N311" s="190">
        <v>50</v>
      </c>
      <c r="O311" s="190">
        <v>1190</v>
      </c>
      <c r="P311" s="190" t="s">
        <v>532</v>
      </c>
      <c r="Q311" s="190" t="s">
        <v>532</v>
      </c>
      <c r="R311" s="190">
        <v>15</v>
      </c>
    </row>
    <row r="312" spans="1:18" ht="17" customHeight="1" x14ac:dyDescent="0.25">
      <c r="A312" s="139" t="s">
        <v>1228</v>
      </c>
      <c r="B312" s="139" t="s">
        <v>1227</v>
      </c>
      <c r="C312" s="139" t="s">
        <v>1220</v>
      </c>
      <c r="D312" s="139" t="s">
        <v>532</v>
      </c>
      <c r="E312" s="139" t="s">
        <v>532</v>
      </c>
      <c r="F312" s="139" t="s">
        <v>533</v>
      </c>
      <c r="G312" s="139" t="s">
        <v>278</v>
      </c>
      <c r="H312" s="139" t="s">
        <v>75</v>
      </c>
      <c r="I312" s="139" t="s">
        <v>84</v>
      </c>
      <c r="J312" s="139" t="s">
        <v>549</v>
      </c>
      <c r="K312" s="139" t="s">
        <v>1221</v>
      </c>
      <c r="L312" s="139" t="s">
        <v>687</v>
      </c>
      <c r="M312" s="139" t="s">
        <v>585</v>
      </c>
      <c r="N312" s="190">
        <v>50</v>
      </c>
      <c r="O312" s="190">
        <v>1190</v>
      </c>
      <c r="P312" s="190" t="s">
        <v>532</v>
      </c>
      <c r="Q312" s="190" t="s">
        <v>532</v>
      </c>
      <c r="R312" s="190">
        <v>15</v>
      </c>
    </row>
    <row r="313" spans="1:18" ht="17" customHeight="1" x14ac:dyDescent="0.25">
      <c r="A313" s="139" t="s">
        <v>1230</v>
      </c>
      <c r="B313" s="139" t="s">
        <v>1229</v>
      </c>
      <c r="C313" s="139" t="s">
        <v>1220</v>
      </c>
      <c r="D313" s="139" t="s">
        <v>532</v>
      </c>
      <c r="E313" s="139" t="s">
        <v>532</v>
      </c>
      <c r="F313" s="139" t="s">
        <v>533</v>
      </c>
      <c r="G313" s="139" t="s">
        <v>278</v>
      </c>
      <c r="H313" s="139" t="s">
        <v>75</v>
      </c>
      <c r="I313" s="139" t="s">
        <v>84</v>
      </c>
      <c r="J313" s="139" t="s">
        <v>549</v>
      </c>
      <c r="K313" s="139" t="s">
        <v>1221</v>
      </c>
      <c r="L313" s="139" t="s">
        <v>687</v>
      </c>
      <c r="M313" s="139" t="s">
        <v>585</v>
      </c>
      <c r="N313" s="190">
        <v>50</v>
      </c>
      <c r="O313" s="190">
        <v>1190</v>
      </c>
      <c r="P313" s="190" t="s">
        <v>532</v>
      </c>
      <c r="Q313" s="190" t="s">
        <v>532</v>
      </c>
      <c r="R313" s="190">
        <v>15</v>
      </c>
    </row>
    <row r="314" spans="1:18" ht="17" customHeight="1" x14ac:dyDescent="0.25">
      <c r="A314" s="139" t="s">
        <v>1233</v>
      </c>
      <c r="B314" s="139" t="s">
        <v>1231</v>
      </c>
      <c r="C314" s="139" t="s">
        <v>1232</v>
      </c>
      <c r="D314" s="139" t="s">
        <v>532</v>
      </c>
      <c r="E314" s="139" t="s">
        <v>532</v>
      </c>
      <c r="F314" s="139" t="s">
        <v>533</v>
      </c>
      <c r="G314" s="139" t="s">
        <v>259</v>
      </c>
      <c r="H314" s="139" t="s">
        <v>73</v>
      </c>
      <c r="I314" s="139" t="s">
        <v>75</v>
      </c>
      <c r="J314" s="139" t="s">
        <v>535</v>
      </c>
      <c r="K314" s="139" t="s">
        <v>875</v>
      </c>
      <c r="L314" s="139" t="s">
        <v>876</v>
      </c>
      <c r="M314" s="139" t="s">
        <v>585</v>
      </c>
      <c r="N314" s="190">
        <v>50</v>
      </c>
      <c r="O314" s="190">
        <v>940</v>
      </c>
      <c r="P314" s="190" t="s">
        <v>532</v>
      </c>
      <c r="Q314" s="190" t="s">
        <v>532</v>
      </c>
      <c r="R314" s="190">
        <v>15</v>
      </c>
    </row>
    <row r="315" spans="1:18" ht="17" customHeight="1" x14ac:dyDescent="0.25">
      <c r="A315" s="139" t="s">
        <v>1233</v>
      </c>
      <c r="B315" s="139" t="s">
        <v>1234</v>
      </c>
      <c r="C315" s="139" t="s">
        <v>1235</v>
      </c>
      <c r="D315" s="139" t="s">
        <v>532</v>
      </c>
      <c r="E315" s="139" t="s">
        <v>532</v>
      </c>
      <c r="F315" s="139" t="s">
        <v>533</v>
      </c>
      <c r="G315" s="139" t="s">
        <v>269</v>
      </c>
      <c r="H315" s="139" t="s">
        <v>75</v>
      </c>
      <c r="I315" s="139" t="s">
        <v>77</v>
      </c>
      <c r="J315" s="139" t="s">
        <v>1236</v>
      </c>
      <c r="K315" s="139" t="s">
        <v>785</v>
      </c>
      <c r="L315" s="139" t="s">
        <v>634</v>
      </c>
      <c r="M315" s="139" t="s">
        <v>804</v>
      </c>
      <c r="N315" s="190">
        <v>50</v>
      </c>
      <c r="O315" s="190">
        <v>680</v>
      </c>
      <c r="P315" s="190" t="s">
        <v>532</v>
      </c>
      <c r="Q315" s="190" t="s">
        <v>532</v>
      </c>
      <c r="R315" s="190">
        <v>15</v>
      </c>
    </row>
    <row r="316" spans="1:18" ht="17" customHeight="1" x14ac:dyDescent="0.25">
      <c r="A316" s="139" t="s">
        <v>1222</v>
      </c>
      <c r="B316" s="139" t="s">
        <v>1237</v>
      </c>
      <c r="C316" s="139" t="s">
        <v>1238</v>
      </c>
      <c r="D316" s="139" t="s">
        <v>532</v>
      </c>
      <c r="E316" s="139" t="s">
        <v>532</v>
      </c>
      <c r="F316" s="139" t="s">
        <v>533</v>
      </c>
      <c r="G316" s="139" t="s">
        <v>277</v>
      </c>
      <c r="H316" s="139" t="s">
        <v>84</v>
      </c>
      <c r="I316" s="139" t="s">
        <v>75</v>
      </c>
      <c r="J316" s="139" t="s">
        <v>535</v>
      </c>
      <c r="K316" s="139" t="s">
        <v>1198</v>
      </c>
      <c r="L316" s="139" t="s">
        <v>688</v>
      </c>
      <c r="M316" s="139" t="s">
        <v>694</v>
      </c>
      <c r="N316" s="190">
        <v>50</v>
      </c>
      <c r="O316" s="190">
        <v>1000</v>
      </c>
      <c r="P316" s="190" t="s">
        <v>532</v>
      </c>
      <c r="Q316" s="190" t="s">
        <v>532</v>
      </c>
      <c r="R316" s="190">
        <v>15</v>
      </c>
    </row>
    <row r="317" spans="1:18" ht="17" customHeight="1" x14ac:dyDescent="0.25">
      <c r="A317" s="139" t="s">
        <v>1224</v>
      </c>
      <c r="B317" s="139" t="s">
        <v>1239</v>
      </c>
      <c r="C317" s="139" t="s">
        <v>1238</v>
      </c>
      <c r="D317" s="139" t="s">
        <v>532</v>
      </c>
      <c r="E317" s="139" t="s">
        <v>532</v>
      </c>
      <c r="F317" s="139" t="s">
        <v>533</v>
      </c>
      <c r="G317" s="139" t="s">
        <v>277</v>
      </c>
      <c r="H317" s="139" t="s">
        <v>84</v>
      </c>
      <c r="I317" s="139" t="s">
        <v>75</v>
      </c>
      <c r="J317" s="139" t="s">
        <v>535</v>
      </c>
      <c r="K317" s="139" t="s">
        <v>1198</v>
      </c>
      <c r="L317" s="139" t="s">
        <v>688</v>
      </c>
      <c r="M317" s="139" t="s">
        <v>694</v>
      </c>
      <c r="N317" s="190">
        <v>50</v>
      </c>
      <c r="O317" s="190">
        <v>1000</v>
      </c>
      <c r="P317" s="190" t="s">
        <v>532</v>
      </c>
      <c r="Q317" s="190" t="s">
        <v>532</v>
      </c>
      <c r="R317" s="190">
        <v>15</v>
      </c>
    </row>
    <row r="318" spans="1:18" ht="17" customHeight="1" x14ac:dyDescent="0.25">
      <c r="A318" s="139" t="s">
        <v>1226</v>
      </c>
      <c r="B318" s="139" t="s">
        <v>1240</v>
      </c>
      <c r="C318" s="139" t="s">
        <v>1238</v>
      </c>
      <c r="D318" s="139" t="s">
        <v>532</v>
      </c>
      <c r="E318" s="139" t="s">
        <v>532</v>
      </c>
      <c r="F318" s="139" t="s">
        <v>533</v>
      </c>
      <c r="G318" s="139" t="s">
        <v>277</v>
      </c>
      <c r="H318" s="139" t="s">
        <v>84</v>
      </c>
      <c r="I318" s="139" t="s">
        <v>75</v>
      </c>
      <c r="J318" s="139" t="s">
        <v>535</v>
      </c>
      <c r="K318" s="139" t="s">
        <v>1198</v>
      </c>
      <c r="L318" s="139" t="s">
        <v>688</v>
      </c>
      <c r="M318" s="139" t="s">
        <v>694</v>
      </c>
      <c r="N318" s="190">
        <v>50</v>
      </c>
      <c r="O318" s="190">
        <v>1000</v>
      </c>
      <c r="P318" s="190" t="s">
        <v>532</v>
      </c>
      <c r="Q318" s="190" t="s">
        <v>532</v>
      </c>
      <c r="R318" s="190">
        <v>15</v>
      </c>
    </row>
    <row r="319" spans="1:18" ht="17" customHeight="1" x14ac:dyDescent="0.25">
      <c r="A319" s="139" t="s">
        <v>1228</v>
      </c>
      <c r="B319" s="139" t="s">
        <v>1241</v>
      </c>
      <c r="C319" s="139" t="s">
        <v>1238</v>
      </c>
      <c r="D319" s="139" t="s">
        <v>532</v>
      </c>
      <c r="E319" s="139" t="s">
        <v>532</v>
      </c>
      <c r="F319" s="139" t="s">
        <v>533</v>
      </c>
      <c r="G319" s="139" t="s">
        <v>277</v>
      </c>
      <c r="H319" s="139" t="s">
        <v>84</v>
      </c>
      <c r="I319" s="139" t="s">
        <v>75</v>
      </c>
      <c r="J319" s="139" t="s">
        <v>535</v>
      </c>
      <c r="K319" s="139" t="s">
        <v>1198</v>
      </c>
      <c r="L319" s="139" t="s">
        <v>688</v>
      </c>
      <c r="M319" s="139" t="s">
        <v>694</v>
      </c>
      <c r="N319" s="190">
        <v>50</v>
      </c>
      <c r="O319" s="190">
        <v>1000</v>
      </c>
      <c r="P319" s="190" t="s">
        <v>532</v>
      </c>
      <c r="Q319" s="190" t="s">
        <v>532</v>
      </c>
      <c r="R319" s="190">
        <v>15</v>
      </c>
    </row>
    <row r="320" spans="1:18" ht="17" customHeight="1" x14ac:dyDescent="0.25">
      <c r="A320" s="139" t="s">
        <v>1230</v>
      </c>
      <c r="B320" s="139" t="s">
        <v>1242</v>
      </c>
      <c r="C320" s="139" t="s">
        <v>1238</v>
      </c>
      <c r="D320" s="139" t="s">
        <v>532</v>
      </c>
      <c r="E320" s="139" t="s">
        <v>532</v>
      </c>
      <c r="F320" s="139" t="s">
        <v>533</v>
      </c>
      <c r="G320" s="139" t="s">
        <v>277</v>
      </c>
      <c r="H320" s="139" t="s">
        <v>84</v>
      </c>
      <c r="I320" s="139" t="s">
        <v>75</v>
      </c>
      <c r="J320" s="139" t="s">
        <v>535</v>
      </c>
      <c r="K320" s="139" t="s">
        <v>1198</v>
      </c>
      <c r="L320" s="139" t="s">
        <v>688</v>
      </c>
      <c r="M320" s="139" t="s">
        <v>694</v>
      </c>
      <c r="N320" s="190">
        <v>50</v>
      </c>
      <c r="O320" s="190">
        <v>1000</v>
      </c>
      <c r="P320" s="190" t="s">
        <v>532</v>
      </c>
      <c r="Q320" s="190" t="s">
        <v>532</v>
      </c>
      <c r="R320" s="190">
        <v>15</v>
      </c>
    </row>
    <row r="321" spans="1:18" ht="17" customHeight="1" x14ac:dyDescent="0.25">
      <c r="A321" s="139" t="s">
        <v>1247</v>
      </c>
      <c r="B321" s="139" t="s">
        <v>1243</v>
      </c>
      <c r="C321" s="139" t="s">
        <v>1244</v>
      </c>
      <c r="D321" s="139" t="s">
        <v>532</v>
      </c>
      <c r="E321" s="139" t="s">
        <v>532</v>
      </c>
      <c r="F321" s="139" t="s">
        <v>533</v>
      </c>
      <c r="G321" s="139" t="s">
        <v>262</v>
      </c>
      <c r="H321" s="139" t="s">
        <v>74</v>
      </c>
      <c r="I321" s="139" t="s">
        <v>75</v>
      </c>
      <c r="J321" s="139" t="s">
        <v>535</v>
      </c>
      <c r="K321" s="139" t="s">
        <v>1245</v>
      </c>
      <c r="L321" s="139" t="s">
        <v>1246</v>
      </c>
      <c r="M321" s="139" t="s">
        <v>538</v>
      </c>
      <c r="N321" s="190">
        <v>50</v>
      </c>
      <c r="O321" s="190">
        <v>850</v>
      </c>
      <c r="P321" s="190" t="s">
        <v>532</v>
      </c>
      <c r="Q321" s="190" t="s">
        <v>532</v>
      </c>
      <c r="R321" s="190">
        <v>15</v>
      </c>
    </row>
    <row r="322" spans="1:18" ht="17" customHeight="1" x14ac:dyDescent="0.25">
      <c r="A322" s="139" t="s">
        <v>1249</v>
      </c>
      <c r="B322" s="139" t="s">
        <v>1248</v>
      </c>
      <c r="C322" s="139" t="s">
        <v>1244</v>
      </c>
      <c r="D322" s="139" t="s">
        <v>532</v>
      </c>
      <c r="E322" s="139" t="s">
        <v>532</v>
      </c>
      <c r="F322" s="139" t="s">
        <v>533</v>
      </c>
      <c r="G322" s="139" t="s">
        <v>262</v>
      </c>
      <c r="H322" s="139" t="s">
        <v>74</v>
      </c>
      <c r="I322" s="139" t="s">
        <v>75</v>
      </c>
      <c r="J322" s="139" t="s">
        <v>535</v>
      </c>
      <c r="K322" s="139" t="s">
        <v>1245</v>
      </c>
      <c r="L322" s="139" t="s">
        <v>1246</v>
      </c>
      <c r="M322" s="139" t="s">
        <v>538</v>
      </c>
      <c r="N322" s="190">
        <v>50</v>
      </c>
      <c r="O322" s="190">
        <v>850</v>
      </c>
      <c r="P322" s="190" t="s">
        <v>532</v>
      </c>
      <c r="Q322" s="190" t="s">
        <v>532</v>
      </c>
      <c r="R322" s="190">
        <v>15</v>
      </c>
    </row>
    <row r="323" spans="1:18" ht="17" customHeight="1" x14ac:dyDescent="0.25">
      <c r="A323" s="139" t="s">
        <v>1251</v>
      </c>
      <c r="B323" s="139" t="s">
        <v>1250</v>
      </c>
      <c r="C323" s="139" t="s">
        <v>1244</v>
      </c>
      <c r="D323" s="139" t="s">
        <v>532</v>
      </c>
      <c r="E323" s="139" t="s">
        <v>532</v>
      </c>
      <c r="F323" s="139" t="s">
        <v>533</v>
      </c>
      <c r="G323" s="139" t="s">
        <v>262</v>
      </c>
      <c r="H323" s="139" t="s">
        <v>74</v>
      </c>
      <c r="I323" s="139" t="s">
        <v>75</v>
      </c>
      <c r="J323" s="139" t="s">
        <v>535</v>
      </c>
      <c r="K323" s="139" t="s">
        <v>1245</v>
      </c>
      <c r="L323" s="139" t="s">
        <v>1246</v>
      </c>
      <c r="M323" s="139" t="s">
        <v>538</v>
      </c>
      <c r="N323" s="190">
        <v>50</v>
      </c>
      <c r="O323" s="190">
        <v>850</v>
      </c>
      <c r="P323" s="190" t="s">
        <v>532</v>
      </c>
      <c r="Q323" s="190" t="s">
        <v>532</v>
      </c>
      <c r="R323" s="190">
        <v>15</v>
      </c>
    </row>
    <row r="324" spans="1:18" ht="17" customHeight="1" x14ac:dyDescent="0.25">
      <c r="A324" s="139" t="s">
        <v>1253</v>
      </c>
      <c r="B324" s="139" t="s">
        <v>1252</v>
      </c>
      <c r="C324" s="139" t="s">
        <v>1244</v>
      </c>
      <c r="D324" s="139" t="s">
        <v>532</v>
      </c>
      <c r="E324" s="139" t="s">
        <v>532</v>
      </c>
      <c r="F324" s="139" t="s">
        <v>533</v>
      </c>
      <c r="G324" s="139" t="s">
        <v>262</v>
      </c>
      <c r="H324" s="139" t="s">
        <v>74</v>
      </c>
      <c r="I324" s="139" t="s">
        <v>75</v>
      </c>
      <c r="J324" s="139" t="s">
        <v>535</v>
      </c>
      <c r="K324" s="139" t="s">
        <v>1245</v>
      </c>
      <c r="L324" s="139" t="s">
        <v>1246</v>
      </c>
      <c r="M324" s="139" t="s">
        <v>538</v>
      </c>
      <c r="N324" s="190">
        <v>50</v>
      </c>
      <c r="O324" s="190">
        <v>850</v>
      </c>
      <c r="P324" s="190" t="s">
        <v>532</v>
      </c>
      <c r="Q324" s="190" t="s">
        <v>532</v>
      </c>
      <c r="R324" s="190">
        <v>15</v>
      </c>
    </row>
    <row r="325" spans="1:18" ht="17" customHeight="1" x14ac:dyDescent="0.25">
      <c r="A325" s="139" t="s">
        <v>1256</v>
      </c>
      <c r="B325" s="139" t="s">
        <v>1254</v>
      </c>
      <c r="C325" s="139" t="s">
        <v>1255</v>
      </c>
      <c r="D325" s="139" t="s">
        <v>532</v>
      </c>
      <c r="E325" s="139" t="s">
        <v>532</v>
      </c>
      <c r="F325" s="139" t="s">
        <v>533</v>
      </c>
      <c r="G325" s="139" t="s">
        <v>271</v>
      </c>
      <c r="H325" s="139" t="s">
        <v>79</v>
      </c>
      <c r="I325" s="139" t="s">
        <v>75</v>
      </c>
      <c r="J325" s="139" t="s">
        <v>535</v>
      </c>
      <c r="K325" s="139" t="s">
        <v>577</v>
      </c>
      <c r="L325" s="139" t="s">
        <v>792</v>
      </c>
      <c r="M325" s="139" t="s">
        <v>585</v>
      </c>
      <c r="N325" s="190">
        <v>50</v>
      </c>
      <c r="O325" s="190">
        <v>660</v>
      </c>
      <c r="P325" s="190" t="s">
        <v>532</v>
      </c>
      <c r="Q325" s="190" t="s">
        <v>532</v>
      </c>
      <c r="R325" s="190">
        <v>15</v>
      </c>
    </row>
    <row r="326" spans="1:18" ht="17" customHeight="1" x14ac:dyDescent="0.25">
      <c r="A326" s="139" t="s">
        <v>1256</v>
      </c>
      <c r="B326" s="139" t="s">
        <v>1257</v>
      </c>
      <c r="C326" s="139" t="s">
        <v>1258</v>
      </c>
      <c r="D326" s="139" t="s">
        <v>532</v>
      </c>
      <c r="E326" s="139" t="s">
        <v>532</v>
      </c>
      <c r="F326" s="139" t="s">
        <v>533</v>
      </c>
      <c r="G326" s="139" t="s">
        <v>802</v>
      </c>
      <c r="H326" s="139" t="s">
        <v>75</v>
      </c>
      <c r="I326" s="139" t="s">
        <v>79</v>
      </c>
      <c r="J326" s="139" t="s">
        <v>549</v>
      </c>
      <c r="K326" s="139" t="s">
        <v>803</v>
      </c>
      <c r="L326" s="139" t="s">
        <v>571</v>
      </c>
      <c r="M326" s="139" t="s">
        <v>804</v>
      </c>
      <c r="N326" s="190">
        <v>50</v>
      </c>
      <c r="O326" s="190">
        <v>850</v>
      </c>
      <c r="P326" s="190" t="s">
        <v>532</v>
      </c>
      <c r="Q326" s="190" t="s">
        <v>532</v>
      </c>
      <c r="R326" s="190">
        <v>15</v>
      </c>
    </row>
    <row r="327" spans="1:18" ht="17" customHeight="1" x14ac:dyDescent="0.25">
      <c r="A327" s="139" t="s">
        <v>1247</v>
      </c>
      <c r="B327" s="139" t="s">
        <v>1259</v>
      </c>
      <c r="C327" s="139" t="s">
        <v>1260</v>
      </c>
      <c r="D327" s="139" t="s">
        <v>532</v>
      </c>
      <c r="E327" s="139" t="s">
        <v>532</v>
      </c>
      <c r="F327" s="139" t="s">
        <v>533</v>
      </c>
      <c r="G327" s="139" t="s">
        <v>265</v>
      </c>
      <c r="H327" s="139" t="s">
        <v>75</v>
      </c>
      <c r="I327" s="139" t="s">
        <v>74</v>
      </c>
      <c r="J327" s="139" t="s">
        <v>549</v>
      </c>
      <c r="K327" s="139" t="s">
        <v>537</v>
      </c>
      <c r="L327" s="139" t="s">
        <v>667</v>
      </c>
      <c r="M327" s="139" t="s">
        <v>538</v>
      </c>
      <c r="N327" s="190">
        <v>50</v>
      </c>
      <c r="O327" s="190">
        <v>850</v>
      </c>
      <c r="P327" s="190" t="s">
        <v>532</v>
      </c>
      <c r="Q327" s="190" t="s">
        <v>532</v>
      </c>
      <c r="R327" s="190">
        <v>15</v>
      </c>
    </row>
    <row r="328" spans="1:18" ht="17" customHeight="1" x14ac:dyDescent="0.25">
      <c r="A328" s="139" t="s">
        <v>1249</v>
      </c>
      <c r="B328" s="139" t="s">
        <v>1261</v>
      </c>
      <c r="C328" s="139" t="s">
        <v>1260</v>
      </c>
      <c r="D328" s="139" t="s">
        <v>532</v>
      </c>
      <c r="E328" s="139" t="s">
        <v>532</v>
      </c>
      <c r="F328" s="139" t="s">
        <v>533</v>
      </c>
      <c r="G328" s="139" t="s">
        <v>265</v>
      </c>
      <c r="H328" s="139" t="s">
        <v>75</v>
      </c>
      <c r="I328" s="139" t="s">
        <v>74</v>
      </c>
      <c r="J328" s="139" t="s">
        <v>549</v>
      </c>
      <c r="K328" s="139" t="s">
        <v>537</v>
      </c>
      <c r="L328" s="139" t="s">
        <v>667</v>
      </c>
      <c r="M328" s="139" t="s">
        <v>538</v>
      </c>
      <c r="N328" s="190">
        <v>50</v>
      </c>
      <c r="O328" s="190">
        <v>850</v>
      </c>
      <c r="P328" s="190" t="s">
        <v>532</v>
      </c>
      <c r="Q328" s="190" t="s">
        <v>532</v>
      </c>
      <c r="R328" s="190">
        <v>15</v>
      </c>
    </row>
    <row r="329" spans="1:18" ht="17" customHeight="1" x14ac:dyDescent="0.25">
      <c r="A329" s="139" t="s">
        <v>1251</v>
      </c>
      <c r="B329" s="139" t="s">
        <v>1262</v>
      </c>
      <c r="C329" s="139" t="s">
        <v>1260</v>
      </c>
      <c r="D329" s="139" t="s">
        <v>532</v>
      </c>
      <c r="E329" s="139" t="s">
        <v>532</v>
      </c>
      <c r="F329" s="139" t="s">
        <v>533</v>
      </c>
      <c r="G329" s="139" t="s">
        <v>265</v>
      </c>
      <c r="H329" s="139" t="s">
        <v>75</v>
      </c>
      <c r="I329" s="139" t="s">
        <v>74</v>
      </c>
      <c r="J329" s="139" t="s">
        <v>549</v>
      </c>
      <c r="K329" s="139" t="s">
        <v>537</v>
      </c>
      <c r="L329" s="139" t="s">
        <v>667</v>
      </c>
      <c r="M329" s="139" t="s">
        <v>538</v>
      </c>
      <c r="N329" s="190">
        <v>50</v>
      </c>
      <c r="O329" s="190">
        <v>850</v>
      </c>
      <c r="P329" s="190" t="s">
        <v>532</v>
      </c>
      <c r="Q329" s="190" t="s">
        <v>532</v>
      </c>
      <c r="R329" s="190">
        <v>15</v>
      </c>
    </row>
    <row r="330" spans="1:18" ht="17" customHeight="1" x14ac:dyDescent="0.25">
      <c r="A330" s="139" t="s">
        <v>1253</v>
      </c>
      <c r="B330" s="139" t="s">
        <v>1263</v>
      </c>
      <c r="C330" s="139" t="s">
        <v>1260</v>
      </c>
      <c r="D330" s="139" t="s">
        <v>532</v>
      </c>
      <c r="E330" s="139" t="s">
        <v>532</v>
      </c>
      <c r="F330" s="139" t="s">
        <v>533</v>
      </c>
      <c r="G330" s="139" t="s">
        <v>265</v>
      </c>
      <c r="H330" s="139" t="s">
        <v>75</v>
      </c>
      <c r="I330" s="139" t="s">
        <v>74</v>
      </c>
      <c r="J330" s="139" t="s">
        <v>549</v>
      </c>
      <c r="K330" s="139" t="s">
        <v>537</v>
      </c>
      <c r="L330" s="139" t="s">
        <v>667</v>
      </c>
      <c r="M330" s="139" t="s">
        <v>538</v>
      </c>
      <c r="N330" s="190">
        <v>50</v>
      </c>
      <c r="O330" s="190">
        <v>850</v>
      </c>
      <c r="P330" s="190" t="s">
        <v>532</v>
      </c>
      <c r="Q330" s="190" t="s">
        <v>532</v>
      </c>
      <c r="R330" s="190">
        <v>15</v>
      </c>
    </row>
    <row r="331" spans="1:18" ht="17" customHeight="1" x14ac:dyDescent="0.25">
      <c r="A331" s="139" t="s">
        <v>1266</v>
      </c>
      <c r="B331" s="139" t="s">
        <v>1264</v>
      </c>
      <c r="C331" s="139" t="s">
        <v>1265</v>
      </c>
      <c r="D331" s="139" t="s">
        <v>532</v>
      </c>
      <c r="E331" s="139" t="s">
        <v>532</v>
      </c>
      <c r="F331" s="139" t="s">
        <v>533</v>
      </c>
      <c r="G331" s="139" t="s">
        <v>240</v>
      </c>
      <c r="H331" s="139" t="s">
        <v>557</v>
      </c>
      <c r="I331" s="139" t="s">
        <v>75</v>
      </c>
      <c r="J331" s="139" t="s">
        <v>535</v>
      </c>
      <c r="K331" s="139" t="s">
        <v>558</v>
      </c>
      <c r="L331" s="139" t="s">
        <v>559</v>
      </c>
      <c r="M331" s="139" t="s">
        <v>646</v>
      </c>
      <c r="N331" s="190">
        <v>50</v>
      </c>
      <c r="O331" s="190">
        <v>1340</v>
      </c>
      <c r="P331" s="190" t="s">
        <v>532</v>
      </c>
      <c r="Q331" s="190" t="s">
        <v>532</v>
      </c>
      <c r="R331" s="190">
        <v>15</v>
      </c>
    </row>
    <row r="332" spans="1:18" ht="17" customHeight="1" x14ac:dyDescent="0.25">
      <c r="A332" s="139" t="s">
        <v>1266</v>
      </c>
      <c r="B332" s="139" t="s">
        <v>1267</v>
      </c>
      <c r="C332" s="139" t="s">
        <v>1268</v>
      </c>
      <c r="D332" s="139" t="s">
        <v>532</v>
      </c>
      <c r="E332" s="139" t="s">
        <v>532</v>
      </c>
      <c r="F332" s="139" t="s">
        <v>533</v>
      </c>
      <c r="G332" s="139" t="s">
        <v>242</v>
      </c>
      <c r="H332" s="139" t="s">
        <v>75</v>
      </c>
      <c r="I332" s="139" t="s">
        <v>557</v>
      </c>
      <c r="J332" s="139" t="s">
        <v>549</v>
      </c>
      <c r="K332" s="139" t="s">
        <v>570</v>
      </c>
      <c r="L332" s="139" t="s">
        <v>571</v>
      </c>
      <c r="M332" s="139" t="s">
        <v>572</v>
      </c>
      <c r="N332" s="190">
        <v>50</v>
      </c>
      <c r="O332" s="190">
        <v>1510</v>
      </c>
      <c r="P332" s="190" t="s">
        <v>532</v>
      </c>
      <c r="Q332" s="190" t="s">
        <v>532</v>
      </c>
      <c r="R332" s="190">
        <v>15</v>
      </c>
    </row>
    <row r="333" spans="1:18" ht="17" customHeight="1" x14ac:dyDescent="0.25">
      <c r="A333" s="139" t="s">
        <v>1271</v>
      </c>
      <c r="B333" s="139" t="s">
        <v>1269</v>
      </c>
      <c r="C333" s="139" t="s">
        <v>1270</v>
      </c>
      <c r="D333" s="139" t="s">
        <v>532</v>
      </c>
      <c r="E333" s="139" t="s">
        <v>532</v>
      </c>
      <c r="F333" s="139" t="s">
        <v>533</v>
      </c>
      <c r="G333" s="139" t="s">
        <v>240</v>
      </c>
      <c r="H333" s="139" t="s">
        <v>557</v>
      </c>
      <c r="I333" s="139" t="s">
        <v>75</v>
      </c>
      <c r="J333" s="139" t="s">
        <v>535</v>
      </c>
      <c r="K333" s="139" t="s">
        <v>558</v>
      </c>
      <c r="L333" s="139" t="s">
        <v>559</v>
      </c>
      <c r="M333" s="139" t="s">
        <v>646</v>
      </c>
      <c r="N333" s="190">
        <v>50</v>
      </c>
      <c r="O333" s="190">
        <v>1340</v>
      </c>
      <c r="P333" s="190" t="s">
        <v>532</v>
      </c>
      <c r="Q333" s="190" t="s">
        <v>532</v>
      </c>
      <c r="R333" s="190">
        <v>15</v>
      </c>
    </row>
    <row r="334" spans="1:18" ht="17" customHeight="1" x14ac:dyDescent="0.25">
      <c r="A334" s="139" t="s">
        <v>1271</v>
      </c>
      <c r="B334" s="139" t="s">
        <v>1272</v>
      </c>
      <c r="C334" s="139" t="s">
        <v>1273</v>
      </c>
      <c r="D334" s="139" t="s">
        <v>532</v>
      </c>
      <c r="E334" s="139" t="s">
        <v>532</v>
      </c>
      <c r="F334" s="139" t="s">
        <v>533</v>
      </c>
      <c r="G334" s="139" t="s">
        <v>243</v>
      </c>
      <c r="H334" s="139" t="s">
        <v>75</v>
      </c>
      <c r="I334" s="139" t="s">
        <v>557</v>
      </c>
      <c r="J334" s="139" t="s">
        <v>549</v>
      </c>
      <c r="K334" s="139" t="s">
        <v>551</v>
      </c>
      <c r="L334" s="139" t="s">
        <v>679</v>
      </c>
      <c r="M334" s="139" t="s">
        <v>585</v>
      </c>
      <c r="N334" s="190">
        <v>50</v>
      </c>
      <c r="O334" s="190">
        <v>1600</v>
      </c>
      <c r="P334" s="190" t="s">
        <v>532</v>
      </c>
      <c r="Q334" s="190" t="s">
        <v>532</v>
      </c>
      <c r="R334" s="190">
        <v>15</v>
      </c>
    </row>
    <row r="335" spans="1:18" ht="17" customHeight="1" x14ac:dyDescent="0.25">
      <c r="A335" s="139" t="s">
        <v>1276</v>
      </c>
      <c r="B335" s="139" t="s">
        <v>1274</v>
      </c>
      <c r="C335" s="139" t="s">
        <v>1275</v>
      </c>
      <c r="D335" s="139" t="s">
        <v>532</v>
      </c>
      <c r="E335" s="139" t="s">
        <v>532</v>
      </c>
      <c r="F335" s="139" t="s">
        <v>533</v>
      </c>
      <c r="G335" s="139" t="s">
        <v>250</v>
      </c>
      <c r="H335" s="139" t="s">
        <v>69</v>
      </c>
      <c r="I335" s="139" t="s">
        <v>75</v>
      </c>
      <c r="J335" s="139" t="s">
        <v>535</v>
      </c>
      <c r="K335" s="139" t="s">
        <v>536</v>
      </c>
      <c r="L335" s="139" t="s">
        <v>679</v>
      </c>
      <c r="M335" s="139" t="s">
        <v>668</v>
      </c>
      <c r="N335" s="190">
        <v>50</v>
      </c>
      <c r="O335" s="190">
        <v>770</v>
      </c>
      <c r="P335" s="190" t="s">
        <v>532</v>
      </c>
      <c r="Q335" s="190" t="s">
        <v>532</v>
      </c>
      <c r="R335" s="190">
        <v>15</v>
      </c>
    </row>
    <row r="336" spans="1:18" ht="17" customHeight="1" x14ac:dyDescent="0.25">
      <c r="A336" s="139" t="s">
        <v>1279</v>
      </c>
      <c r="B336" s="139" t="s">
        <v>1277</v>
      </c>
      <c r="C336" s="139" t="s">
        <v>1278</v>
      </c>
      <c r="D336" s="139" t="s">
        <v>532</v>
      </c>
      <c r="E336" s="139" t="s">
        <v>532</v>
      </c>
      <c r="F336" s="139" t="s">
        <v>533</v>
      </c>
      <c r="G336" s="139" t="s">
        <v>240</v>
      </c>
      <c r="H336" s="139" t="s">
        <v>557</v>
      </c>
      <c r="I336" s="139" t="s">
        <v>75</v>
      </c>
      <c r="J336" s="139" t="s">
        <v>535</v>
      </c>
      <c r="K336" s="139" t="s">
        <v>558</v>
      </c>
      <c r="L336" s="139" t="s">
        <v>559</v>
      </c>
      <c r="M336" s="139" t="s">
        <v>646</v>
      </c>
      <c r="N336" s="190">
        <v>50</v>
      </c>
      <c r="O336" s="190">
        <v>1340</v>
      </c>
      <c r="P336" s="190" t="s">
        <v>532</v>
      </c>
      <c r="Q336" s="190" t="s">
        <v>532</v>
      </c>
      <c r="R336" s="190">
        <v>15</v>
      </c>
    </row>
    <row r="337" spans="1:18" ht="17" customHeight="1" x14ac:dyDescent="0.25">
      <c r="A337" s="139" t="s">
        <v>1281</v>
      </c>
      <c r="B337" s="139" t="s">
        <v>1280</v>
      </c>
      <c r="C337" s="139" t="s">
        <v>1278</v>
      </c>
      <c r="D337" s="139" t="s">
        <v>532</v>
      </c>
      <c r="E337" s="139" t="s">
        <v>532</v>
      </c>
      <c r="F337" s="139" t="s">
        <v>533</v>
      </c>
      <c r="G337" s="139" t="s">
        <v>240</v>
      </c>
      <c r="H337" s="139" t="s">
        <v>557</v>
      </c>
      <c r="I337" s="139" t="s">
        <v>75</v>
      </c>
      <c r="J337" s="139" t="s">
        <v>535</v>
      </c>
      <c r="K337" s="139" t="s">
        <v>558</v>
      </c>
      <c r="L337" s="139" t="s">
        <v>559</v>
      </c>
      <c r="M337" s="139" t="s">
        <v>646</v>
      </c>
      <c r="N337" s="190">
        <v>50</v>
      </c>
      <c r="O337" s="190">
        <v>1340</v>
      </c>
      <c r="P337" s="190" t="s">
        <v>532</v>
      </c>
      <c r="Q337" s="190" t="s">
        <v>532</v>
      </c>
      <c r="R337" s="190">
        <v>15</v>
      </c>
    </row>
    <row r="338" spans="1:18" ht="17" customHeight="1" x14ac:dyDescent="0.25">
      <c r="A338" s="139" t="s">
        <v>1283</v>
      </c>
      <c r="B338" s="139" t="s">
        <v>1282</v>
      </c>
      <c r="C338" s="139" t="s">
        <v>1278</v>
      </c>
      <c r="D338" s="139" t="s">
        <v>532</v>
      </c>
      <c r="E338" s="139" t="s">
        <v>532</v>
      </c>
      <c r="F338" s="139" t="s">
        <v>533</v>
      </c>
      <c r="G338" s="139" t="s">
        <v>240</v>
      </c>
      <c r="H338" s="139" t="s">
        <v>557</v>
      </c>
      <c r="I338" s="139" t="s">
        <v>75</v>
      </c>
      <c r="J338" s="139" t="s">
        <v>535</v>
      </c>
      <c r="K338" s="139" t="s">
        <v>558</v>
      </c>
      <c r="L338" s="139" t="s">
        <v>559</v>
      </c>
      <c r="M338" s="139" t="s">
        <v>646</v>
      </c>
      <c r="N338" s="190">
        <v>50</v>
      </c>
      <c r="O338" s="190">
        <v>1340</v>
      </c>
      <c r="P338" s="190" t="s">
        <v>532</v>
      </c>
      <c r="Q338" s="190" t="s">
        <v>532</v>
      </c>
      <c r="R338" s="190">
        <v>15</v>
      </c>
    </row>
    <row r="339" spans="1:18" ht="17" customHeight="1" x14ac:dyDescent="0.25">
      <c r="A339" s="139" t="s">
        <v>1279</v>
      </c>
      <c r="B339" s="139" t="s">
        <v>1284</v>
      </c>
      <c r="C339" s="139" t="s">
        <v>1285</v>
      </c>
      <c r="D339" s="139" t="s">
        <v>532</v>
      </c>
      <c r="E339" s="139" t="s">
        <v>532</v>
      </c>
      <c r="F339" s="139" t="s">
        <v>533</v>
      </c>
      <c r="G339" s="139" t="s">
        <v>243</v>
      </c>
      <c r="H339" s="139" t="s">
        <v>75</v>
      </c>
      <c r="I339" s="139" t="s">
        <v>557</v>
      </c>
      <c r="J339" s="139" t="s">
        <v>549</v>
      </c>
      <c r="K339" s="139" t="s">
        <v>551</v>
      </c>
      <c r="L339" s="139" t="s">
        <v>679</v>
      </c>
      <c r="M339" s="139" t="s">
        <v>585</v>
      </c>
      <c r="N339" s="190">
        <v>50</v>
      </c>
      <c r="O339" s="190">
        <v>1600</v>
      </c>
      <c r="P339" s="190" t="s">
        <v>532</v>
      </c>
      <c r="Q339" s="190" t="s">
        <v>532</v>
      </c>
      <c r="R339" s="190">
        <v>15</v>
      </c>
    </row>
    <row r="340" spans="1:18" ht="17" customHeight="1" x14ac:dyDescent="0.25">
      <c r="A340" s="139" t="s">
        <v>1281</v>
      </c>
      <c r="B340" s="139" t="s">
        <v>1286</v>
      </c>
      <c r="C340" s="139" t="s">
        <v>1285</v>
      </c>
      <c r="D340" s="139" t="s">
        <v>532</v>
      </c>
      <c r="E340" s="139" t="s">
        <v>532</v>
      </c>
      <c r="F340" s="139" t="s">
        <v>533</v>
      </c>
      <c r="G340" s="139" t="s">
        <v>243</v>
      </c>
      <c r="H340" s="139" t="s">
        <v>75</v>
      </c>
      <c r="I340" s="139" t="s">
        <v>557</v>
      </c>
      <c r="J340" s="139" t="s">
        <v>549</v>
      </c>
      <c r="K340" s="139" t="s">
        <v>551</v>
      </c>
      <c r="L340" s="139" t="s">
        <v>679</v>
      </c>
      <c r="M340" s="139" t="s">
        <v>585</v>
      </c>
      <c r="N340" s="190">
        <v>50</v>
      </c>
      <c r="O340" s="190">
        <v>1600</v>
      </c>
      <c r="P340" s="190" t="s">
        <v>532</v>
      </c>
      <c r="Q340" s="190" t="s">
        <v>532</v>
      </c>
      <c r="R340" s="190">
        <v>15</v>
      </c>
    </row>
    <row r="341" spans="1:18" ht="17" customHeight="1" x14ac:dyDescent="0.25">
      <c r="A341" s="139" t="s">
        <v>1283</v>
      </c>
      <c r="B341" s="139" t="s">
        <v>1287</v>
      </c>
      <c r="C341" s="139" t="s">
        <v>1285</v>
      </c>
      <c r="D341" s="139" t="s">
        <v>532</v>
      </c>
      <c r="E341" s="139" t="s">
        <v>532</v>
      </c>
      <c r="F341" s="139" t="s">
        <v>533</v>
      </c>
      <c r="G341" s="139" t="s">
        <v>243</v>
      </c>
      <c r="H341" s="139" t="s">
        <v>75</v>
      </c>
      <c r="I341" s="139" t="s">
        <v>557</v>
      </c>
      <c r="J341" s="139" t="s">
        <v>549</v>
      </c>
      <c r="K341" s="139" t="s">
        <v>551</v>
      </c>
      <c r="L341" s="139" t="s">
        <v>679</v>
      </c>
      <c r="M341" s="139" t="s">
        <v>585</v>
      </c>
      <c r="N341" s="190">
        <v>50</v>
      </c>
      <c r="O341" s="190">
        <v>1600</v>
      </c>
      <c r="P341" s="190" t="s">
        <v>532</v>
      </c>
      <c r="Q341" s="190" t="s">
        <v>532</v>
      </c>
      <c r="R341" s="190">
        <v>15</v>
      </c>
    </row>
    <row r="342" spans="1:18" ht="17" customHeight="1" x14ac:dyDescent="0.25">
      <c r="A342" s="139" t="s">
        <v>1290</v>
      </c>
      <c r="B342" s="139" t="s">
        <v>1288</v>
      </c>
      <c r="C342" s="139" t="s">
        <v>1289</v>
      </c>
      <c r="D342" s="139" t="s">
        <v>532</v>
      </c>
      <c r="E342" s="139" t="s">
        <v>532</v>
      </c>
      <c r="F342" s="139" t="s">
        <v>533</v>
      </c>
      <c r="G342" s="139" t="s">
        <v>240</v>
      </c>
      <c r="H342" s="139" t="s">
        <v>557</v>
      </c>
      <c r="I342" s="139" t="s">
        <v>75</v>
      </c>
      <c r="J342" s="139" t="s">
        <v>535</v>
      </c>
      <c r="K342" s="139" t="s">
        <v>558</v>
      </c>
      <c r="L342" s="139" t="s">
        <v>559</v>
      </c>
      <c r="M342" s="139" t="s">
        <v>646</v>
      </c>
      <c r="N342" s="190">
        <v>50</v>
      </c>
      <c r="O342" s="190">
        <v>1340</v>
      </c>
      <c r="P342" s="190" t="s">
        <v>532</v>
      </c>
      <c r="Q342" s="190" t="s">
        <v>532</v>
      </c>
      <c r="R342" s="190">
        <v>15</v>
      </c>
    </row>
    <row r="343" spans="1:18" ht="17" customHeight="1" x14ac:dyDescent="0.25">
      <c r="A343" s="139" t="s">
        <v>1292</v>
      </c>
      <c r="B343" s="139" t="s">
        <v>1291</v>
      </c>
      <c r="C343" s="139" t="s">
        <v>1289</v>
      </c>
      <c r="D343" s="139" t="s">
        <v>532</v>
      </c>
      <c r="E343" s="139" t="s">
        <v>532</v>
      </c>
      <c r="F343" s="139" t="s">
        <v>533</v>
      </c>
      <c r="G343" s="139" t="s">
        <v>240</v>
      </c>
      <c r="H343" s="139" t="s">
        <v>557</v>
      </c>
      <c r="I343" s="139" t="s">
        <v>75</v>
      </c>
      <c r="J343" s="139" t="s">
        <v>535</v>
      </c>
      <c r="K343" s="139" t="s">
        <v>558</v>
      </c>
      <c r="L343" s="139" t="s">
        <v>559</v>
      </c>
      <c r="M343" s="139" t="s">
        <v>646</v>
      </c>
      <c r="N343" s="190">
        <v>50</v>
      </c>
      <c r="O343" s="190">
        <v>1340</v>
      </c>
      <c r="P343" s="190" t="s">
        <v>532</v>
      </c>
      <c r="Q343" s="190" t="s">
        <v>532</v>
      </c>
      <c r="R343" s="190">
        <v>15</v>
      </c>
    </row>
    <row r="344" spans="1:18" ht="17" customHeight="1" x14ac:dyDescent="0.25">
      <c r="A344" s="139" t="s">
        <v>1276</v>
      </c>
      <c r="B344" s="139" t="s">
        <v>1293</v>
      </c>
      <c r="C344" s="139" t="s">
        <v>1294</v>
      </c>
      <c r="D344" s="139" t="s">
        <v>532</v>
      </c>
      <c r="E344" s="139" t="s">
        <v>532</v>
      </c>
      <c r="F344" s="139" t="s">
        <v>533</v>
      </c>
      <c r="G344" s="139" t="s">
        <v>253</v>
      </c>
      <c r="H344" s="139" t="s">
        <v>75</v>
      </c>
      <c r="I344" s="139" t="s">
        <v>1196</v>
      </c>
      <c r="J344" s="139" t="s">
        <v>549</v>
      </c>
      <c r="K344" s="139" t="s">
        <v>950</v>
      </c>
      <c r="L344" s="139" t="s">
        <v>926</v>
      </c>
      <c r="M344" s="139" t="s">
        <v>585</v>
      </c>
      <c r="N344" s="190">
        <v>50</v>
      </c>
      <c r="O344" s="190">
        <v>1170</v>
      </c>
      <c r="P344" s="190" t="s">
        <v>532</v>
      </c>
      <c r="Q344" s="190" t="s">
        <v>532</v>
      </c>
      <c r="R344" s="190">
        <v>15</v>
      </c>
    </row>
    <row r="345" spans="1:18" ht="17" customHeight="1" x14ac:dyDescent="0.25">
      <c r="A345" s="139" t="s">
        <v>1290</v>
      </c>
      <c r="B345" s="139" t="s">
        <v>1295</v>
      </c>
      <c r="C345" s="139" t="s">
        <v>1296</v>
      </c>
      <c r="D345" s="139" t="s">
        <v>532</v>
      </c>
      <c r="E345" s="139" t="s">
        <v>532</v>
      </c>
      <c r="F345" s="139" t="s">
        <v>533</v>
      </c>
      <c r="G345" s="139" t="s">
        <v>242</v>
      </c>
      <c r="H345" s="139" t="s">
        <v>75</v>
      </c>
      <c r="I345" s="139" t="s">
        <v>557</v>
      </c>
      <c r="J345" s="139" t="s">
        <v>549</v>
      </c>
      <c r="K345" s="139" t="s">
        <v>570</v>
      </c>
      <c r="L345" s="139" t="s">
        <v>571</v>
      </c>
      <c r="M345" s="139" t="s">
        <v>585</v>
      </c>
      <c r="N345" s="190">
        <v>50</v>
      </c>
      <c r="O345" s="190">
        <v>1600</v>
      </c>
      <c r="P345" s="190" t="s">
        <v>532</v>
      </c>
      <c r="Q345" s="190" t="s">
        <v>532</v>
      </c>
      <c r="R345" s="190">
        <v>15</v>
      </c>
    </row>
    <row r="346" spans="1:18" ht="17" customHeight="1" x14ac:dyDescent="0.25">
      <c r="A346" s="139" t="s">
        <v>1292</v>
      </c>
      <c r="B346" s="139" t="s">
        <v>1297</v>
      </c>
      <c r="C346" s="139" t="s">
        <v>1296</v>
      </c>
      <c r="D346" s="139" t="s">
        <v>532</v>
      </c>
      <c r="E346" s="139" t="s">
        <v>532</v>
      </c>
      <c r="F346" s="139" t="s">
        <v>533</v>
      </c>
      <c r="G346" s="139" t="s">
        <v>242</v>
      </c>
      <c r="H346" s="139" t="s">
        <v>75</v>
      </c>
      <c r="I346" s="139" t="s">
        <v>557</v>
      </c>
      <c r="J346" s="139" t="s">
        <v>549</v>
      </c>
      <c r="K346" s="139" t="s">
        <v>570</v>
      </c>
      <c r="L346" s="139" t="s">
        <v>571</v>
      </c>
      <c r="M346" s="139" t="s">
        <v>585</v>
      </c>
      <c r="N346" s="190">
        <v>50</v>
      </c>
      <c r="O346" s="190">
        <v>1600</v>
      </c>
      <c r="P346" s="190" t="s">
        <v>532</v>
      </c>
      <c r="Q346" s="190" t="s">
        <v>532</v>
      </c>
      <c r="R346" s="190">
        <v>15</v>
      </c>
    </row>
    <row r="347" spans="1:18" ht="17" customHeight="1" x14ac:dyDescent="0.25">
      <c r="A347" s="139" t="s">
        <v>1300</v>
      </c>
      <c r="B347" s="139" t="s">
        <v>1298</v>
      </c>
      <c r="C347" s="139" t="s">
        <v>1299</v>
      </c>
      <c r="D347" s="139" t="s">
        <v>532</v>
      </c>
      <c r="E347" s="139" t="s">
        <v>532</v>
      </c>
      <c r="F347" s="139" t="s">
        <v>533</v>
      </c>
      <c r="G347" s="139" t="s">
        <v>243</v>
      </c>
      <c r="H347" s="139" t="s">
        <v>75</v>
      </c>
      <c r="I347" s="139" t="s">
        <v>557</v>
      </c>
      <c r="J347" s="139" t="s">
        <v>549</v>
      </c>
      <c r="K347" s="139" t="s">
        <v>551</v>
      </c>
      <c r="L347" s="139" t="s">
        <v>679</v>
      </c>
      <c r="M347" s="139" t="s">
        <v>585</v>
      </c>
      <c r="N347" s="190">
        <v>50</v>
      </c>
      <c r="O347" s="190">
        <v>1600</v>
      </c>
      <c r="P347" s="190" t="s">
        <v>532</v>
      </c>
      <c r="Q347" s="190" t="s">
        <v>532</v>
      </c>
      <c r="R347" s="190">
        <v>15</v>
      </c>
    </row>
    <row r="348" spans="1:18" ht="17" customHeight="1" x14ac:dyDescent="0.25">
      <c r="A348" s="139" t="s">
        <v>1302</v>
      </c>
      <c r="B348" s="139" t="s">
        <v>1301</v>
      </c>
      <c r="C348" s="139" t="s">
        <v>1299</v>
      </c>
      <c r="D348" s="139" t="s">
        <v>532</v>
      </c>
      <c r="E348" s="139" t="s">
        <v>532</v>
      </c>
      <c r="F348" s="139" t="s">
        <v>533</v>
      </c>
      <c r="G348" s="139" t="s">
        <v>243</v>
      </c>
      <c r="H348" s="139" t="s">
        <v>75</v>
      </c>
      <c r="I348" s="139" t="s">
        <v>557</v>
      </c>
      <c r="J348" s="139" t="s">
        <v>549</v>
      </c>
      <c r="K348" s="139" t="s">
        <v>551</v>
      </c>
      <c r="L348" s="139" t="s">
        <v>679</v>
      </c>
      <c r="M348" s="139" t="s">
        <v>585</v>
      </c>
      <c r="N348" s="190">
        <v>50</v>
      </c>
      <c r="O348" s="190">
        <v>1600</v>
      </c>
      <c r="P348" s="190" t="s">
        <v>532</v>
      </c>
      <c r="Q348" s="190" t="s">
        <v>532</v>
      </c>
      <c r="R348" s="190">
        <v>15</v>
      </c>
    </row>
    <row r="349" spans="1:18" ht="17" customHeight="1" x14ac:dyDescent="0.25">
      <c r="A349" s="139" t="s">
        <v>1304</v>
      </c>
      <c r="B349" s="139" t="s">
        <v>1303</v>
      </c>
      <c r="C349" s="139" t="s">
        <v>1299</v>
      </c>
      <c r="D349" s="139" t="s">
        <v>532</v>
      </c>
      <c r="E349" s="139" t="s">
        <v>532</v>
      </c>
      <c r="F349" s="139" t="s">
        <v>533</v>
      </c>
      <c r="G349" s="139" t="s">
        <v>243</v>
      </c>
      <c r="H349" s="139" t="s">
        <v>75</v>
      </c>
      <c r="I349" s="139" t="s">
        <v>557</v>
      </c>
      <c r="J349" s="139" t="s">
        <v>549</v>
      </c>
      <c r="K349" s="139" t="s">
        <v>551</v>
      </c>
      <c r="L349" s="139" t="s">
        <v>679</v>
      </c>
      <c r="M349" s="139" t="s">
        <v>585</v>
      </c>
      <c r="N349" s="190">
        <v>50</v>
      </c>
      <c r="O349" s="190">
        <v>1600</v>
      </c>
      <c r="P349" s="190" t="s">
        <v>532</v>
      </c>
      <c r="Q349" s="190" t="s">
        <v>532</v>
      </c>
      <c r="R349" s="190">
        <v>15</v>
      </c>
    </row>
    <row r="350" spans="1:18" ht="17" customHeight="1" x14ac:dyDescent="0.25">
      <c r="A350" s="139" t="s">
        <v>1307</v>
      </c>
      <c r="B350" s="139" t="s">
        <v>1305</v>
      </c>
      <c r="C350" s="139" t="s">
        <v>1306</v>
      </c>
      <c r="D350" s="139" t="s">
        <v>532</v>
      </c>
      <c r="E350" s="139" t="s">
        <v>532</v>
      </c>
      <c r="F350" s="139" t="s">
        <v>533</v>
      </c>
      <c r="G350" s="139" t="s">
        <v>240</v>
      </c>
      <c r="H350" s="139" t="s">
        <v>557</v>
      </c>
      <c r="I350" s="139" t="s">
        <v>75</v>
      </c>
      <c r="J350" s="139" t="s">
        <v>535</v>
      </c>
      <c r="K350" s="139" t="s">
        <v>558</v>
      </c>
      <c r="L350" s="139" t="s">
        <v>559</v>
      </c>
      <c r="M350" s="139" t="s">
        <v>646</v>
      </c>
      <c r="N350" s="190">
        <v>50</v>
      </c>
      <c r="O350" s="190">
        <v>1340</v>
      </c>
      <c r="P350" s="190" t="s">
        <v>532</v>
      </c>
      <c r="Q350" s="190" t="s">
        <v>532</v>
      </c>
      <c r="R350" s="190">
        <v>15</v>
      </c>
    </row>
    <row r="351" spans="1:18" ht="17" customHeight="1" x14ac:dyDescent="0.25">
      <c r="A351" s="139" t="s">
        <v>1309</v>
      </c>
      <c r="B351" s="139" t="s">
        <v>1308</v>
      </c>
      <c r="C351" s="139" t="s">
        <v>1306</v>
      </c>
      <c r="D351" s="139" t="s">
        <v>532</v>
      </c>
      <c r="E351" s="139" t="s">
        <v>532</v>
      </c>
      <c r="F351" s="139" t="s">
        <v>533</v>
      </c>
      <c r="G351" s="139" t="s">
        <v>240</v>
      </c>
      <c r="H351" s="139" t="s">
        <v>557</v>
      </c>
      <c r="I351" s="139" t="s">
        <v>75</v>
      </c>
      <c r="J351" s="139" t="s">
        <v>535</v>
      </c>
      <c r="K351" s="139" t="s">
        <v>558</v>
      </c>
      <c r="L351" s="139" t="s">
        <v>559</v>
      </c>
      <c r="M351" s="139" t="s">
        <v>646</v>
      </c>
      <c r="N351" s="190">
        <v>50</v>
      </c>
      <c r="O351" s="190">
        <v>1340</v>
      </c>
      <c r="P351" s="190" t="s">
        <v>532</v>
      </c>
      <c r="Q351" s="190" t="s">
        <v>532</v>
      </c>
      <c r="R351" s="190">
        <v>15</v>
      </c>
    </row>
    <row r="352" spans="1:18" ht="17" customHeight="1" x14ac:dyDescent="0.25">
      <c r="A352" s="139" t="s">
        <v>1311</v>
      </c>
      <c r="B352" s="139" t="s">
        <v>1310</v>
      </c>
      <c r="C352" s="139" t="s">
        <v>1306</v>
      </c>
      <c r="D352" s="139" t="s">
        <v>532</v>
      </c>
      <c r="E352" s="139" t="s">
        <v>532</v>
      </c>
      <c r="F352" s="139" t="s">
        <v>533</v>
      </c>
      <c r="G352" s="139" t="s">
        <v>240</v>
      </c>
      <c r="H352" s="139" t="s">
        <v>557</v>
      </c>
      <c r="I352" s="139" t="s">
        <v>75</v>
      </c>
      <c r="J352" s="139" t="s">
        <v>535</v>
      </c>
      <c r="K352" s="139" t="s">
        <v>558</v>
      </c>
      <c r="L352" s="139" t="s">
        <v>559</v>
      </c>
      <c r="M352" s="139" t="s">
        <v>646</v>
      </c>
      <c r="N352" s="190">
        <v>50</v>
      </c>
      <c r="O352" s="190">
        <v>1340</v>
      </c>
      <c r="P352" s="190" t="s">
        <v>532</v>
      </c>
      <c r="Q352" s="190" t="s">
        <v>532</v>
      </c>
      <c r="R352" s="190">
        <v>15</v>
      </c>
    </row>
    <row r="353" spans="1:18" ht="17" customHeight="1" x14ac:dyDescent="0.25">
      <c r="A353" s="139" t="s">
        <v>1307</v>
      </c>
      <c r="B353" s="139" t="s">
        <v>1312</v>
      </c>
      <c r="C353" s="139" t="s">
        <v>1313</v>
      </c>
      <c r="D353" s="139" t="s">
        <v>532</v>
      </c>
      <c r="E353" s="139" t="s">
        <v>532</v>
      </c>
      <c r="F353" s="139" t="s">
        <v>533</v>
      </c>
      <c r="G353" s="139" t="s">
        <v>243</v>
      </c>
      <c r="H353" s="139" t="s">
        <v>75</v>
      </c>
      <c r="I353" s="139" t="s">
        <v>557</v>
      </c>
      <c r="J353" s="139" t="s">
        <v>549</v>
      </c>
      <c r="K353" s="139" t="s">
        <v>551</v>
      </c>
      <c r="L353" s="139" t="s">
        <v>679</v>
      </c>
      <c r="M353" s="139" t="s">
        <v>585</v>
      </c>
      <c r="N353" s="190">
        <v>50</v>
      </c>
      <c r="O353" s="190">
        <v>1600</v>
      </c>
      <c r="P353" s="190" t="s">
        <v>532</v>
      </c>
      <c r="Q353" s="190" t="s">
        <v>532</v>
      </c>
      <c r="R353" s="190">
        <v>15</v>
      </c>
    </row>
    <row r="354" spans="1:18" ht="17" customHeight="1" x14ac:dyDescent="0.25">
      <c r="A354" s="139" t="s">
        <v>1309</v>
      </c>
      <c r="B354" s="139" t="s">
        <v>1314</v>
      </c>
      <c r="C354" s="139" t="s">
        <v>1313</v>
      </c>
      <c r="D354" s="139" t="s">
        <v>532</v>
      </c>
      <c r="E354" s="139" t="s">
        <v>532</v>
      </c>
      <c r="F354" s="139" t="s">
        <v>533</v>
      </c>
      <c r="G354" s="139" t="s">
        <v>243</v>
      </c>
      <c r="H354" s="139" t="s">
        <v>75</v>
      </c>
      <c r="I354" s="139" t="s">
        <v>557</v>
      </c>
      <c r="J354" s="139" t="s">
        <v>549</v>
      </c>
      <c r="K354" s="139" t="s">
        <v>551</v>
      </c>
      <c r="L354" s="139" t="s">
        <v>679</v>
      </c>
      <c r="M354" s="139" t="s">
        <v>585</v>
      </c>
      <c r="N354" s="190">
        <v>50</v>
      </c>
      <c r="O354" s="190">
        <v>1600</v>
      </c>
      <c r="P354" s="190" t="s">
        <v>532</v>
      </c>
      <c r="Q354" s="190" t="s">
        <v>532</v>
      </c>
      <c r="R354" s="190">
        <v>15</v>
      </c>
    </row>
    <row r="355" spans="1:18" ht="17" customHeight="1" x14ac:dyDescent="0.25">
      <c r="A355" s="139" t="s">
        <v>1311</v>
      </c>
      <c r="B355" s="139" t="s">
        <v>1315</v>
      </c>
      <c r="C355" s="139" t="s">
        <v>1313</v>
      </c>
      <c r="D355" s="139" t="s">
        <v>532</v>
      </c>
      <c r="E355" s="139" t="s">
        <v>532</v>
      </c>
      <c r="F355" s="139" t="s">
        <v>533</v>
      </c>
      <c r="G355" s="139" t="s">
        <v>243</v>
      </c>
      <c r="H355" s="139" t="s">
        <v>75</v>
      </c>
      <c r="I355" s="139" t="s">
        <v>557</v>
      </c>
      <c r="J355" s="139" t="s">
        <v>549</v>
      </c>
      <c r="K355" s="139" t="s">
        <v>551</v>
      </c>
      <c r="L355" s="139" t="s">
        <v>679</v>
      </c>
      <c r="M355" s="139" t="s">
        <v>585</v>
      </c>
      <c r="N355" s="190">
        <v>50</v>
      </c>
      <c r="O355" s="190">
        <v>1600</v>
      </c>
      <c r="P355" s="190" t="s">
        <v>532</v>
      </c>
      <c r="Q355" s="190" t="s">
        <v>532</v>
      </c>
      <c r="R355" s="190">
        <v>15</v>
      </c>
    </row>
    <row r="356" spans="1:18" ht="17" customHeight="1" x14ac:dyDescent="0.25">
      <c r="A356" s="139" t="s">
        <v>1318</v>
      </c>
      <c r="B356" s="139" t="s">
        <v>1316</v>
      </c>
      <c r="C356" s="139" t="s">
        <v>1317</v>
      </c>
      <c r="D356" s="139" t="s">
        <v>532</v>
      </c>
      <c r="E356" s="139" t="s">
        <v>532</v>
      </c>
      <c r="F356" s="139" t="s">
        <v>533</v>
      </c>
      <c r="G356" s="139" t="s">
        <v>746</v>
      </c>
      <c r="H356" s="139" t="s">
        <v>747</v>
      </c>
      <c r="I356" s="139" t="s">
        <v>75</v>
      </c>
      <c r="J356" s="139" t="s">
        <v>535</v>
      </c>
      <c r="K356" s="139" t="s">
        <v>748</v>
      </c>
      <c r="L356" s="139" t="s">
        <v>693</v>
      </c>
      <c r="M356" s="139" t="s">
        <v>585</v>
      </c>
      <c r="N356" s="190">
        <v>50</v>
      </c>
      <c r="O356" s="190">
        <v>1070</v>
      </c>
      <c r="P356" s="190" t="s">
        <v>532</v>
      </c>
      <c r="Q356" s="190" t="s">
        <v>532</v>
      </c>
      <c r="R356" s="190">
        <v>15</v>
      </c>
    </row>
    <row r="357" spans="1:18" ht="17" customHeight="1" x14ac:dyDescent="0.25">
      <c r="A357" s="139" t="s">
        <v>1321</v>
      </c>
      <c r="B357" s="139" t="s">
        <v>1319</v>
      </c>
      <c r="C357" s="139" t="s">
        <v>1320</v>
      </c>
      <c r="D357" s="139" t="s">
        <v>532</v>
      </c>
      <c r="E357" s="139" t="s">
        <v>532</v>
      </c>
      <c r="F357" s="139" t="s">
        <v>533</v>
      </c>
      <c r="G357" s="139" t="s">
        <v>240</v>
      </c>
      <c r="H357" s="139" t="s">
        <v>557</v>
      </c>
      <c r="I357" s="139" t="s">
        <v>75</v>
      </c>
      <c r="J357" s="139" t="s">
        <v>535</v>
      </c>
      <c r="K357" s="139" t="s">
        <v>558</v>
      </c>
      <c r="L357" s="139" t="s">
        <v>559</v>
      </c>
      <c r="M357" s="139" t="s">
        <v>740</v>
      </c>
      <c r="N357" s="190">
        <v>50</v>
      </c>
      <c r="O357" s="190">
        <v>1420</v>
      </c>
      <c r="P357" s="190" t="s">
        <v>532</v>
      </c>
      <c r="Q357" s="190" t="s">
        <v>532</v>
      </c>
      <c r="R357" s="190">
        <v>15</v>
      </c>
    </row>
    <row r="358" spans="1:18" ht="17" customHeight="1" x14ac:dyDescent="0.25">
      <c r="A358" s="139" t="s">
        <v>1318</v>
      </c>
      <c r="B358" s="139" t="s">
        <v>1322</v>
      </c>
      <c r="C358" s="139" t="s">
        <v>1323</v>
      </c>
      <c r="D358" s="139" t="s">
        <v>532</v>
      </c>
      <c r="E358" s="139" t="s">
        <v>532</v>
      </c>
      <c r="F358" s="139" t="s">
        <v>533</v>
      </c>
      <c r="G358" s="139" t="s">
        <v>243</v>
      </c>
      <c r="H358" s="139" t="s">
        <v>75</v>
      </c>
      <c r="I358" s="139" t="s">
        <v>557</v>
      </c>
      <c r="J358" s="139" t="s">
        <v>549</v>
      </c>
      <c r="K358" s="139" t="s">
        <v>551</v>
      </c>
      <c r="L358" s="139" t="s">
        <v>679</v>
      </c>
      <c r="M358" s="139" t="s">
        <v>585</v>
      </c>
      <c r="N358" s="190">
        <v>50</v>
      </c>
      <c r="O358" s="190">
        <v>1600</v>
      </c>
      <c r="P358" s="190" t="s">
        <v>532</v>
      </c>
      <c r="Q358" s="190" t="s">
        <v>532</v>
      </c>
      <c r="R358" s="190">
        <v>15</v>
      </c>
    </row>
    <row r="359" spans="1:18" ht="17" customHeight="1" x14ac:dyDescent="0.25">
      <c r="A359" s="139" t="s">
        <v>1326</v>
      </c>
      <c r="B359" s="139" t="s">
        <v>1324</v>
      </c>
      <c r="C359" s="139" t="s">
        <v>1325</v>
      </c>
      <c r="D359" s="139" t="s">
        <v>532</v>
      </c>
      <c r="E359" s="139" t="s">
        <v>532</v>
      </c>
      <c r="F359" s="139" t="s">
        <v>533</v>
      </c>
      <c r="G359" s="139" t="s">
        <v>244</v>
      </c>
      <c r="H359" s="139" t="s">
        <v>747</v>
      </c>
      <c r="I359" s="139" t="s">
        <v>75</v>
      </c>
      <c r="J359" s="139" t="s">
        <v>535</v>
      </c>
      <c r="K359" s="139" t="s">
        <v>755</v>
      </c>
      <c r="L359" s="139" t="s">
        <v>667</v>
      </c>
      <c r="M359" s="139" t="s">
        <v>538</v>
      </c>
      <c r="N359" s="190">
        <v>50</v>
      </c>
      <c r="O359" s="190">
        <v>970</v>
      </c>
      <c r="P359" s="190" t="s">
        <v>532</v>
      </c>
      <c r="Q359" s="190" t="s">
        <v>532</v>
      </c>
      <c r="R359" s="190">
        <v>15</v>
      </c>
    </row>
    <row r="360" spans="1:18" ht="17" customHeight="1" x14ac:dyDescent="0.25">
      <c r="A360" s="139" t="s">
        <v>1329</v>
      </c>
      <c r="B360" s="139" t="s">
        <v>1327</v>
      </c>
      <c r="C360" s="139" t="s">
        <v>1328</v>
      </c>
      <c r="D360" s="139" t="s">
        <v>532</v>
      </c>
      <c r="E360" s="139" t="s">
        <v>532</v>
      </c>
      <c r="F360" s="139" t="s">
        <v>533</v>
      </c>
      <c r="G360" s="139" t="s">
        <v>746</v>
      </c>
      <c r="H360" s="139" t="s">
        <v>747</v>
      </c>
      <c r="I360" s="139" t="s">
        <v>75</v>
      </c>
      <c r="J360" s="139" t="s">
        <v>535</v>
      </c>
      <c r="K360" s="139" t="s">
        <v>748</v>
      </c>
      <c r="L360" s="139" t="s">
        <v>693</v>
      </c>
      <c r="M360" s="139" t="s">
        <v>585</v>
      </c>
      <c r="N360" s="190">
        <v>50</v>
      </c>
      <c r="O360" s="190">
        <v>1070</v>
      </c>
      <c r="P360" s="190" t="s">
        <v>532</v>
      </c>
      <c r="Q360" s="190" t="s">
        <v>532</v>
      </c>
      <c r="R360" s="190">
        <v>15</v>
      </c>
    </row>
    <row r="361" spans="1:18" ht="17" customHeight="1" x14ac:dyDescent="0.25">
      <c r="A361" s="139" t="s">
        <v>1326</v>
      </c>
      <c r="B361" s="139" t="s">
        <v>1330</v>
      </c>
      <c r="C361" s="139" t="s">
        <v>1331</v>
      </c>
      <c r="D361" s="139" t="s">
        <v>532</v>
      </c>
      <c r="E361" s="139" t="s">
        <v>532</v>
      </c>
      <c r="F361" s="139" t="s">
        <v>533</v>
      </c>
      <c r="G361" s="139" t="s">
        <v>246</v>
      </c>
      <c r="H361" s="139" t="s">
        <v>75</v>
      </c>
      <c r="I361" s="139" t="s">
        <v>747</v>
      </c>
      <c r="J361" s="139" t="s">
        <v>549</v>
      </c>
      <c r="K361" s="139" t="s">
        <v>754</v>
      </c>
      <c r="L361" s="139" t="s">
        <v>755</v>
      </c>
      <c r="M361" s="139" t="s">
        <v>585</v>
      </c>
      <c r="N361" s="190">
        <v>50</v>
      </c>
      <c r="O361" s="190">
        <v>1070</v>
      </c>
      <c r="P361" s="190" t="s">
        <v>532</v>
      </c>
      <c r="Q361" s="190" t="s">
        <v>532</v>
      </c>
      <c r="R361" s="190">
        <v>15</v>
      </c>
    </row>
    <row r="362" spans="1:18" ht="17" customHeight="1" x14ac:dyDescent="0.25">
      <c r="A362" s="139" t="s">
        <v>1329</v>
      </c>
      <c r="B362" s="139" t="s">
        <v>1332</v>
      </c>
      <c r="C362" s="139" t="s">
        <v>1333</v>
      </c>
      <c r="D362" s="139" t="s">
        <v>532</v>
      </c>
      <c r="E362" s="139" t="s">
        <v>532</v>
      </c>
      <c r="F362" s="139" t="s">
        <v>533</v>
      </c>
      <c r="G362" s="139" t="s">
        <v>1334</v>
      </c>
      <c r="H362" s="139" t="s">
        <v>75</v>
      </c>
      <c r="I362" s="139" t="s">
        <v>747</v>
      </c>
      <c r="J362" s="139" t="s">
        <v>1236</v>
      </c>
      <c r="K362" s="139" t="s">
        <v>876</v>
      </c>
      <c r="L362" s="139" t="s">
        <v>1335</v>
      </c>
      <c r="M362" s="139" t="s">
        <v>585</v>
      </c>
      <c r="N362" s="190">
        <v>50</v>
      </c>
      <c r="O362" s="190">
        <v>1070</v>
      </c>
      <c r="P362" s="190" t="s">
        <v>532</v>
      </c>
      <c r="Q362" s="190" t="s">
        <v>532</v>
      </c>
      <c r="R362" s="190">
        <v>15</v>
      </c>
    </row>
    <row r="363" spans="1:18" ht="17" customHeight="1" x14ac:dyDescent="0.25">
      <c r="A363" s="139" t="s">
        <v>1338</v>
      </c>
      <c r="B363" s="139" t="s">
        <v>1336</v>
      </c>
      <c r="C363" s="139" t="s">
        <v>1337</v>
      </c>
      <c r="D363" s="139" t="s">
        <v>532</v>
      </c>
      <c r="E363" s="139" t="s">
        <v>532</v>
      </c>
      <c r="F363" s="139" t="s">
        <v>533</v>
      </c>
      <c r="G363" s="139" t="s">
        <v>240</v>
      </c>
      <c r="H363" s="139" t="s">
        <v>557</v>
      </c>
      <c r="I363" s="139" t="s">
        <v>75</v>
      </c>
      <c r="J363" s="139" t="s">
        <v>535</v>
      </c>
      <c r="K363" s="139" t="s">
        <v>558</v>
      </c>
      <c r="L363" s="139" t="s">
        <v>559</v>
      </c>
      <c r="M363" s="139" t="s">
        <v>740</v>
      </c>
      <c r="N363" s="190">
        <v>50</v>
      </c>
      <c r="O363" s="190">
        <v>1420</v>
      </c>
      <c r="P363" s="190" t="s">
        <v>532</v>
      </c>
      <c r="Q363" s="190" t="s">
        <v>532</v>
      </c>
      <c r="R363" s="190">
        <v>15</v>
      </c>
    </row>
    <row r="364" spans="1:18" ht="17" customHeight="1" x14ac:dyDescent="0.25">
      <c r="A364" s="139" t="s">
        <v>1338</v>
      </c>
      <c r="B364" s="139" t="s">
        <v>1339</v>
      </c>
      <c r="C364" s="139" t="s">
        <v>1340</v>
      </c>
      <c r="D364" s="139" t="s">
        <v>532</v>
      </c>
      <c r="E364" s="139" t="s">
        <v>532</v>
      </c>
      <c r="F364" s="139" t="s">
        <v>533</v>
      </c>
      <c r="G364" s="139" t="s">
        <v>1341</v>
      </c>
      <c r="H364" s="139" t="s">
        <v>75</v>
      </c>
      <c r="I364" s="139" t="s">
        <v>557</v>
      </c>
      <c r="J364" s="139" t="s">
        <v>1342</v>
      </c>
      <c r="K364" s="139" t="s">
        <v>1343</v>
      </c>
      <c r="L364" s="139" t="s">
        <v>1344</v>
      </c>
      <c r="M364" s="139" t="s">
        <v>560</v>
      </c>
      <c r="N364" s="190">
        <v>50</v>
      </c>
      <c r="O364" s="190">
        <v>1160</v>
      </c>
      <c r="P364" s="190" t="s">
        <v>532</v>
      </c>
      <c r="Q364" s="190" t="s">
        <v>532</v>
      </c>
      <c r="R364" s="190">
        <v>15</v>
      </c>
    </row>
    <row r="365" spans="1:18" ht="17" customHeight="1" x14ac:dyDescent="0.25">
      <c r="A365" s="139" t="s">
        <v>1347</v>
      </c>
      <c r="B365" s="139" t="s">
        <v>1345</v>
      </c>
      <c r="C365" s="139" t="s">
        <v>1346</v>
      </c>
      <c r="D365" s="139" t="s">
        <v>532</v>
      </c>
      <c r="E365" s="139" t="s">
        <v>532</v>
      </c>
      <c r="F365" s="139" t="s">
        <v>533</v>
      </c>
      <c r="G365" s="139" t="s">
        <v>240</v>
      </c>
      <c r="H365" s="139" t="s">
        <v>557</v>
      </c>
      <c r="I365" s="139" t="s">
        <v>75</v>
      </c>
      <c r="J365" s="139" t="s">
        <v>535</v>
      </c>
      <c r="K365" s="139" t="s">
        <v>558</v>
      </c>
      <c r="L365" s="139" t="s">
        <v>559</v>
      </c>
      <c r="M365" s="139" t="s">
        <v>740</v>
      </c>
      <c r="N365" s="190">
        <v>50</v>
      </c>
      <c r="O365" s="190">
        <v>1420</v>
      </c>
      <c r="P365" s="190" t="s">
        <v>532</v>
      </c>
      <c r="Q365" s="190" t="s">
        <v>532</v>
      </c>
      <c r="R365" s="190">
        <v>15</v>
      </c>
    </row>
    <row r="366" spans="1:18" ht="17" customHeight="1" x14ac:dyDescent="0.25">
      <c r="A366" s="139" t="s">
        <v>1347</v>
      </c>
      <c r="B366" s="139" t="s">
        <v>1348</v>
      </c>
      <c r="C366" s="139" t="s">
        <v>1349</v>
      </c>
      <c r="D366" s="139" t="s">
        <v>532</v>
      </c>
      <c r="E366" s="139" t="s">
        <v>532</v>
      </c>
      <c r="F366" s="139" t="s">
        <v>533</v>
      </c>
      <c r="G366" s="139" t="s">
        <v>1341</v>
      </c>
      <c r="H366" s="139" t="s">
        <v>75</v>
      </c>
      <c r="I366" s="139" t="s">
        <v>557</v>
      </c>
      <c r="J366" s="139" t="s">
        <v>663</v>
      </c>
      <c r="K366" s="139" t="s">
        <v>1343</v>
      </c>
      <c r="L366" s="139" t="s">
        <v>1344</v>
      </c>
      <c r="M366" s="139" t="s">
        <v>585</v>
      </c>
      <c r="N366" s="190">
        <v>50</v>
      </c>
      <c r="O366" s="190">
        <v>1600</v>
      </c>
      <c r="P366" s="190" t="s">
        <v>532</v>
      </c>
      <c r="Q366" s="190" t="s">
        <v>532</v>
      </c>
      <c r="R366" s="190">
        <v>15</v>
      </c>
    </row>
    <row r="367" spans="1:18" ht="17" customHeight="1" x14ac:dyDescent="0.25">
      <c r="A367" s="139" t="s">
        <v>1352</v>
      </c>
      <c r="B367" s="139" t="s">
        <v>1350</v>
      </c>
      <c r="C367" s="139" t="s">
        <v>1351</v>
      </c>
      <c r="D367" s="139" t="s">
        <v>532</v>
      </c>
      <c r="E367" s="139" t="s">
        <v>532</v>
      </c>
      <c r="F367" s="139" t="s">
        <v>533</v>
      </c>
      <c r="G367" s="139" t="s">
        <v>240</v>
      </c>
      <c r="H367" s="139" t="s">
        <v>557</v>
      </c>
      <c r="I367" s="139" t="s">
        <v>75</v>
      </c>
      <c r="J367" s="139" t="s">
        <v>535</v>
      </c>
      <c r="K367" s="139" t="s">
        <v>558</v>
      </c>
      <c r="L367" s="139" t="s">
        <v>559</v>
      </c>
      <c r="M367" s="139" t="s">
        <v>740</v>
      </c>
      <c r="N367" s="190">
        <v>50</v>
      </c>
      <c r="O367" s="190">
        <v>1420</v>
      </c>
      <c r="P367" s="190" t="s">
        <v>532</v>
      </c>
      <c r="Q367" s="190" t="s">
        <v>532</v>
      </c>
      <c r="R367" s="190">
        <v>15</v>
      </c>
    </row>
    <row r="368" spans="1:18" ht="17" customHeight="1" x14ac:dyDescent="0.25">
      <c r="A368" s="139" t="s">
        <v>1352</v>
      </c>
      <c r="B368" s="139" t="s">
        <v>1353</v>
      </c>
      <c r="C368" s="139" t="s">
        <v>1354</v>
      </c>
      <c r="D368" s="139" t="s">
        <v>532</v>
      </c>
      <c r="E368" s="139" t="s">
        <v>532</v>
      </c>
      <c r="F368" s="139" t="s">
        <v>533</v>
      </c>
      <c r="G368" s="139" t="s">
        <v>242</v>
      </c>
      <c r="H368" s="139" t="s">
        <v>75</v>
      </c>
      <c r="I368" s="139" t="s">
        <v>557</v>
      </c>
      <c r="J368" s="139" t="s">
        <v>549</v>
      </c>
      <c r="K368" s="139" t="s">
        <v>570</v>
      </c>
      <c r="L368" s="139" t="s">
        <v>571</v>
      </c>
      <c r="M368" s="139" t="s">
        <v>572</v>
      </c>
      <c r="N368" s="190">
        <v>50</v>
      </c>
      <c r="O368" s="190">
        <v>1510</v>
      </c>
      <c r="P368" s="190" t="s">
        <v>532</v>
      </c>
      <c r="Q368" s="190" t="s">
        <v>532</v>
      </c>
      <c r="R368" s="190">
        <v>15</v>
      </c>
    </row>
    <row r="369" spans="1:18" ht="17" customHeight="1" x14ac:dyDescent="0.25">
      <c r="A369" s="139" t="s">
        <v>1357</v>
      </c>
      <c r="B369" s="139" t="s">
        <v>1355</v>
      </c>
      <c r="C369" s="139" t="s">
        <v>1356</v>
      </c>
      <c r="D369" s="139" t="s">
        <v>532</v>
      </c>
      <c r="E369" s="139" t="s">
        <v>532</v>
      </c>
      <c r="F369" s="139" t="s">
        <v>533</v>
      </c>
      <c r="G369" s="139" t="s">
        <v>242</v>
      </c>
      <c r="H369" s="139" t="s">
        <v>75</v>
      </c>
      <c r="I369" s="139" t="s">
        <v>557</v>
      </c>
      <c r="J369" s="139" t="s">
        <v>1236</v>
      </c>
      <c r="K369" s="139" t="s">
        <v>570</v>
      </c>
      <c r="L369" s="139" t="s">
        <v>571</v>
      </c>
      <c r="M369" s="139" t="s">
        <v>646</v>
      </c>
      <c r="N369" s="190">
        <v>50</v>
      </c>
      <c r="O369" s="190">
        <v>1340</v>
      </c>
      <c r="P369" s="190" t="s">
        <v>532</v>
      </c>
      <c r="Q369" s="190" t="s">
        <v>532</v>
      </c>
      <c r="R369" s="190">
        <v>15</v>
      </c>
    </row>
    <row r="370" spans="1:18" ht="17" customHeight="1" x14ac:dyDescent="0.25">
      <c r="A370" s="139" t="s">
        <v>1360</v>
      </c>
      <c r="B370" s="139" t="s">
        <v>1358</v>
      </c>
      <c r="C370" s="139" t="s">
        <v>1359</v>
      </c>
      <c r="D370" s="139" t="s">
        <v>532</v>
      </c>
      <c r="E370" s="139" t="s">
        <v>532</v>
      </c>
      <c r="F370" s="139" t="s">
        <v>533</v>
      </c>
      <c r="G370" s="139" t="s">
        <v>243</v>
      </c>
      <c r="H370" s="139" t="s">
        <v>75</v>
      </c>
      <c r="I370" s="139" t="s">
        <v>557</v>
      </c>
      <c r="J370" s="139" t="s">
        <v>549</v>
      </c>
      <c r="K370" s="139" t="s">
        <v>551</v>
      </c>
      <c r="L370" s="139" t="s">
        <v>679</v>
      </c>
      <c r="M370" s="139" t="s">
        <v>585</v>
      </c>
      <c r="N370" s="190">
        <v>50</v>
      </c>
      <c r="O370" s="190">
        <v>1600</v>
      </c>
      <c r="P370" s="190" t="s">
        <v>532</v>
      </c>
      <c r="Q370" s="190" t="s">
        <v>532</v>
      </c>
      <c r="R370" s="190">
        <v>15</v>
      </c>
    </row>
    <row r="371" spans="1:18" ht="17" customHeight="1" x14ac:dyDescent="0.25">
      <c r="A371" s="139" t="s">
        <v>1360</v>
      </c>
      <c r="B371" s="139" t="s">
        <v>1361</v>
      </c>
      <c r="C371" s="139" t="s">
        <v>1362</v>
      </c>
      <c r="D371" s="139" t="s">
        <v>532</v>
      </c>
      <c r="E371" s="139" t="s">
        <v>532</v>
      </c>
      <c r="F371" s="139" t="s">
        <v>533</v>
      </c>
      <c r="G371" s="139" t="s">
        <v>291</v>
      </c>
      <c r="H371" s="139" t="s">
        <v>91</v>
      </c>
      <c r="I371" s="139" t="s">
        <v>75</v>
      </c>
      <c r="J371" s="139" t="s">
        <v>535</v>
      </c>
      <c r="K371" s="139" t="s">
        <v>654</v>
      </c>
      <c r="L371" s="139" t="s">
        <v>810</v>
      </c>
      <c r="M371" s="139" t="s">
        <v>740</v>
      </c>
      <c r="N371" s="190">
        <v>50</v>
      </c>
      <c r="O371" s="190">
        <v>650</v>
      </c>
      <c r="P371" s="190" t="s">
        <v>532</v>
      </c>
      <c r="Q371" s="190" t="s">
        <v>532</v>
      </c>
      <c r="R371" s="190">
        <v>15</v>
      </c>
    </row>
    <row r="372" spans="1:18" ht="17" customHeight="1" x14ac:dyDescent="0.25">
      <c r="A372" s="139" t="s">
        <v>1300</v>
      </c>
      <c r="B372" s="139" t="s">
        <v>1363</v>
      </c>
      <c r="C372" s="139" t="s">
        <v>1364</v>
      </c>
      <c r="D372" s="139" t="s">
        <v>532</v>
      </c>
      <c r="E372" s="139" t="s">
        <v>532</v>
      </c>
      <c r="F372" s="139" t="s">
        <v>533</v>
      </c>
      <c r="G372" s="139" t="s">
        <v>241</v>
      </c>
      <c r="H372" s="139" t="s">
        <v>557</v>
      </c>
      <c r="I372" s="139" t="s">
        <v>75</v>
      </c>
      <c r="J372" s="139" t="s">
        <v>535</v>
      </c>
      <c r="K372" s="139" t="s">
        <v>764</v>
      </c>
      <c r="L372" s="139" t="s">
        <v>765</v>
      </c>
      <c r="M372" s="139" t="s">
        <v>766</v>
      </c>
      <c r="N372" s="190">
        <v>50</v>
      </c>
      <c r="O372" s="190">
        <v>880</v>
      </c>
      <c r="P372" s="190" t="s">
        <v>532</v>
      </c>
      <c r="Q372" s="190" t="s">
        <v>532</v>
      </c>
      <c r="R372" s="190">
        <v>15</v>
      </c>
    </row>
    <row r="373" spans="1:18" ht="17" customHeight="1" x14ac:dyDescent="0.25">
      <c r="A373" s="139" t="s">
        <v>1302</v>
      </c>
      <c r="B373" s="139" t="s">
        <v>1365</v>
      </c>
      <c r="C373" s="139" t="s">
        <v>1364</v>
      </c>
      <c r="D373" s="139" t="s">
        <v>532</v>
      </c>
      <c r="E373" s="139" t="s">
        <v>532</v>
      </c>
      <c r="F373" s="139" t="s">
        <v>533</v>
      </c>
      <c r="G373" s="139" t="s">
        <v>241</v>
      </c>
      <c r="H373" s="139" t="s">
        <v>557</v>
      </c>
      <c r="I373" s="139" t="s">
        <v>75</v>
      </c>
      <c r="J373" s="139" t="s">
        <v>535</v>
      </c>
      <c r="K373" s="139" t="s">
        <v>764</v>
      </c>
      <c r="L373" s="139" t="s">
        <v>765</v>
      </c>
      <c r="M373" s="139" t="s">
        <v>766</v>
      </c>
      <c r="N373" s="190">
        <v>50</v>
      </c>
      <c r="O373" s="190">
        <v>880</v>
      </c>
      <c r="P373" s="190" t="s">
        <v>532</v>
      </c>
      <c r="Q373" s="190" t="s">
        <v>532</v>
      </c>
      <c r="R373" s="190">
        <v>15</v>
      </c>
    </row>
    <row r="374" spans="1:18" ht="17" customHeight="1" x14ac:dyDescent="0.25">
      <c r="A374" s="139" t="s">
        <v>1304</v>
      </c>
      <c r="B374" s="139" t="s">
        <v>1366</v>
      </c>
      <c r="C374" s="139" t="s">
        <v>1364</v>
      </c>
      <c r="D374" s="139" t="s">
        <v>532</v>
      </c>
      <c r="E374" s="139" t="s">
        <v>532</v>
      </c>
      <c r="F374" s="139" t="s">
        <v>533</v>
      </c>
      <c r="G374" s="139" t="s">
        <v>241</v>
      </c>
      <c r="H374" s="139" t="s">
        <v>557</v>
      </c>
      <c r="I374" s="139" t="s">
        <v>75</v>
      </c>
      <c r="J374" s="139" t="s">
        <v>535</v>
      </c>
      <c r="K374" s="139" t="s">
        <v>764</v>
      </c>
      <c r="L374" s="139" t="s">
        <v>765</v>
      </c>
      <c r="M374" s="139" t="s">
        <v>766</v>
      </c>
      <c r="N374" s="190">
        <v>50</v>
      </c>
      <c r="O374" s="190">
        <v>880</v>
      </c>
      <c r="P374" s="190" t="s">
        <v>532</v>
      </c>
      <c r="Q374" s="190" t="s">
        <v>532</v>
      </c>
      <c r="R374" s="190">
        <v>15</v>
      </c>
    </row>
    <row r="375" spans="1:18" ht="17" customHeight="1" x14ac:dyDescent="0.25">
      <c r="A375" s="139" t="s">
        <v>1369</v>
      </c>
      <c r="B375" s="139" t="s">
        <v>1367</v>
      </c>
      <c r="C375" s="139" t="s">
        <v>1368</v>
      </c>
      <c r="D375" s="139" t="s">
        <v>532</v>
      </c>
      <c r="E375" s="139" t="s">
        <v>532</v>
      </c>
      <c r="F375" s="139" t="s">
        <v>533</v>
      </c>
      <c r="G375" s="139" t="s">
        <v>241</v>
      </c>
      <c r="H375" s="139" t="s">
        <v>557</v>
      </c>
      <c r="I375" s="139" t="s">
        <v>75</v>
      </c>
      <c r="J375" s="139" t="s">
        <v>535</v>
      </c>
      <c r="K375" s="139" t="s">
        <v>764</v>
      </c>
      <c r="L375" s="139" t="s">
        <v>765</v>
      </c>
      <c r="M375" s="139" t="s">
        <v>766</v>
      </c>
      <c r="N375" s="190">
        <v>50</v>
      </c>
      <c r="O375" s="190">
        <v>880</v>
      </c>
      <c r="P375" s="190" t="s">
        <v>532</v>
      </c>
      <c r="Q375" s="190" t="s">
        <v>532</v>
      </c>
      <c r="R375" s="190">
        <v>15</v>
      </c>
    </row>
    <row r="376" spans="1:18" ht="17" customHeight="1" x14ac:dyDescent="0.25">
      <c r="A376" s="139" t="s">
        <v>1371</v>
      </c>
      <c r="B376" s="139" t="s">
        <v>1370</v>
      </c>
      <c r="C376" s="139" t="s">
        <v>1368</v>
      </c>
      <c r="D376" s="139" t="s">
        <v>532</v>
      </c>
      <c r="E376" s="139" t="s">
        <v>532</v>
      </c>
      <c r="F376" s="139" t="s">
        <v>533</v>
      </c>
      <c r="G376" s="139" t="s">
        <v>241</v>
      </c>
      <c r="H376" s="139" t="s">
        <v>557</v>
      </c>
      <c r="I376" s="139" t="s">
        <v>75</v>
      </c>
      <c r="J376" s="139" t="s">
        <v>535</v>
      </c>
      <c r="K376" s="139" t="s">
        <v>764</v>
      </c>
      <c r="L376" s="139" t="s">
        <v>765</v>
      </c>
      <c r="M376" s="139" t="s">
        <v>766</v>
      </c>
      <c r="N376" s="190">
        <v>50</v>
      </c>
      <c r="O376" s="190">
        <v>880</v>
      </c>
      <c r="P376" s="190" t="s">
        <v>532</v>
      </c>
      <c r="Q376" s="190" t="s">
        <v>532</v>
      </c>
      <c r="R376" s="190">
        <v>15</v>
      </c>
    </row>
    <row r="377" spans="1:18" ht="17" customHeight="1" x14ac:dyDescent="0.25">
      <c r="A377" s="139" t="s">
        <v>1369</v>
      </c>
      <c r="B377" s="139" t="s">
        <v>1372</v>
      </c>
      <c r="C377" s="139" t="s">
        <v>1373</v>
      </c>
      <c r="D377" s="139" t="s">
        <v>532</v>
      </c>
      <c r="E377" s="139" t="s">
        <v>532</v>
      </c>
      <c r="F377" s="139" t="s">
        <v>533</v>
      </c>
      <c r="G377" s="139" t="s">
        <v>243</v>
      </c>
      <c r="H377" s="139" t="s">
        <v>75</v>
      </c>
      <c r="I377" s="139" t="s">
        <v>557</v>
      </c>
      <c r="J377" s="139" t="s">
        <v>549</v>
      </c>
      <c r="K377" s="139" t="s">
        <v>551</v>
      </c>
      <c r="L377" s="139" t="s">
        <v>679</v>
      </c>
      <c r="M377" s="139" t="s">
        <v>585</v>
      </c>
      <c r="N377" s="190">
        <v>50</v>
      </c>
      <c r="O377" s="190">
        <v>1600</v>
      </c>
      <c r="P377" s="190" t="s">
        <v>532</v>
      </c>
      <c r="Q377" s="190" t="s">
        <v>532</v>
      </c>
      <c r="R377" s="190">
        <v>15</v>
      </c>
    </row>
    <row r="378" spans="1:18" ht="17" customHeight="1" x14ac:dyDescent="0.25">
      <c r="A378" s="139" t="s">
        <v>1371</v>
      </c>
      <c r="B378" s="139" t="s">
        <v>1374</v>
      </c>
      <c r="C378" s="139" t="s">
        <v>1375</v>
      </c>
      <c r="D378" s="139" t="s">
        <v>532</v>
      </c>
      <c r="E378" s="139" t="s">
        <v>532</v>
      </c>
      <c r="F378" s="139" t="s">
        <v>533</v>
      </c>
      <c r="G378" s="139" t="s">
        <v>243</v>
      </c>
      <c r="H378" s="139" t="s">
        <v>75</v>
      </c>
      <c r="I378" s="139" t="s">
        <v>557</v>
      </c>
      <c r="J378" s="139" t="s">
        <v>549</v>
      </c>
      <c r="K378" s="139" t="s">
        <v>551</v>
      </c>
      <c r="L378" s="139" t="s">
        <v>679</v>
      </c>
      <c r="M378" s="139" t="s">
        <v>585</v>
      </c>
      <c r="N378" s="190">
        <v>50</v>
      </c>
      <c r="O378" s="190">
        <v>1600</v>
      </c>
      <c r="P378" s="190" t="s">
        <v>532</v>
      </c>
      <c r="Q378" s="190" t="s">
        <v>532</v>
      </c>
      <c r="R378" s="190">
        <v>15</v>
      </c>
    </row>
    <row r="379" spans="1:18" ht="17" customHeight="1" x14ac:dyDescent="0.25">
      <c r="A379" s="139" t="s">
        <v>1378</v>
      </c>
      <c r="B379" s="139" t="s">
        <v>1376</v>
      </c>
      <c r="C379" s="139" t="s">
        <v>1377</v>
      </c>
      <c r="D379" s="139" t="s">
        <v>532</v>
      </c>
      <c r="E379" s="139" t="s">
        <v>532</v>
      </c>
      <c r="F379" s="139" t="s">
        <v>533</v>
      </c>
      <c r="G379" s="139" t="s">
        <v>262</v>
      </c>
      <c r="H379" s="139" t="s">
        <v>74</v>
      </c>
      <c r="I379" s="139" t="s">
        <v>75</v>
      </c>
      <c r="J379" s="139" t="s">
        <v>535</v>
      </c>
      <c r="K379" s="139" t="s">
        <v>1245</v>
      </c>
      <c r="L379" s="139" t="s">
        <v>1246</v>
      </c>
      <c r="M379" s="139" t="s">
        <v>538</v>
      </c>
      <c r="N379" s="190">
        <v>50</v>
      </c>
      <c r="O379" s="190">
        <v>850</v>
      </c>
      <c r="P379" s="190" t="s">
        <v>532</v>
      </c>
      <c r="Q379" s="190" t="s">
        <v>532</v>
      </c>
      <c r="R379" s="190">
        <v>15</v>
      </c>
    </row>
    <row r="380" spans="1:18" ht="17" customHeight="1" x14ac:dyDescent="0.25">
      <c r="A380" s="139" t="s">
        <v>1378</v>
      </c>
      <c r="B380" s="139" t="s">
        <v>1379</v>
      </c>
      <c r="C380" s="139" t="s">
        <v>1380</v>
      </c>
      <c r="D380" s="139" t="s">
        <v>532</v>
      </c>
      <c r="E380" s="139" t="s">
        <v>532</v>
      </c>
      <c r="F380" s="139" t="s">
        <v>533</v>
      </c>
      <c r="G380" s="139" t="s">
        <v>265</v>
      </c>
      <c r="H380" s="139" t="s">
        <v>75</v>
      </c>
      <c r="I380" s="139" t="s">
        <v>74</v>
      </c>
      <c r="J380" s="139" t="s">
        <v>549</v>
      </c>
      <c r="K380" s="139" t="s">
        <v>537</v>
      </c>
      <c r="L380" s="139" t="s">
        <v>667</v>
      </c>
      <c r="M380" s="139" t="s">
        <v>538</v>
      </c>
      <c r="N380" s="190">
        <v>50</v>
      </c>
      <c r="O380" s="190">
        <v>850</v>
      </c>
      <c r="P380" s="190" t="s">
        <v>532</v>
      </c>
      <c r="Q380" s="190" t="s">
        <v>532</v>
      </c>
      <c r="R380" s="190">
        <v>15</v>
      </c>
    </row>
    <row r="381" spans="1:18" ht="17" customHeight="1" x14ac:dyDescent="0.25">
      <c r="A381" s="139" t="s">
        <v>1383</v>
      </c>
      <c r="B381" s="139" t="s">
        <v>1381</v>
      </c>
      <c r="C381" s="139" t="s">
        <v>1382</v>
      </c>
      <c r="D381" s="139" t="s">
        <v>532</v>
      </c>
      <c r="E381" s="139" t="s">
        <v>532</v>
      </c>
      <c r="F381" s="139" t="s">
        <v>533</v>
      </c>
      <c r="G381" s="139" t="s">
        <v>274</v>
      </c>
      <c r="H381" s="139" t="s">
        <v>83</v>
      </c>
      <c r="I381" s="139" t="s">
        <v>75</v>
      </c>
      <c r="J381" s="139" t="s">
        <v>535</v>
      </c>
      <c r="K381" s="139" t="s">
        <v>1108</v>
      </c>
      <c r="L381" s="139" t="s">
        <v>875</v>
      </c>
      <c r="M381" s="139" t="s">
        <v>585</v>
      </c>
      <c r="N381" s="190">
        <v>50</v>
      </c>
      <c r="O381" s="190">
        <v>1380</v>
      </c>
      <c r="P381" s="190" t="s">
        <v>532</v>
      </c>
      <c r="Q381" s="190" t="s">
        <v>532</v>
      </c>
      <c r="R381" s="190">
        <v>15</v>
      </c>
    </row>
    <row r="382" spans="1:18" ht="17" customHeight="1" x14ac:dyDescent="0.25">
      <c r="A382" s="139" t="s">
        <v>1383</v>
      </c>
      <c r="B382" s="139" t="s">
        <v>1384</v>
      </c>
      <c r="C382" s="139" t="s">
        <v>1385</v>
      </c>
      <c r="D382" s="139" t="s">
        <v>532</v>
      </c>
      <c r="E382" s="139" t="s">
        <v>532</v>
      </c>
      <c r="F382" s="139" t="s">
        <v>533</v>
      </c>
      <c r="G382" s="139" t="s">
        <v>1386</v>
      </c>
      <c r="H382" s="139" t="s">
        <v>75</v>
      </c>
      <c r="I382" s="139" t="s">
        <v>83</v>
      </c>
      <c r="J382" s="139" t="s">
        <v>663</v>
      </c>
      <c r="K382" s="139" t="s">
        <v>1387</v>
      </c>
      <c r="L382" s="139" t="s">
        <v>1388</v>
      </c>
      <c r="M382" s="139" t="s">
        <v>680</v>
      </c>
      <c r="N382" s="190">
        <v>50</v>
      </c>
      <c r="O382" s="190">
        <v>1220</v>
      </c>
      <c r="P382" s="190" t="s">
        <v>532</v>
      </c>
      <c r="Q382" s="190" t="s">
        <v>532</v>
      </c>
      <c r="R382" s="190">
        <v>15</v>
      </c>
    </row>
    <row r="383" spans="1:18" ht="17" customHeight="1" x14ac:dyDescent="0.25">
      <c r="A383" s="139" t="s">
        <v>1391</v>
      </c>
      <c r="B383" s="139" t="s">
        <v>1389</v>
      </c>
      <c r="C383" s="139" t="s">
        <v>1390</v>
      </c>
      <c r="D383" s="139" t="s">
        <v>532</v>
      </c>
      <c r="E383" s="139" t="s">
        <v>532</v>
      </c>
      <c r="F383" s="139" t="s">
        <v>533</v>
      </c>
      <c r="G383" s="139" t="s">
        <v>240</v>
      </c>
      <c r="H383" s="139" t="s">
        <v>557</v>
      </c>
      <c r="I383" s="139" t="s">
        <v>75</v>
      </c>
      <c r="J383" s="139" t="s">
        <v>535</v>
      </c>
      <c r="K383" s="139" t="s">
        <v>558</v>
      </c>
      <c r="L383" s="139" t="s">
        <v>559</v>
      </c>
      <c r="M383" s="139" t="s">
        <v>740</v>
      </c>
      <c r="N383" s="190">
        <v>50</v>
      </c>
      <c r="O383" s="190">
        <v>1420</v>
      </c>
      <c r="P383" s="190" t="s">
        <v>532</v>
      </c>
      <c r="Q383" s="190" t="s">
        <v>532</v>
      </c>
      <c r="R383" s="190">
        <v>15</v>
      </c>
    </row>
    <row r="384" spans="1:18" ht="17" customHeight="1" x14ac:dyDescent="0.25">
      <c r="A384" s="139" t="s">
        <v>1393</v>
      </c>
      <c r="B384" s="139" t="s">
        <v>1392</v>
      </c>
      <c r="C384" s="139" t="s">
        <v>1390</v>
      </c>
      <c r="D384" s="139" t="s">
        <v>532</v>
      </c>
      <c r="E384" s="139" t="s">
        <v>532</v>
      </c>
      <c r="F384" s="139" t="s">
        <v>533</v>
      </c>
      <c r="G384" s="139" t="s">
        <v>240</v>
      </c>
      <c r="H384" s="139" t="s">
        <v>557</v>
      </c>
      <c r="I384" s="139" t="s">
        <v>75</v>
      </c>
      <c r="J384" s="139" t="s">
        <v>535</v>
      </c>
      <c r="K384" s="139" t="s">
        <v>558</v>
      </c>
      <c r="L384" s="139" t="s">
        <v>559</v>
      </c>
      <c r="M384" s="139" t="s">
        <v>740</v>
      </c>
      <c r="N384" s="190">
        <v>50</v>
      </c>
      <c r="O384" s="190">
        <v>1420</v>
      </c>
      <c r="P384" s="190" t="s">
        <v>532</v>
      </c>
      <c r="Q384" s="190" t="s">
        <v>532</v>
      </c>
      <c r="R384" s="190">
        <v>15</v>
      </c>
    </row>
    <row r="385" spans="1:18" ht="17" customHeight="1" x14ac:dyDescent="0.25">
      <c r="A385" s="139" t="s">
        <v>1395</v>
      </c>
      <c r="B385" s="139" t="s">
        <v>1394</v>
      </c>
      <c r="C385" s="139" t="s">
        <v>1390</v>
      </c>
      <c r="D385" s="139" t="s">
        <v>532</v>
      </c>
      <c r="E385" s="139" t="s">
        <v>532</v>
      </c>
      <c r="F385" s="139" t="s">
        <v>533</v>
      </c>
      <c r="G385" s="139" t="s">
        <v>240</v>
      </c>
      <c r="H385" s="139" t="s">
        <v>557</v>
      </c>
      <c r="I385" s="139" t="s">
        <v>75</v>
      </c>
      <c r="J385" s="139" t="s">
        <v>535</v>
      </c>
      <c r="K385" s="139" t="s">
        <v>558</v>
      </c>
      <c r="L385" s="139" t="s">
        <v>559</v>
      </c>
      <c r="M385" s="139" t="s">
        <v>740</v>
      </c>
      <c r="N385" s="190">
        <v>50</v>
      </c>
      <c r="O385" s="190">
        <v>1420</v>
      </c>
      <c r="P385" s="190" t="s">
        <v>532</v>
      </c>
      <c r="Q385" s="190" t="s">
        <v>532</v>
      </c>
      <c r="R385" s="190">
        <v>15</v>
      </c>
    </row>
    <row r="386" spans="1:18" ht="17" customHeight="1" x14ac:dyDescent="0.25">
      <c r="A386" s="139" t="s">
        <v>1397</v>
      </c>
      <c r="B386" s="139" t="s">
        <v>1396</v>
      </c>
      <c r="C386" s="139" t="s">
        <v>1390</v>
      </c>
      <c r="D386" s="139" t="s">
        <v>532</v>
      </c>
      <c r="E386" s="139" t="s">
        <v>532</v>
      </c>
      <c r="F386" s="139" t="s">
        <v>533</v>
      </c>
      <c r="G386" s="139" t="s">
        <v>240</v>
      </c>
      <c r="H386" s="139" t="s">
        <v>557</v>
      </c>
      <c r="I386" s="139" t="s">
        <v>75</v>
      </c>
      <c r="J386" s="139" t="s">
        <v>535</v>
      </c>
      <c r="K386" s="139" t="s">
        <v>558</v>
      </c>
      <c r="L386" s="139" t="s">
        <v>559</v>
      </c>
      <c r="M386" s="139" t="s">
        <v>740</v>
      </c>
      <c r="N386" s="190">
        <v>50</v>
      </c>
      <c r="O386" s="190">
        <v>1420</v>
      </c>
      <c r="P386" s="190" t="s">
        <v>532</v>
      </c>
      <c r="Q386" s="190" t="s">
        <v>532</v>
      </c>
      <c r="R386" s="190">
        <v>15</v>
      </c>
    </row>
    <row r="387" spans="1:18" ht="17" customHeight="1" x14ac:dyDescent="0.25">
      <c r="A387" s="139" t="s">
        <v>1399</v>
      </c>
      <c r="B387" s="139" t="s">
        <v>1398</v>
      </c>
      <c r="C387" s="139" t="s">
        <v>1390</v>
      </c>
      <c r="D387" s="139" t="s">
        <v>532</v>
      </c>
      <c r="E387" s="139" t="s">
        <v>532</v>
      </c>
      <c r="F387" s="139" t="s">
        <v>533</v>
      </c>
      <c r="G387" s="139" t="s">
        <v>240</v>
      </c>
      <c r="H387" s="139" t="s">
        <v>557</v>
      </c>
      <c r="I387" s="139" t="s">
        <v>75</v>
      </c>
      <c r="J387" s="139" t="s">
        <v>535</v>
      </c>
      <c r="K387" s="139" t="s">
        <v>558</v>
      </c>
      <c r="L387" s="139" t="s">
        <v>559</v>
      </c>
      <c r="M387" s="139" t="s">
        <v>740</v>
      </c>
      <c r="N387" s="190">
        <v>50</v>
      </c>
      <c r="O387" s="190">
        <v>1420</v>
      </c>
      <c r="P387" s="190" t="s">
        <v>532</v>
      </c>
      <c r="Q387" s="190" t="s">
        <v>532</v>
      </c>
      <c r="R387" s="190">
        <v>15</v>
      </c>
    </row>
    <row r="388" spans="1:18" ht="17" customHeight="1" x14ac:dyDescent="0.25">
      <c r="A388" s="139" t="s">
        <v>1404</v>
      </c>
      <c r="B388" s="139" t="s">
        <v>1400</v>
      </c>
      <c r="C388" s="139" t="s">
        <v>1401</v>
      </c>
      <c r="D388" s="139" t="s">
        <v>532</v>
      </c>
      <c r="E388" s="139" t="s">
        <v>532</v>
      </c>
      <c r="F388" s="139" t="s">
        <v>533</v>
      </c>
      <c r="G388" s="139" t="s">
        <v>1402</v>
      </c>
      <c r="H388" s="139" t="s">
        <v>75</v>
      </c>
      <c r="I388" s="139" t="s">
        <v>81</v>
      </c>
      <c r="J388" s="139" t="s">
        <v>549</v>
      </c>
      <c r="K388" s="139" t="s">
        <v>1403</v>
      </c>
      <c r="L388" s="139" t="s">
        <v>738</v>
      </c>
      <c r="M388" s="139" t="s">
        <v>579</v>
      </c>
      <c r="N388" s="190">
        <v>50</v>
      </c>
      <c r="O388" s="190">
        <v>710</v>
      </c>
      <c r="P388" s="190" t="s">
        <v>532</v>
      </c>
      <c r="Q388" s="190" t="s">
        <v>532</v>
      </c>
      <c r="R388" s="190">
        <v>15</v>
      </c>
    </row>
    <row r="389" spans="1:18" ht="17" customHeight="1" x14ac:dyDescent="0.25">
      <c r="A389" s="139" t="s">
        <v>1391</v>
      </c>
      <c r="B389" s="139" t="s">
        <v>1405</v>
      </c>
      <c r="C389" s="139" t="s">
        <v>1406</v>
      </c>
      <c r="D389" s="139" t="s">
        <v>532</v>
      </c>
      <c r="E389" s="139" t="s">
        <v>532</v>
      </c>
      <c r="F389" s="139" t="s">
        <v>533</v>
      </c>
      <c r="G389" s="139" t="s">
        <v>243</v>
      </c>
      <c r="H389" s="139" t="s">
        <v>75</v>
      </c>
      <c r="I389" s="139" t="s">
        <v>557</v>
      </c>
      <c r="J389" s="139" t="s">
        <v>549</v>
      </c>
      <c r="K389" s="139" t="s">
        <v>551</v>
      </c>
      <c r="L389" s="139" t="s">
        <v>679</v>
      </c>
      <c r="M389" s="139" t="s">
        <v>585</v>
      </c>
      <c r="N389" s="190">
        <v>50</v>
      </c>
      <c r="O389" s="190">
        <v>1600</v>
      </c>
      <c r="P389" s="190" t="s">
        <v>532</v>
      </c>
      <c r="Q389" s="190" t="s">
        <v>532</v>
      </c>
      <c r="R389" s="190">
        <v>15</v>
      </c>
    </row>
    <row r="390" spans="1:18" ht="17" customHeight="1" x14ac:dyDescent="0.25">
      <c r="A390" s="139" t="s">
        <v>1393</v>
      </c>
      <c r="B390" s="139" t="s">
        <v>1407</v>
      </c>
      <c r="C390" s="139" t="s">
        <v>1406</v>
      </c>
      <c r="D390" s="139" t="s">
        <v>532</v>
      </c>
      <c r="E390" s="139" t="s">
        <v>532</v>
      </c>
      <c r="F390" s="139" t="s">
        <v>533</v>
      </c>
      <c r="G390" s="139" t="s">
        <v>243</v>
      </c>
      <c r="H390" s="139" t="s">
        <v>75</v>
      </c>
      <c r="I390" s="139" t="s">
        <v>557</v>
      </c>
      <c r="J390" s="139" t="s">
        <v>549</v>
      </c>
      <c r="K390" s="139" t="s">
        <v>551</v>
      </c>
      <c r="L390" s="139" t="s">
        <v>679</v>
      </c>
      <c r="M390" s="139" t="s">
        <v>585</v>
      </c>
      <c r="N390" s="190">
        <v>50</v>
      </c>
      <c r="O390" s="190">
        <v>1600</v>
      </c>
      <c r="P390" s="190" t="s">
        <v>532</v>
      </c>
      <c r="Q390" s="190" t="s">
        <v>532</v>
      </c>
      <c r="R390" s="190">
        <v>15</v>
      </c>
    </row>
    <row r="391" spans="1:18" ht="17" customHeight="1" x14ac:dyDescent="0.25">
      <c r="A391" s="139" t="s">
        <v>1395</v>
      </c>
      <c r="B391" s="139" t="s">
        <v>1408</v>
      </c>
      <c r="C391" s="139" t="s">
        <v>1406</v>
      </c>
      <c r="D391" s="139" t="s">
        <v>532</v>
      </c>
      <c r="E391" s="139" t="s">
        <v>532</v>
      </c>
      <c r="F391" s="139" t="s">
        <v>533</v>
      </c>
      <c r="G391" s="139" t="s">
        <v>243</v>
      </c>
      <c r="H391" s="139" t="s">
        <v>75</v>
      </c>
      <c r="I391" s="139" t="s">
        <v>557</v>
      </c>
      <c r="J391" s="139" t="s">
        <v>549</v>
      </c>
      <c r="K391" s="139" t="s">
        <v>551</v>
      </c>
      <c r="L391" s="139" t="s">
        <v>679</v>
      </c>
      <c r="M391" s="139" t="s">
        <v>585</v>
      </c>
      <c r="N391" s="190">
        <v>50</v>
      </c>
      <c r="O391" s="190">
        <v>1600</v>
      </c>
      <c r="P391" s="190" t="s">
        <v>532</v>
      </c>
      <c r="Q391" s="190" t="s">
        <v>532</v>
      </c>
      <c r="R391" s="190">
        <v>15</v>
      </c>
    </row>
    <row r="392" spans="1:18" ht="17" customHeight="1" x14ac:dyDescent="0.25">
      <c r="A392" s="139" t="s">
        <v>1397</v>
      </c>
      <c r="B392" s="139" t="s">
        <v>1409</v>
      </c>
      <c r="C392" s="139" t="s">
        <v>1406</v>
      </c>
      <c r="D392" s="139" t="s">
        <v>532</v>
      </c>
      <c r="E392" s="139" t="s">
        <v>532</v>
      </c>
      <c r="F392" s="139" t="s">
        <v>533</v>
      </c>
      <c r="G392" s="139" t="s">
        <v>243</v>
      </c>
      <c r="H392" s="139" t="s">
        <v>75</v>
      </c>
      <c r="I392" s="139" t="s">
        <v>557</v>
      </c>
      <c r="J392" s="139" t="s">
        <v>549</v>
      </c>
      <c r="K392" s="139" t="s">
        <v>551</v>
      </c>
      <c r="L392" s="139" t="s">
        <v>679</v>
      </c>
      <c r="M392" s="139" t="s">
        <v>585</v>
      </c>
      <c r="N392" s="190">
        <v>50</v>
      </c>
      <c r="O392" s="190">
        <v>1600</v>
      </c>
      <c r="P392" s="190" t="s">
        <v>532</v>
      </c>
      <c r="Q392" s="190" t="s">
        <v>532</v>
      </c>
      <c r="R392" s="190">
        <v>15</v>
      </c>
    </row>
    <row r="393" spans="1:18" ht="17" customHeight="1" x14ac:dyDescent="0.25">
      <c r="A393" s="139" t="s">
        <v>1399</v>
      </c>
      <c r="B393" s="139" t="s">
        <v>1410</v>
      </c>
      <c r="C393" s="139" t="s">
        <v>1406</v>
      </c>
      <c r="D393" s="139" t="s">
        <v>532</v>
      </c>
      <c r="E393" s="139" t="s">
        <v>532</v>
      </c>
      <c r="F393" s="139" t="s">
        <v>533</v>
      </c>
      <c r="G393" s="139" t="s">
        <v>243</v>
      </c>
      <c r="H393" s="139" t="s">
        <v>75</v>
      </c>
      <c r="I393" s="139" t="s">
        <v>557</v>
      </c>
      <c r="J393" s="139" t="s">
        <v>549</v>
      </c>
      <c r="K393" s="139" t="s">
        <v>551</v>
      </c>
      <c r="L393" s="139" t="s">
        <v>679</v>
      </c>
      <c r="M393" s="139" t="s">
        <v>585</v>
      </c>
      <c r="N393" s="190">
        <v>50</v>
      </c>
      <c r="O393" s="190">
        <v>1600</v>
      </c>
      <c r="P393" s="190" t="s">
        <v>532</v>
      </c>
      <c r="Q393" s="190" t="s">
        <v>532</v>
      </c>
      <c r="R393" s="190">
        <v>15</v>
      </c>
    </row>
    <row r="394" spans="1:18" ht="17" customHeight="1" x14ac:dyDescent="0.25">
      <c r="A394" s="139" t="s">
        <v>1413</v>
      </c>
      <c r="B394" s="139" t="s">
        <v>1411</v>
      </c>
      <c r="C394" s="139" t="s">
        <v>1412</v>
      </c>
      <c r="D394" s="139" t="s">
        <v>532</v>
      </c>
      <c r="E394" s="139" t="s">
        <v>532</v>
      </c>
      <c r="F394" s="139" t="s">
        <v>533</v>
      </c>
      <c r="G394" s="139" t="s">
        <v>250</v>
      </c>
      <c r="H394" s="139" t="s">
        <v>69</v>
      </c>
      <c r="I394" s="139" t="s">
        <v>75</v>
      </c>
      <c r="J394" s="139" t="s">
        <v>535</v>
      </c>
      <c r="K394" s="139" t="s">
        <v>536</v>
      </c>
      <c r="L394" s="139" t="s">
        <v>679</v>
      </c>
      <c r="M394" s="139" t="s">
        <v>668</v>
      </c>
      <c r="N394" s="190">
        <v>50</v>
      </c>
      <c r="O394" s="190">
        <v>770</v>
      </c>
      <c r="P394" s="190" t="s">
        <v>532</v>
      </c>
      <c r="Q394" s="190" t="s">
        <v>532</v>
      </c>
      <c r="R394" s="190">
        <v>15</v>
      </c>
    </row>
    <row r="395" spans="1:18" ht="17" customHeight="1" x14ac:dyDescent="0.25">
      <c r="A395" s="139" t="s">
        <v>1413</v>
      </c>
      <c r="B395" s="139" t="s">
        <v>1414</v>
      </c>
      <c r="C395" s="139" t="s">
        <v>1415</v>
      </c>
      <c r="D395" s="139" t="s">
        <v>532</v>
      </c>
      <c r="E395" s="139" t="s">
        <v>532</v>
      </c>
      <c r="F395" s="139" t="s">
        <v>533</v>
      </c>
      <c r="G395" s="139" t="s">
        <v>1049</v>
      </c>
      <c r="H395" s="139" t="s">
        <v>75</v>
      </c>
      <c r="I395" s="139" t="s">
        <v>69</v>
      </c>
      <c r="J395" s="139" t="s">
        <v>549</v>
      </c>
      <c r="K395" s="139" t="s">
        <v>1050</v>
      </c>
      <c r="L395" s="139" t="s">
        <v>1051</v>
      </c>
      <c r="M395" s="139" t="s">
        <v>740</v>
      </c>
      <c r="N395" s="190">
        <v>50</v>
      </c>
      <c r="O395" s="190">
        <v>740</v>
      </c>
      <c r="P395" s="190" t="s">
        <v>532</v>
      </c>
      <c r="Q395" s="190" t="s">
        <v>532</v>
      </c>
      <c r="R395" s="190">
        <v>15</v>
      </c>
    </row>
    <row r="396" spans="1:18" ht="17" customHeight="1" x14ac:dyDescent="0.25">
      <c r="A396" s="139" t="s">
        <v>1418</v>
      </c>
      <c r="B396" s="139" t="s">
        <v>1416</v>
      </c>
      <c r="C396" s="139" t="s">
        <v>1417</v>
      </c>
      <c r="D396" s="139" t="s">
        <v>532</v>
      </c>
      <c r="E396" s="139" t="s">
        <v>532</v>
      </c>
      <c r="F396" s="139" t="s">
        <v>533</v>
      </c>
      <c r="G396" s="139" t="s">
        <v>256</v>
      </c>
      <c r="H396" s="139" t="s">
        <v>71</v>
      </c>
      <c r="I396" s="139" t="s">
        <v>75</v>
      </c>
      <c r="J396" s="139" t="s">
        <v>535</v>
      </c>
      <c r="K396" s="139" t="s">
        <v>678</v>
      </c>
      <c r="L396" s="139" t="s">
        <v>687</v>
      </c>
      <c r="M396" s="139" t="s">
        <v>804</v>
      </c>
      <c r="N396" s="190">
        <v>50</v>
      </c>
      <c r="O396" s="190">
        <v>1000</v>
      </c>
      <c r="P396" s="190" t="s">
        <v>532</v>
      </c>
      <c r="Q396" s="190" t="s">
        <v>532</v>
      </c>
      <c r="R396" s="190">
        <v>15</v>
      </c>
    </row>
    <row r="397" spans="1:18" ht="17" customHeight="1" x14ac:dyDescent="0.25">
      <c r="A397" s="139" t="s">
        <v>1420</v>
      </c>
      <c r="B397" s="139" t="s">
        <v>1419</v>
      </c>
      <c r="C397" s="139" t="s">
        <v>1417</v>
      </c>
      <c r="D397" s="139" t="s">
        <v>532</v>
      </c>
      <c r="E397" s="139" t="s">
        <v>532</v>
      </c>
      <c r="F397" s="139" t="s">
        <v>533</v>
      </c>
      <c r="G397" s="139" t="s">
        <v>240</v>
      </c>
      <c r="H397" s="139" t="s">
        <v>557</v>
      </c>
      <c r="I397" s="139" t="s">
        <v>75</v>
      </c>
      <c r="J397" s="139" t="s">
        <v>535</v>
      </c>
      <c r="K397" s="139" t="s">
        <v>558</v>
      </c>
      <c r="L397" s="139" t="s">
        <v>559</v>
      </c>
      <c r="M397" s="139" t="s">
        <v>572</v>
      </c>
      <c r="N397" s="190">
        <v>50</v>
      </c>
      <c r="O397" s="190">
        <v>1510</v>
      </c>
      <c r="P397" s="190" t="s">
        <v>532</v>
      </c>
      <c r="Q397" s="190" t="s">
        <v>532</v>
      </c>
      <c r="R397" s="190">
        <v>15</v>
      </c>
    </row>
    <row r="398" spans="1:18" ht="17" customHeight="1" x14ac:dyDescent="0.25">
      <c r="A398" s="139" t="s">
        <v>1422</v>
      </c>
      <c r="B398" s="139" t="s">
        <v>1421</v>
      </c>
      <c r="C398" s="139" t="s">
        <v>1417</v>
      </c>
      <c r="D398" s="139" t="s">
        <v>532</v>
      </c>
      <c r="E398" s="139" t="s">
        <v>532</v>
      </c>
      <c r="F398" s="139" t="s">
        <v>533</v>
      </c>
      <c r="G398" s="139" t="s">
        <v>240</v>
      </c>
      <c r="H398" s="139" t="s">
        <v>557</v>
      </c>
      <c r="I398" s="139" t="s">
        <v>75</v>
      </c>
      <c r="J398" s="139" t="s">
        <v>535</v>
      </c>
      <c r="K398" s="139" t="s">
        <v>558</v>
      </c>
      <c r="L398" s="139" t="s">
        <v>559</v>
      </c>
      <c r="M398" s="139" t="s">
        <v>572</v>
      </c>
      <c r="N398" s="190">
        <v>50</v>
      </c>
      <c r="O398" s="190">
        <v>1510</v>
      </c>
      <c r="P398" s="190" t="s">
        <v>532</v>
      </c>
      <c r="Q398" s="190" t="s">
        <v>532</v>
      </c>
      <c r="R398" s="190">
        <v>15</v>
      </c>
    </row>
    <row r="399" spans="1:18" ht="17" customHeight="1" x14ac:dyDescent="0.25">
      <c r="A399" s="139" t="s">
        <v>1418</v>
      </c>
      <c r="B399" s="139" t="s">
        <v>1423</v>
      </c>
      <c r="C399" s="139" t="s">
        <v>1424</v>
      </c>
      <c r="D399" s="139" t="s">
        <v>532</v>
      </c>
      <c r="E399" s="139" t="s">
        <v>532</v>
      </c>
      <c r="F399" s="139" t="s">
        <v>533</v>
      </c>
      <c r="G399" s="139" t="s">
        <v>288</v>
      </c>
      <c r="H399" s="139" t="s">
        <v>75</v>
      </c>
      <c r="I399" s="139" t="s">
        <v>71</v>
      </c>
      <c r="J399" s="139" t="s">
        <v>549</v>
      </c>
      <c r="K399" s="139" t="s">
        <v>738</v>
      </c>
      <c r="L399" s="139" t="s">
        <v>739</v>
      </c>
      <c r="M399" s="139" t="s">
        <v>740</v>
      </c>
      <c r="N399" s="190">
        <v>50</v>
      </c>
      <c r="O399" s="190">
        <v>920</v>
      </c>
      <c r="P399" s="190" t="s">
        <v>532</v>
      </c>
      <c r="Q399" s="190" t="s">
        <v>532</v>
      </c>
      <c r="R399" s="190">
        <v>15</v>
      </c>
    </row>
    <row r="400" spans="1:18" ht="17" customHeight="1" x14ac:dyDescent="0.25">
      <c r="A400" s="139" t="s">
        <v>1420</v>
      </c>
      <c r="B400" s="139" t="s">
        <v>1425</v>
      </c>
      <c r="C400" s="139" t="s">
        <v>1424</v>
      </c>
      <c r="D400" s="139" t="s">
        <v>532</v>
      </c>
      <c r="E400" s="139" t="s">
        <v>532</v>
      </c>
      <c r="F400" s="139" t="s">
        <v>533</v>
      </c>
      <c r="G400" s="139" t="s">
        <v>243</v>
      </c>
      <c r="H400" s="139" t="s">
        <v>75</v>
      </c>
      <c r="I400" s="139" t="s">
        <v>557</v>
      </c>
      <c r="J400" s="139" t="s">
        <v>549</v>
      </c>
      <c r="K400" s="139" t="s">
        <v>551</v>
      </c>
      <c r="L400" s="139" t="s">
        <v>679</v>
      </c>
      <c r="M400" s="139" t="s">
        <v>585</v>
      </c>
      <c r="N400" s="190">
        <v>50</v>
      </c>
      <c r="O400" s="190">
        <v>1600</v>
      </c>
      <c r="P400" s="190" t="s">
        <v>532</v>
      </c>
      <c r="Q400" s="190" t="s">
        <v>532</v>
      </c>
      <c r="R400" s="190">
        <v>15</v>
      </c>
    </row>
    <row r="401" spans="1:18" ht="17" customHeight="1" x14ac:dyDescent="0.25">
      <c r="A401" s="139" t="s">
        <v>1422</v>
      </c>
      <c r="B401" s="139" t="s">
        <v>1426</v>
      </c>
      <c r="C401" s="139" t="s">
        <v>1424</v>
      </c>
      <c r="D401" s="139" t="s">
        <v>532</v>
      </c>
      <c r="E401" s="139" t="s">
        <v>532</v>
      </c>
      <c r="F401" s="139" t="s">
        <v>533</v>
      </c>
      <c r="G401" s="139" t="s">
        <v>243</v>
      </c>
      <c r="H401" s="139" t="s">
        <v>75</v>
      </c>
      <c r="I401" s="139" t="s">
        <v>557</v>
      </c>
      <c r="J401" s="139" t="s">
        <v>549</v>
      </c>
      <c r="K401" s="139" t="s">
        <v>551</v>
      </c>
      <c r="L401" s="139" t="s">
        <v>679</v>
      </c>
      <c r="M401" s="139" t="s">
        <v>585</v>
      </c>
      <c r="N401" s="190">
        <v>50</v>
      </c>
      <c r="O401" s="190">
        <v>1600</v>
      </c>
      <c r="P401" s="190" t="s">
        <v>532</v>
      </c>
      <c r="Q401" s="190" t="s">
        <v>532</v>
      </c>
      <c r="R401" s="190">
        <v>15</v>
      </c>
    </row>
    <row r="402" spans="1:18" ht="17" customHeight="1" x14ac:dyDescent="0.25">
      <c r="A402" s="139" t="s">
        <v>1431</v>
      </c>
      <c r="B402" s="139" t="s">
        <v>1427</v>
      </c>
      <c r="C402" s="139" t="s">
        <v>1428</v>
      </c>
      <c r="D402" s="139" t="s">
        <v>532</v>
      </c>
      <c r="E402" s="139" t="s">
        <v>532</v>
      </c>
      <c r="F402" s="139" t="s">
        <v>533</v>
      </c>
      <c r="G402" s="139" t="s">
        <v>1429</v>
      </c>
      <c r="H402" s="139" t="s">
        <v>70</v>
      </c>
      <c r="I402" s="139" t="s">
        <v>75</v>
      </c>
      <c r="J402" s="139" t="s">
        <v>535</v>
      </c>
      <c r="K402" s="139" t="s">
        <v>1430</v>
      </c>
      <c r="L402" s="139" t="s">
        <v>765</v>
      </c>
      <c r="M402" s="139" t="s">
        <v>668</v>
      </c>
      <c r="N402" s="190">
        <v>50</v>
      </c>
      <c r="O402" s="190">
        <v>1460</v>
      </c>
      <c r="P402" s="190" t="s">
        <v>532</v>
      </c>
      <c r="Q402" s="190" t="s">
        <v>532</v>
      </c>
      <c r="R402" s="190">
        <v>15</v>
      </c>
    </row>
    <row r="403" spans="1:18" ht="17" customHeight="1" x14ac:dyDescent="0.25">
      <c r="A403" s="139" t="s">
        <v>1431</v>
      </c>
      <c r="B403" s="139" t="s">
        <v>1432</v>
      </c>
      <c r="C403" s="139" t="s">
        <v>1433</v>
      </c>
      <c r="D403" s="139" t="s">
        <v>532</v>
      </c>
      <c r="E403" s="139" t="s">
        <v>532</v>
      </c>
      <c r="F403" s="139" t="s">
        <v>533</v>
      </c>
      <c r="G403" s="139" t="s">
        <v>255</v>
      </c>
      <c r="H403" s="139" t="s">
        <v>75</v>
      </c>
      <c r="I403" s="139" t="s">
        <v>70</v>
      </c>
      <c r="J403" s="139" t="s">
        <v>549</v>
      </c>
      <c r="K403" s="139" t="s">
        <v>717</v>
      </c>
      <c r="L403" s="139" t="s">
        <v>718</v>
      </c>
      <c r="M403" s="139" t="s">
        <v>740</v>
      </c>
      <c r="N403" s="190">
        <v>50</v>
      </c>
      <c r="O403" s="190">
        <v>1710</v>
      </c>
      <c r="P403" s="190" t="s">
        <v>532</v>
      </c>
      <c r="Q403" s="190" t="s">
        <v>532</v>
      </c>
      <c r="R403" s="190">
        <v>15</v>
      </c>
    </row>
    <row r="404" spans="1:18" ht="17" customHeight="1" x14ac:dyDescent="0.25">
      <c r="A404" s="139" t="s">
        <v>1436</v>
      </c>
      <c r="B404" s="139" t="s">
        <v>1434</v>
      </c>
      <c r="C404" s="139" t="s">
        <v>1435</v>
      </c>
      <c r="D404" s="139" t="s">
        <v>532</v>
      </c>
      <c r="E404" s="139" t="s">
        <v>532</v>
      </c>
      <c r="F404" s="139" t="s">
        <v>533</v>
      </c>
      <c r="G404" s="139" t="s">
        <v>243</v>
      </c>
      <c r="H404" s="139" t="s">
        <v>75</v>
      </c>
      <c r="I404" s="139" t="s">
        <v>557</v>
      </c>
      <c r="J404" s="139" t="s">
        <v>549</v>
      </c>
      <c r="K404" s="139" t="s">
        <v>551</v>
      </c>
      <c r="L404" s="139" t="s">
        <v>679</v>
      </c>
      <c r="M404" s="139" t="s">
        <v>585</v>
      </c>
      <c r="N404" s="190">
        <v>50</v>
      </c>
      <c r="O404" s="190">
        <v>1600</v>
      </c>
      <c r="P404" s="190" t="s">
        <v>532</v>
      </c>
      <c r="Q404" s="190" t="s">
        <v>532</v>
      </c>
      <c r="R404" s="190">
        <v>15</v>
      </c>
    </row>
    <row r="405" spans="1:18" ht="17" customHeight="1" x14ac:dyDescent="0.25">
      <c r="A405" s="139" t="s">
        <v>1439</v>
      </c>
      <c r="B405" s="139" t="s">
        <v>1437</v>
      </c>
      <c r="C405" s="139" t="s">
        <v>1438</v>
      </c>
      <c r="D405" s="139" t="s">
        <v>532</v>
      </c>
      <c r="E405" s="139" t="s">
        <v>532</v>
      </c>
      <c r="F405" s="139" t="s">
        <v>533</v>
      </c>
      <c r="G405" s="139" t="s">
        <v>273</v>
      </c>
      <c r="H405" s="139" t="s">
        <v>75</v>
      </c>
      <c r="I405" s="139" t="s">
        <v>82</v>
      </c>
      <c r="J405" s="139" t="s">
        <v>549</v>
      </c>
      <c r="K405" s="139" t="s">
        <v>654</v>
      </c>
      <c r="L405" s="139" t="s">
        <v>1012</v>
      </c>
      <c r="M405" s="139" t="s">
        <v>585</v>
      </c>
      <c r="N405" s="190">
        <v>50</v>
      </c>
      <c r="O405" s="190">
        <v>680</v>
      </c>
      <c r="P405" s="190" t="s">
        <v>532</v>
      </c>
      <c r="Q405" s="190" t="s">
        <v>532</v>
      </c>
      <c r="R405" s="190">
        <v>15</v>
      </c>
    </row>
    <row r="406" spans="1:18" ht="17" customHeight="1" x14ac:dyDescent="0.25">
      <c r="A406" s="139" t="s">
        <v>1442</v>
      </c>
      <c r="B406" s="139" t="s">
        <v>1440</v>
      </c>
      <c r="C406" s="139" t="s">
        <v>1441</v>
      </c>
      <c r="D406" s="139" t="s">
        <v>532</v>
      </c>
      <c r="E406" s="139" t="s">
        <v>532</v>
      </c>
      <c r="F406" s="139" t="s">
        <v>533</v>
      </c>
      <c r="G406" s="139" t="s">
        <v>242</v>
      </c>
      <c r="H406" s="139" t="s">
        <v>75</v>
      </c>
      <c r="I406" s="139" t="s">
        <v>557</v>
      </c>
      <c r="J406" s="139" t="s">
        <v>549</v>
      </c>
      <c r="K406" s="139" t="s">
        <v>570</v>
      </c>
      <c r="L406" s="139" t="s">
        <v>571</v>
      </c>
      <c r="M406" s="139" t="s">
        <v>585</v>
      </c>
      <c r="N406" s="190">
        <v>50</v>
      </c>
      <c r="O406" s="190">
        <v>1600</v>
      </c>
      <c r="P406" s="190" t="s">
        <v>532</v>
      </c>
      <c r="Q406" s="190" t="s">
        <v>532</v>
      </c>
      <c r="R406" s="190">
        <v>15</v>
      </c>
    </row>
    <row r="407" spans="1:18" ht="17" customHeight="1" x14ac:dyDescent="0.25">
      <c r="A407" s="139" t="s">
        <v>1444</v>
      </c>
      <c r="B407" s="139" t="s">
        <v>1443</v>
      </c>
      <c r="C407" s="139" t="s">
        <v>1441</v>
      </c>
      <c r="D407" s="139" t="s">
        <v>532</v>
      </c>
      <c r="E407" s="139" t="s">
        <v>532</v>
      </c>
      <c r="F407" s="139" t="s">
        <v>533</v>
      </c>
      <c r="G407" s="139" t="s">
        <v>242</v>
      </c>
      <c r="H407" s="139" t="s">
        <v>75</v>
      </c>
      <c r="I407" s="139" t="s">
        <v>557</v>
      </c>
      <c r="J407" s="139" t="s">
        <v>549</v>
      </c>
      <c r="K407" s="139" t="s">
        <v>570</v>
      </c>
      <c r="L407" s="139" t="s">
        <v>571</v>
      </c>
      <c r="M407" s="139" t="s">
        <v>585</v>
      </c>
      <c r="N407" s="190">
        <v>50</v>
      </c>
      <c r="O407" s="190">
        <v>1600</v>
      </c>
      <c r="P407" s="190" t="s">
        <v>532</v>
      </c>
      <c r="Q407" s="190" t="s">
        <v>532</v>
      </c>
      <c r="R407" s="190">
        <v>15</v>
      </c>
    </row>
    <row r="408" spans="1:18" ht="17" customHeight="1" x14ac:dyDescent="0.25">
      <c r="A408" s="139" t="s">
        <v>1444</v>
      </c>
      <c r="B408" s="139" t="s">
        <v>1445</v>
      </c>
      <c r="C408" s="139" t="s">
        <v>1446</v>
      </c>
      <c r="D408" s="139" t="s">
        <v>532</v>
      </c>
      <c r="E408" s="139" t="s">
        <v>532</v>
      </c>
      <c r="F408" s="139" t="s">
        <v>533</v>
      </c>
      <c r="G408" s="139" t="s">
        <v>252</v>
      </c>
      <c r="H408" s="139" t="s">
        <v>1196</v>
      </c>
      <c r="I408" s="139" t="s">
        <v>75</v>
      </c>
      <c r="J408" s="139" t="s">
        <v>535</v>
      </c>
      <c r="K408" s="139" t="s">
        <v>1197</v>
      </c>
      <c r="L408" s="139" t="s">
        <v>1198</v>
      </c>
      <c r="M408" s="139" t="s">
        <v>585</v>
      </c>
      <c r="N408" s="190">
        <v>50</v>
      </c>
      <c r="O408" s="190">
        <v>1170</v>
      </c>
      <c r="P408" s="190" t="s">
        <v>532</v>
      </c>
      <c r="Q408" s="190" t="s">
        <v>532</v>
      </c>
      <c r="R408" s="190">
        <v>15</v>
      </c>
    </row>
    <row r="409" spans="1:18" ht="17" customHeight="1" x14ac:dyDescent="0.25">
      <c r="A409" s="139" t="s">
        <v>1449</v>
      </c>
      <c r="B409" s="139" t="s">
        <v>1447</v>
      </c>
      <c r="C409" s="139" t="s">
        <v>1448</v>
      </c>
      <c r="D409" s="139" t="s">
        <v>532</v>
      </c>
      <c r="E409" s="139" t="s">
        <v>532</v>
      </c>
      <c r="F409" s="139" t="s">
        <v>533</v>
      </c>
      <c r="G409" s="139" t="s">
        <v>282</v>
      </c>
      <c r="H409" s="139" t="s">
        <v>1182</v>
      </c>
      <c r="I409" s="139" t="s">
        <v>75</v>
      </c>
      <c r="J409" s="139" t="s">
        <v>535</v>
      </c>
      <c r="K409" s="139" t="s">
        <v>621</v>
      </c>
      <c r="L409" s="139" t="s">
        <v>962</v>
      </c>
      <c r="M409" s="139" t="s">
        <v>585</v>
      </c>
      <c r="N409" s="190">
        <v>50</v>
      </c>
      <c r="O409" s="190">
        <v>1160</v>
      </c>
      <c r="P409" s="190" t="s">
        <v>532</v>
      </c>
      <c r="Q409" s="190" t="s">
        <v>532</v>
      </c>
      <c r="R409" s="190">
        <v>15</v>
      </c>
    </row>
    <row r="410" spans="1:18" ht="17" customHeight="1" x14ac:dyDescent="0.25">
      <c r="A410" s="139" t="s">
        <v>1452</v>
      </c>
      <c r="B410" s="139" t="s">
        <v>1450</v>
      </c>
      <c r="C410" s="139" t="s">
        <v>1451</v>
      </c>
      <c r="D410" s="139" t="s">
        <v>532</v>
      </c>
      <c r="E410" s="139" t="s">
        <v>532</v>
      </c>
      <c r="F410" s="139" t="s">
        <v>533</v>
      </c>
      <c r="G410" s="139" t="s">
        <v>746</v>
      </c>
      <c r="H410" s="139" t="s">
        <v>747</v>
      </c>
      <c r="I410" s="139" t="s">
        <v>75</v>
      </c>
      <c r="J410" s="139" t="s">
        <v>535</v>
      </c>
      <c r="K410" s="139" t="s">
        <v>748</v>
      </c>
      <c r="L410" s="139" t="s">
        <v>693</v>
      </c>
      <c r="M410" s="139" t="s">
        <v>585</v>
      </c>
      <c r="N410" s="190">
        <v>50</v>
      </c>
      <c r="O410" s="190">
        <v>1070</v>
      </c>
      <c r="P410" s="190" t="s">
        <v>532</v>
      </c>
      <c r="Q410" s="190" t="s">
        <v>532</v>
      </c>
      <c r="R410" s="190">
        <v>15</v>
      </c>
    </row>
    <row r="411" spans="1:18" ht="17" customHeight="1" x14ac:dyDescent="0.25">
      <c r="A411" s="139" t="s">
        <v>1455</v>
      </c>
      <c r="B411" s="139" t="s">
        <v>1453</v>
      </c>
      <c r="C411" s="139" t="s">
        <v>1454</v>
      </c>
      <c r="D411" s="139" t="s">
        <v>532</v>
      </c>
      <c r="E411" s="139" t="s">
        <v>532</v>
      </c>
      <c r="F411" s="139" t="s">
        <v>533</v>
      </c>
      <c r="G411" s="139" t="s">
        <v>241</v>
      </c>
      <c r="H411" s="139" t="s">
        <v>557</v>
      </c>
      <c r="I411" s="139" t="s">
        <v>75</v>
      </c>
      <c r="J411" s="139" t="s">
        <v>535</v>
      </c>
      <c r="K411" s="139" t="s">
        <v>764</v>
      </c>
      <c r="L411" s="139" t="s">
        <v>765</v>
      </c>
      <c r="M411" s="139" t="s">
        <v>766</v>
      </c>
      <c r="N411" s="190">
        <v>50</v>
      </c>
      <c r="O411" s="190">
        <v>880</v>
      </c>
      <c r="P411" s="190" t="s">
        <v>532</v>
      </c>
      <c r="Q411" s="190" t="s">
        <v>532</v>
      </c>
      <c r="R411" s="190">
        <v>15</v>
      </c>
    </row>
    <row r="412" spans="1:18" ht="17" customHeight="1" x14ac:dyDescent="0.25">
      <c r="A412" s="139" t="s">
        <v>1457</v>
      </c>
      <c r="B412" s="139" t="s">
        <v>1456</v>
      </c>
      <c r="C412" s="139" t="s">
        <v>1454</v>
      </c>
      <c r="D412" s="139" t="s">
        <v>532</v>
      </c>
      <c r="E412" s="139" t="s">
        <v>532</v>
      </c>
      <c r="F412" s="139" t="s">
        <v>533</v>
      </c>
      <c r="G412" s="139" t="s">
        <v>241</v>
      </c>
      <c r="H412" s="139" t="s">
        <v>557</v>
      </c>
      <c r="I412" s="139" t="s">
        <v>75</v>
      </c>
      <c r="J412" s="139" t="s">
        <v>535</v>
      </c>
      <c r="K412" s="139" t="s">
        <v>764</v>
      </c>
      <c r="L412" s="139" t="s">
        <v>765</v>
      </c>
      <c r="M412" s="139" t="s">
        <v>766</v>
      </c>
      <c r="N412" s="190">
        <v>50</v>
      </c>
      <c r="O412" s="190">
        <v>880</v>
      </c>
      <c r="P412" s="190" t="s">
        <v>532</v>
      </c>
      <c r="Q412" s="190" t="s">
        <v>532</v>
      </c>
      <c r="R412" s="190">
        <v>15</v>
      </c>
    </row>
    <row r="413" spans="1:18" ht="17" customHeight="1" x14ac:dyDescent="0.25">
      <c r="A413" s="139" t="s">
        <v>1459</v>
      </c>
      <c r="B413" s="139" t="s">
        <v>1458</v>
      </c>
      <c r="C413" s="139" t="s">
        <v>1454</v>
      </c>
      <c r="D413" s="139" t="s">
        <v>532</v>
      </c>
      <c r="E413" s="139" t="s">
        <v>532</v>
      </c>
      <c r="F413" s="139" t="s">
        <v>533</v>
      </c>
      <c r="G413" s="139" t="s">
        <v>241</v>
      </c>
      <c r="H413" s="139" t="s">
        <v>557</v>
      </c>
      <c r="I413" s="139" t="s">
        <v>75</v>
      </c>
      <c r="J413" s="139" t="s">
        <v>535</v>
      </c>
      <c r="K413" s="139" t="s">
        <v>764</v>
      </c>
      <c r="L413" s="139" t="s">
        <v>765</v>
      </c>
      <c r="M413" s="139" t="s">
        <v>766</v>
      </c>
      <c r="N413" s="190">
        <v>50</v>
      </c>
      <c r="O413" s="190">
        <v>880</v>
      </c>
      <c r="P413" s="190" t="s">
        <v>532</v>
      </c>
      <c r="Q413" s="190" t="s">
        <v>532</v>
      </c>
      <c r="R413" s="190">
        <v>15</v>
      </c>
    </row>
    <row r="414" spans="1:18" ht="17" customHeight="1" x14ac:dyDescent="0.25">
      <c r="A414" s="139" t="s">
        <v>1461</v>
      </c>
      <c r="B414" s="139" t="s">
        <v>1460</v>
      </c>
      <c r="C414" s="139" t="s">
        <v>1454</v>
      </c>
      <c r="D414" s="139" t="s">
        <v>532</v>
      </c>
      <c r="E414" s="139" t="s">
        <v>532</v>
      </c>
      <c r="F414" s="139" t="s">
        <v>533</v>
      </c>
      <c r="G414" s="139" t="s">
        <v>241</v>
      </c>
      <c r="H414" s="139" t="s">
        <v>557</v>
      </c>
      <c r="I414" s="139" t="s">
        <v>75</v>
      </c>
      <c r="J414" s="139" t="s">
        <v>535</v>
      </c>
      <c r="K414" s="139" t="s">
        <v>764</v>
      </c>
      <c r="L414" s="139" t="s">
        <v>765</v>
      </c>
      <c r="M414" s="139" t="s">
        <v>766</v>
      </c>
      <c r="N414" s="190">
        <v>50</v>
      </c>
      <c r="O414" s="190">
        <v>880</v>
      </c>
      <c r="P414" s="190" t="s">
        <v>532</v>
      </c>
      <c r="Q414" s="190" t="s">
        <v>532</v>
      </c>
      <c r="R414" s="190">
        <v>15</v>
      </c>
    </row>
    <row r="415" spans="1:18" ht="17" customHeight="1" x14ac:dyDescent="0.25">
      <c r="A415" s="139" t="s">
        <v>1463</v>
      </c>
      <c r="B415" s="139" t="s">
        <v>1462</v>
      </c>
      <c r="C415" s="139" t="s">
        <v>1454</v>
      </c>
      <c r="D415" s="139" t="s">
        <v>532</v>
      </c>
      <c r="E415" s="139" t="s">
        <v>532</v>
      </c>
      <c r="F415" s="139" t="s">
        <v>533</v>
      </c>
      <c r="G415" s="139" t="s">
        <v>241</v>
      </c>
      <c r="H415" s="139" t="s">
        <v>557</v>
      </c>
      <c r="I415" s="139" t="s">
        <v>75</v>
      </c>
      <c r="J415" s="139" t="s">
        <v>535</v>
      </c>
      <c r="K415" s="139" t="s">
        <v>764</v>
      </c>
      <c r="L415" s="139" t="s">
        <v>765</v>
      </c>
      <c r="M415" s="139" t="s">
        <v>766</v>
      </c>
      <c r="N415" s="190">
        <v>50</v>
      </c>
      <c r="O415" s="190">
        <v>880</v>
      </c>
      <c r="P415" s="190" t="s">
        <v>532</v>
      </c>
      <c r="Q415" s="190" t="s">
        <v>532</v>
      </c>
      <c r="R415" s="190">
        <v>15</v>
      </c>
    </row>
    <row r="416" spans="1:18" ht="17" customHeight="1" x14ac:dyDescent="0.25">
      <c r="A416" s="139" t="s">
        <v>1465</v>
      </c>
      <c r="B416" s="139" t="s">
        <v>1464</v>
      </c>
      <c r="C416" s="139" t="s">
        <v>1454</v>
      </c>
      <c r="D416" s="139" t="s">
        <v>532</v>
      </c>
      <c r="E416" s="139" t="s">
        <v>532</v>
      </c>
      <c r="F416" s="139" t="s">
        <v>533</v>
      </c>
      <c r="G416" s="139" t="s">
        <v>241</v>
      </c>
      <c r="H416" s="139" t="s">
        <v>557</v>
      </c>
      <c r="I416" s="139" t="s">
        <v>75</v>
      </c>
      <c r="J416" s="139" t="s">
        <v>535</v>
      </c>
      <c r="K416" s="139" t="s">
        <v>764</v>
      </c>
      <c r="L416" s="139" t="s">
        <v>765</v>
      </c>
      <c r="M416" s="139" t="s">
        <v>766</v>
      </c>
      <c r="N416" s="190">
        <v>50</v>
      </c>
      <c r="O416" s="190">
        <v>880</v>
      </c>
      <c r="P416" s="190" t="s">
        <v>532</v>
      </c>
      <c r="Q416" s="190" t="s">
        <v>532</v>
      </c>
      <c r="R416" s="190">
        <v>15</v>
      </c>
    </row>
    <row r="417" spans="1:18" ht="17" customHeight="1" x14ac:dyDescent="0.25">
      <c r="A417" s="139" t="s">
        <v>1457</v>
      </c>
      <c r="B417" s="139" t="s">
        <v>1466</v>
      </c>
      <c r="C417" s="139" t="s">
        <v>1467</v>
      </c>
      <c r="D417" s="139" t="s">
        <v>532</v>
      </c>
      <c r="E417" s="139" t="s">
        <v>532</v>
      </c>
      <c r="F417" s="139" t="s">
        <v>533</v>
      </c>
      <c r="G417" s="139" t="s">
        <v>243</v>
      </c>
      <c r="H417" s="139" t="s">
        <v>75</v>
      </c>
      <c r="I417" s="139" t="s">
        <v>557</v>
      </c>
      <c r="J417" s="139" t="s">
        <v>549</v>
      </c>
      <c r="K417" s="139" t="s">
        <v>551</v>
      </c>
      <c r="L417" s="139" t="s">
        <v>679</v>
      </c>
      <c r="M417" s="139" t="s">
        <v>585</v>
      </c>
      <c r="N417" s="190">
        <v>50</v>
      </c>
      <c r="O417" s="190">
        <v>1600</v>
      </c>
      <c r="P417" s="190" t="s">
        <v>532</v>
      </c>
      <c r="Q417" s="190" t="s">
        <v>532</v>
      </c>
      <c r="R417" s="190">
        <v>15</v>
      </c>
    </row>
    <row r="418" spans="1:18" ht="17" customHeight="1" x14ac:dyDescent="0.25">
      <c r="A418" s="139" t="s">
        <v>1459</v>
      </c>
      <c r="B418" s="139" t="s">
        <v>1468</v>
      </c>
      <c r="C418" s="139" t="s">
        <v>1467</v>
      </c>
      <c r="D418" s="139" t="s">
        <v>532</v>
      </c>
      <c r="E418" s="139" t="s">
        <v>532</v>
      </c>
      <c r="F418" s="139" t="s">
        <v>533</v>
      </c>
      <c r="G418" s="139" t="s">
        <v>243</v>
      </c>
      <c r="H418" s="139" t="s">
        <v>75</v>
      </c>
      <c r="I418" s="139" t="s">
        <v>557</v>
      </c>
      <c r="J418" s="139" t="s">
        <v>549</v>
      </c>
      <c r="K418" s="139" t="s">
        <v>551</v>
      </c>
      <c r="L418" s="139" t="s">
        <v>679</v>
      </c>
      <c r="M418" s="139" t="s">
        <v>585</v>
      </c>
      <c r="N418" s="190">
        <v>50</v>
      </c>
      <c r="O418" s="190">
        <v>1600</v>
      </c>
      <c r="P418" s="190" t="s">
        <v>532</v>
      </c>
      <c r="Q418" s="190" t="s">
        <v>532</v>
      </c>
      <c r="R418" s="190">
        <v>15</v>
      </c>
    </row>
    <row r="419" spans="1:18" ht="17" customHeight="1" x14ac:dyDescent="0.25">
      <c r="A419" s="139" t="s">
        <v>1461</v>
      </c>
      <c r="B419" s="139" t="s">
        <v>1469</v>
      </c>
      <c r="C419" s="139" t="s">
        <v>1467</v>
      </c>
      <c r="D419" s="139" t="s">
        <v>532</v>
      </c>
      <c r="E419" s="139" t="s">
        <v>532</v>
      </c>
      <c r="F419" s="139" t="s">
        <v>533</v>
      </c>
      <c r="G419" s="139" t="s">
        <v>243</v>
      </c>
      <c r="H419" s="139" t="s">
        <v>75</v>
      </c>
      <c r="I419" s="139" t="s">
        <v>557</v>
      </c>
      <c r="J419" s="139" t="s">
        <v>549</v>
      </c>
      <c r="K419" s="139" t="s">
        <v>551</v>
      </c>
      <c r="L419" s="139" t="s">
        <v>679</v>
      </c>
      <c r="M419" s="139" t="s">
        <v>585</v>
      </c>
      <c r="N419" s="190">
        <v>50</v>
      </c>
      <c r="O419" s="190">
        <v>1600</v>
      </c>
      <c r="P419" s="190" t="s">
        <v>532</v>
      </c>
      <c r="Q419" s="190" t="s">
        <v>532</v>
      </c>
      <c r="R419" s="190">
        <v>15</v>
      </c>
    </row>
    <row r="420" spans="1:18" ht="17" customHeight="1" x14ac:dyDescent="0.25">
      <c r="A420" s="139" t="s">
        <v>1463</v>
      </c>
      <c r="B420" s="139" t="s">
        <v>1470</v>
      </c>
      <c r="C420" s="139" t="s">
        <v>1467</v>
      </c>
      <c r="D420" s="139" t="s">
        <v>532</v>
      </c>
      <c r="E420" s="139" t="s">
        <v>532</v>
      </c>
      <c r="F420" s="139" t="s">
        <v>533</v>
      </c>
      <c r="G420" s="139" t="s">
        <v>243</v>
      </c>
      <c r="H420" s="139" t="s">
        <v>75</v>
      </c>
      <c r="I420" s="139" t="s">
        <v>557</v>
      </c>
      <c r="J420" s="139" t="s">
        <v>549</v>
      </c>
      <c r="K420" s="139" t="s">
        <v>551</v>
      </c>
      <c r="L420" s="139" t="s">
        <v>679</v>
      </c>
      <c r="M420" s="139" t="s">
        <v>585</v>
      </c>
      <c r="N420" s="190">
        <v>50</v>
      </c>
      <c r="O420" s="190">
        <v>1600</v>
      </c>
      <c r="P420" s="190" t="s">
        <v>532</v>
      </c>
      <c r="Q420" s="190" t="s">
        <v>532</v>
      </c>
      <c r="R420" s="190">
        <v>15</v>
      </c>
    </row>
    <row r="421" spans="1:18" ht="17" customHeight="1" x14ac:dyDescent="0.25">
      <c r="A421" s="139" t="s">
        <v>1465</v>
      </c>
      <c r="B421" s="139" t="s">
        <v>1471</v>
      </c>
      <c r="C421" s="139" t="s">
        <v>1467</v>
      </c>
      <c r="D421" s="139" t="s">
        <v>532</v>
      </c>
      <c r="E421" s="139" t="s">
        <v>532</v>
      </c>
      <c r="F421" s="139" t="s">
        <v>533</v>
      </c>
      <c r="G421" s="139" t="s">
        <v>243</v>
      </c>
      <c r="H421" s="139" t="s">
        <v>75</v>
      </c>
      <c r="I421" s="139" t="s">
        <v>557</v>
      </c>
      <c r="J421" s="139" t="s">
        <v>549</v>
      </c>
      <c r="K421" s="139" t="s">
        <v>551</v>
      </c>
      <c r="L421" s="139" t="s">
        <v>679</v>
      </c>
      <c r="M421" s="139" t="s">
        <v>585</v>
      </c>
      <c r="N421" s="190">
        <v>50</v>
      </c>
      <c r="O421" s="190">
        <v>1600</v>
      </c>
      <c r="P421" s="190" t="s">
        <v>532</v>
      </c>
      <c r="Q421" s="190" t="s">
        <v>532</v>
      </c>
      <c r="R421" s="190">
        <v>15</v>
      </c>
    </row>
    <row r="422" spans="1:18" ht="17" customHeight="1" x14ac:dyDescent="0.25">
      <c r="A422" s="139" t="s">
        <v>1452</v>
      </c>
      <c r="B422" s="139" t="s">
        <v>1472</v>
      </c>
      <c r="C422" s="139" t="s">
        <v>1473</v>
      </c>
      <c r="D422" s="139" t="s">
        <v>532</v>
      </c>
      <c r="E422" s="139" t="s">
        <v>532</v>
      </c>
      <c r="F422" s="139" t="s">
        <v>533</v>
      </c>
      <c r="G422" s="139" t="s">
        <v>243</v>
      </c>
      <c r="H422" s="139" t="s">
        <v>75</v>
      </c>
      <c r="I422" s="139" t="s">
        <v>557</v>
      </c>
      <c r="J422" s="139" t="s">
        <v>549</v>
      </c>
      <c r="K422" s="139" t="s">
        <v>551</v>
      </c>
      <c r="L422" s="139" t="s">
        <v>679</v>
      </c>
      <c r="M422" s="139" t="s">
        <v>585</v>
      </c>
      <c r="N422" s="190">
        <v>50</v>
      </c>
      <c r="O422" s="190">
        <v>1600</v>
      </c>
      <c r="P422" s="190" t="s">
        <v>532</v>
      </c>
      <c r="Q422" s="190" t="s">
        <v>532</v>
      </c>
      <c r="R422" s="190">
        <v>15</v>
      </c>
    </row>
    <row r="423" spans="1:18" ht="17" customHeight="1" x14ac:dyDescent="0.25">
      <c r="A423" s="139" t="s">
        <v>1477</v>
      </c>
      <c r="B423" s="139" t="s">
        <v>1474</v>
      </c>
      <c r="C423" s="139" t="s">
        <v>1475</v>
      </c>
      <c r="D423" s="139" t="s">
        <v>532</v>
      </c>
      <c r="E423" s="139" t="s">
        <v>532</v>
      </c>
      <c r="F423" s="139" t="s">
        <v>533</v>
      </c>
      <c r="G423" s="139" t="s">
        <v>258</v>
      </c>
      <c r="H423" s="139" t="s">
        <v>72</v>
      </c>
      <c r="I423" s="139" t="s">
        <v>75</v>
      </c>
      <c r="J423" s="139" t="s">
        <v>535</v>
      </c>
      <c r="K423" s="139" t="s">
        <v>1476</v>
      </c>
      <c r="L423" s="139" t="s">
        <v>949</v>
      </c>
      <c r="M423" s="139" t="s">
        <v>599</v>
      </c>
      <c r="N423" s="190">
        <v>50</v>
      </c>
      <c r="O423" s="190">
        <v>1350</v>
      </c>
      <c r="P423" s="190" t="s">
        <v>532</v>
      </c>
      <c r="Q423" s="190" t="s">
        <v>532</v>
      </c>
      <c r="R423" s="190">
        <v>15</v>
      </c>
    </row>
    <row r="424" spans="1:18" ht="17" customHeight="1" x14ac:dyDescent="0.25">
      <c r="A424" s="139" t="s">
        <v>1480</v>
      </c>
      <c r="B424" s="139" t="s">
        <v>1478</v>
      </c>
      <c r="C424" s="139" t="s">
        <v>1479</v>
      </c>
      <c r="D424" s="139" t="s">
        <v>532</v>
      </c>
      <c r="E424" s="139" t="s">
        <v>532</v>
      </c>
      <c r="F424" s="139" t="s">
        <v>533</v>
      </c>
      <c r="G424" s="139" t="s">
        <v>240</v>
      </c>
      <c r="H424" s="139" t="s">
        <v>557</v>
      </c>
      <c r="I424" s="139" t="s">
        <v>75</v>
      </c>
      <c r="J424" s="139" t="s">
        <v>535</v>
      </c>
      <c r="K424" s="139" t="s">
        <v>558</v>
      </c>
      <c r="L424" s="139" t="s">
        <v>559</v>
      </c>
      <c r="M424" s="139" t="s">
        <v>572</v>
      </c>
      <c r="N424" s="190">
        <v>50</v>
      </c>
      <c r="O424" s="190">
        <v>1510</v>
      </c>
      <c r="P424" s="190" t="s">
        <v>532</v>
      </c>
      <c r="Q424" s="190" t="s">
        <v>532</v>
      </c>
      <c r="R424" s="190">
        <v>15</v>
      </c>
    </row>
    <row r="425" spans="1:18" ht="17" customHeight="1" x14ac:dyDescent="0.25">
      <c r="A425" s="139" t="s">
        <v>1480</v>
      </c>
      <c r="B425" s="139" t="s">
        <v>1481</v>
      </c>
      <c r="C425" s="139" t="s">
        <v>1482</v>
      </c>
      <c r="D425" s="139" t="s">
        <v>532</v>
      </c>
      <c r="E425" s="139" t="s">
        <v>532</v>
      </c>
      <c r="F425" s="139" t="s">
        <v>533</v>
      </c>
      <c r="G425" s="139" t="s">
        <v>243</v>
      </c>
      <c r="H425" s="139" t="s">
        <v>75</v>
      </c>
      <c r="I425" s="139" t="s">
        <v>557</v>
      </c>
      <c r="J425" s="139" t="s">
        <v>549</v>
      </c>
      <c r="K425" s="139" t="s">
        <v>551</v>
      </c>
      <c r="L425" s="139" t="s">
        <v>679</v>
      </c>
      <c r="M425" s="139" t="s">
        <v>585</v>
      </c>
      <c r="N425" s="190">
        <v>50</v>
      </c>
      <c r="O425" s="190">
        <v>1600</v>
      </c>
      <c r="P425" s="190" t="s">
        <v>532</v>
      </c>
      <c r="Q425" s="190" t="s">
        <v>532</v>
      </c>
      <c r="R425" s="190">
        <v>15</v>
      </c>
    </row>
    <row r="426" spans="1:18" ht="17" customHeight="1" x14ac:dyDescent="0.25">
      <c r="A426" s="139" t="s">
        <v>1485</v>
      </c>
      <c r="B426" s="139" t="s">
        <v>1483</v>
      </c>
      <c r="C426" s="139" t="s">
        <v>1484</v>
      </c>
      <c r="D426" s="139" t="s">
        <v>532</v>
      </c>
      <c r="E426" s="139" t="s">
        <v>532</v>
      </c>
      <c r="F426" s="139" t="s">
        <v>533</v>
      </c>
      <c r="G426" s="139" t="s">
        <v>240</v>
      </c>
      <c r="H426" s="139" t="s">
        <v>557</v>
      </c>
      <c r="I426" s="139" t="s">
        <v>75</v>
      </c>
      <c r="J426" s="139" t="s">
        <v>535</v>
      </c>
      <c r="K426" s="139" t="s">
        <v>558</v>
      </c>
      <c r="L426" s="139" t="s">
        <v>559</v>
      </c>
      <c r="M426" s="139" t="s">
        <v>572</v>
      </c>
      <c r="N426" s="190">
        <v>50</v>
      </c>
      <c r="O426" s="190">
        <v>1510</v>
      </c>
      <c r="P426" s="190" t="s">
        <v>532</v>
      </c>
      <c r="Q426" s="190" t="s">
        <v>532</v>
      </c>
      <c r="R426" s="190">
        <v>15</v>
      </c>
    </row>
    <row r="427" spans="1:18" ht="17" customHeight="1" x14ac:dyDescent="0.25">
      <c r="A427" s="139" t="s">
        <v>1487</v>
      </c>
      <c r="B427" s="139" t="s">
        <v>1486</v>
      </c>
      <c r="C427" s="139" t="s">
        <v>1484</v>
      </c>
      <c r="D427" s="139" t="s">
        <v>532</v>
      </c>
      <c r="E427" s="139" t="s">
        <v>532</v>
      </c>
      <c r="F427" s="139" t="s">
        <v>533</v>
      </c>
      <c r="G427" s="139" t="s">
        <v>240</v>
      </c>
      <c r="H427" s="139" t="s">
        <v>557</v>
      </c>
      <c r="I427" s="139" t="s">
        <v>75</v>
      </c>
      <c r="J427" s="139" t="s">
        <v>535</v>
      </c>
      <c r="K427" s="139" t="s">
        <v>558</v>
      </c>
      <c r="L427" s="139" t="s">
        <v>559</v>
      </c>
      <c r="M427" s="139" t="s">
        <v>572</v>
      </c>
      <c r="N427" s="190">
        <v>50</v>
      </c>
      <c r="O427" s="190">
        <v>1510</v>
      </c>
      <c r="P427" s="190" t="s">
        <v>532</v>
      </c>
      <c r="Q427" s="190" t="s">
        <v>532</v>
      </c>
      <c r="R427" s="190">
        <v>15</v>
      </c>
    </row>
    <row r="428" spans="1:18" ht="17" customHeight="1" x14ac:dyDescent="0.25">
      <c r="A428" s="139" t="s">
        <v>1489</v>
      </c>
      <c r="B428" s="139" t="s">
        <v>1488</v>
      </c>
      <c r="C428" s="139" t="s">
        <v>1484</v>
      </c>
      <c r="D428" s="139" t="s">
        <v>532</v>
      </c>
      <c r="E428" s="139" t="s">
        <v>532</v>
      </c>
      <c r="F428" s="139" t="s">
        <v>533</v>
      </c>
      <c r="G428" s="139" t="s">
        <v>240</v>
      </c>
      <c r="H428" s="139" t="s">
        <v>557</v>
      </c>
      <c r="I428" s="139" t="s">
        <v>75</v>
      </c>
      <c r="J428" s="139" t="s">
        <v>535</v>
      </c>
      <c r="K428" s="139" t="s">
        <v>558</v>
      </c>
      <c r="L428" s="139" t="s">
        <v>559</v>
      </c>
      <c r="M428" s="139" t="s">
        <v>572</v>
      </c>
      <c r="N428" s="190">
        <v>50</v>
      </c>
      <c r="O428" s="190">
        <v>1510</v>
      </c>
      <c r="P428" s="190" t="s">
        <v>532</v>
      </c>
      <c r="Q428" s="190" t="s">
        <v>532</v>
      </c>
      <c r="R428" s="190">
        <v>15</v>
      </c>
    </row>
    <row r="429" spans="1:18" ht="17" customHeight="1" x14ac:dyDescent="0.25">
      <c r="A429" s="139" t="s">
        <v>1491</v>
      </c>
      <c r="B429" s="139" t="s">
        <v>1490</v>
      </c>
      <c r="C429" s="139" t="s">
        <v>1484</v>
      </c>
      <c r="D429" s="139" t="s">
        <v>532</v>
      </c>
      <c r="E429" s="139" t="s">
        <v>532</v>
      </c>
      <c r="F429" s="139" t="s">
        <v>533</v>
      </c>
      <c r="G429" s="139" t="s">
        <v>240</v>
      </c>
      <c r="H429" s="139" t="s">
        <v>557</v>
      </c>
      <c r="I429" s="139" t="s">
        <v>75</v>
      </c>
      <c r="J429" s="139" t="s">
        <v>535</v>
      </c>
      <c r="K429" s="139" t="s">
        <v>558</v>
      </c>
      <c r="L429" s="139" t="s">
        <v>559</v>
      </c>
      <c r="M429" s="139" t="s">
        <v>572</v>
      </c>
      <c r="N429" s="190">
        <v>50</v>
      </c>
      <c r="O429" s="190">
        <v>1510</v>
      </c>
      <c r="P429" s="190" t="s">
        <v>532</v>
      </c>
      <c r="Q429" s="190" t="s">
        <v>532</v>
      </c>
      <c r="R429" s="190">
        <v>15</v>
      </c>
    </row>
    <row r="430" spans="1:18" ht="17" customHeight="1" x14ac:dyDescent="0.25">
      <c r="A430" s="139" t="s">
        <v>1485</v>
      </c>
      <c r="B430" s="139" t="s">
        <v>1492</v>
      </c>
      <c r="C430" s="139" t="s">
        <v>1493</v>
      </c>
      <c r="D430" s="139" t="s">
        <v>532</v>
      </c>
      <c r="E430" s="139" t="s">
        <v>532</v>
      </c>
      <c r="F430" s="139" t="s">
        <v>533</v>
      </c>
      <c r="G430" s="139" t="s">
        <v>243</v>
      </c>
      <c r="H430" s="139" t="s">
        <v>75</v>
      </c>
      <c r="I430" s="139" t="s">
        <v>557</v>
      </c>
      <c r="J430" s="139" t="s">
        <v>549</v>
      </c>
      <c r="K430" s="139" t="s">
        <v>551</v>
      </c>
      <c r="L430" s="139" t="s">
        <v>679</v>
      </c>
      <c r="M430" s="139" t="s">
        <v>585</v>
      </c>
      <c r="N430" s="190">
        <v>50</v>
      </c>
      <c r="O430" s="190">
        <v>1600</v>
      </c>
      <c r="P430" s="190" t="s">
        <v>532</v>
      </c>
      <c r="Q430" s="190" t="s">
        <v>532</v>
      </c>
      <c r="R430" s="190">
        <v>15</v>
      </c>
    </row>
    <row r="431" spans="1:18" ht="17" customHeight="1" x14ac:dyDescent="0.25">
      <c r="A431" s="139" t="s">
        <v>1487</v>
      </c>
      <c r="B431" s="139" t="s">
        <v>1494</v>
      </c>
      <c r="C431" s="139" t="s">
        <v>1493</v>
      </c>
      <c r="D431" s="139" t="s">
        <v>532</v>
      </c>
      <c r="E431" s="139" t="s">
        <v>532</v>
      </c>
      <c r="F431" s="139" t="s">
        <v>533</v>
      </c>
      <c r="G431" s="139" t="s">
        <v>243</v>
      </c>
      <c r="H431" s="139" t="s">
        <v>75</v>
      </c>
      <c r="I431" s="139" t="s">
        <v>557</v>
      </c>
      <c r="J431" s="139" t="s">
        <v>549</v>
      </c>
      <c r="K431" s="139" t="s">
        <v>551</v>
      </c>
      <c r="L431" s="139" t="s">
        <v>679</v>
      </c>
      <c r="M431" s="139" t="s">
        <v>585</v>
      </c>
      <c r="N431" s="190">
        <v>50</v>
      </c>
      <c r="O431" s="190">
        <v>1600</v>
      </c>
      <c r="P431" s="190" t="s">
        <v>532</v>
      </c>
      <c r="Q431" s="190" t="s">
        <v>532</v>
      </c>
      <c r="R431" s="190">
        <v>15</v>
      </c>
    </row>
    <row r="432" spans="1:18" ht="17" customHeight="1" x14ac:dyDescent="0.25">
      <c r="A432" s="139" t="s">
        <v>1489</v>
      </c>
      <c r="B432" s="139" t="s">
        <v>1495</v>
      </c>
      <c r="C432" s="139" t="s">
        <v>1493</v>
      </c>
      <c r="D432" s="139" t="s">
        <v>532</v>
      </c>
      <c r="E432" s="139" t="s">
        <v>532</v>
      </c>
      <c r="F432" s="139" t="s">
        <v>533</v>
      </c>
      <c r="G432" s="139" t="s">
        <v>243</v>
      </c>
      <c r="H432" s="139" t="s">
        <v>75</v>
      </c>
      <c r="I432" s="139" t="s">
        <v>557</v>
      </c>
      <c r="J432" s="139" t="s">
        <v>549</v>
      </c>
      <c r="K432" s="139" t="s">
        <v>551</v>
      </c>
      <c r="L432" s="139" t="s">
        <v>679</v>
      </c>
      <c r="M432" s="139" t="s">
        <v>585</v>
      </c>
      <c r="N432" s="190">
        <v>50</v>
      </c>
      <c r="O432" s="190">
        <v>1600</v>
      </c>
      <c r="P432" s="190" t="s">
        <v>532</v>
      </c>
      <c r="Q432" s="190" t="s">
        <v>532</v>
      </c>
      <c r="R432" s="190">
        <v>15</v>
      </c>
    </row>
    <row r="433" spans="1:18" ht="17" customHeight="1" x14ac:dyDescent="0.25">
      <c r="A433" s="139" t="s">
        <v>1491</v>
      </c>
      <c r="B433" s="139" t="s">
        <v>1496</v>
      </c>
      <c r="C433" s="139" t="s">
        <v>1493</v>
      </c>
      <c r="D433" s="139" t="s">
        <v>532</v>
      </c>
      <c r="E433" s="139" t="s">
        <v>532</v>
      </c>
      <c r="F433" s="139" t="s">
        <v>533</v>
      </c>
      <c r="G433" s="139" t="s">
        <v>243</v>
      </c>
      <c r="H433" s="139" t="s">
        <v>75</v>
      </c>
      <c r="I433" s="139" t="s">
        <v>557</v>
      </c>
      <c r="J433" s="139" t="s">
        <v>549</v>
      </c>
      <c r="K433" s="139" t="s">
        <v>551</v>
      </c>
      <c r="L433" s="139" t="s">
        <v>679</v>
      </c>
      <c r="M433" s="139" t="s">
        <v>585</v>
      </c>
      <c r="N433" s="190">
        <v>50</v>
      </c>
      <c r="O433" s="190">
        <v>1600</v>
      </c>
      <c r="P433" s="190" t="s">
        <v>532</v>
      </c>
      <c r="Q433" s="190" t="s">
        <v>532</v>
      </c>
      <c r="R433" s="190">
        <v>15</v>
      </c>
    </row>
    <row r="434" spans="1:18" ht="17" customHeight="1" x14ac:dyDescent="0.25">
      <c r="A434" s="139" t="s">
        <v>1499</v>
      </c>
      <c r="B434" s="139" t="s">
        <v>1497</v>
      </c>
      <c r="C434" s="139" t="s">
        <v>1498</v>
      </c>
      <c r="D434" s="139" t="s">
        <v>532</v>
      </c>
      <c r="E434" s="139" t="s">
        <v>532</v>
      </c>
      <c r="F434" s="139" t="s">
        <v>533</v>
      </c>
      <c r="G434" s="139" t="s">
        <v>534</v>
      </c>
      <c r="H434" s="139" t="s">
        <v>76</v>
      </c>
      <c r="I434" s="139" t="s">
        <v>75</v>
      </c>
      <c r="J434" s="139" t="s">
        <v>535</v>
      </c>
      <c r="K434" s="139" t="s">
        <v>536</v>
      </c>
      <c r="L434" s="139" t="s">
        <v>537</v>
      </c>
      <c r="M434" s="139" t="s">
        <v>538</v>
      </c>
      <c r="N434" s="190">
        <v>50</v>
      </c>
      <c r="O434" s="190">
        <v>580</v>
      </c>
      <c r="P434" s="190" t="s">
        <v>532</v>
      </c>
      <c r="Q434" s="190" t="s">
        <v>532</v>
      </c>
      <c r="R434" s="190">
        <v>15</v>
      </c>
    </row>
    <row r="435" spans="1:18" ht="17" customHeight="1" x14ac:dyDescent="0.25">
      <c r="A435" s="139" t="s">
        <v>1499</v>
      </c>
      <c r="B435" s="139" t="s">
        <v>1500</v>
      </c>
      <c r="C435" s="139" t="s">
        <v>1501</v>
      </c>
      <c r="D435" s="139" t="s">
        <v>532</v>
      </c>
      <c r="E435" s="139" t="s">
        <v>532</v>
      </c>
      <c r="F435" s="139" t="s">
        <v>533</v>
      </c>
      <c r="G435" s="139" t="s">
        <v>548</v>
      </c>
      <c r="H435" s="139" t="s">
        <v>75</v>
      </c>
      <c r="I435" s="139" t="s">
        <v>76</v>
      </c>
      <c r="J435" s="139" t="s">
        <v>549</v>
      </c>
      <c r="K435" s="139" t="s">
        <v>550</v>
      </c>
      <c r="L435" s="139" t="s">
        <v>551</v>
      </c>
      <c r="M435" s="139" t="s">
        <v>552</v>
      </c>
      <c r="N435" s="190">
        <v>50</v>
      </c>
      <c r="O435" s="190">
        <v>590</v>
      </c>
      <c r="P435" s="190" t="s">
        <v>532</v>
      </c>
      <c r="Q435" s="190" t="s">
        <v>532</v>
      </c>
      <c r="R435" s="190">
        <v>15</v>
      </c>
    </row>
    <row r="436" spans="1:18" ht="17" customHeight="1" x14ac:dyDescent="0.25">
      <c r="A436" s="139" t="s">
        <v>1504</v>
      </c>
      <c r="B436" s="139" t="s">
        <v>1502</v>
      </c>
      <c r="C436" s="139" t="s">
        <v>1503</v>
      </c>
      <c r="D436" s="139" t="s">
        <v>532</v>
      </c>
      <c r="E436" s="139" t="s">
        <v>532</v>
      </c>
      <c r="F436" s="139" t="s">
        <v>533</v>
      </c>
      <c r="G436" s="139" t="s">
        <v>1429</v>
      </c>
      <c r="H436" s="139" t="s">
        <v>70</v>
      </c>
      <c r="I436" s="139" t="s">
        <v>75</v>
      </c>
      <c r="J436" s="139" t="s">
        <v>535</v>
      </c>
      <c r="K436" s="139" t="s">
        <v>1430</v>
      </c>
      <c r="L436" s="139" t="s">
        <v>765</v>
      </c>
      <c r="M436" s="139" t="s">
        <v>668</v>
      </c>
      <c r="N436" s="190">
        <v>50</v>
      </c>
      <c r="O436" s="190">
        <v>1460</v>
      </c>
      <c r="P436" s="190" t="s">
        <v>532</v>
      </c>
      <c r="Q436" s="190" t="s">
        <v>532</v>
      </c>
      <c r="R436" s="190">
        <v>15</v>
      </c>
    </row>
    <row r="437" spans="1:18" ht="17" customHeight="1" x14ac:dyDescent="0.25">
      <c r="A437" s="139" t="s">
        <v>1510</v>
      </c>
      <c r="B437" s="139" t="s">
        <v>1505</v>
      </c>
      <c r="C437" s="139" t="s">
        <v>1506</v>
      </c>
      <c r="D437" s="139" t="s">
        <v>532</v>
      </c>
      <c r="E437" s="139" t="s">
        <v>532</v>
      </c>
      <c r="F437" s="139" t="s">
        <v>533</v>
      </c>
      <c r="G437" s="139" t="s">
        <v>1507</v>
      </c>
      <c r="H437" s="139" t="s">
        <v>557</v>
      </c>
      <c r="I437" s="139" t="s">
        <v>75</v>
      </c>
      <c r="J437" s="139" t="s">
        <v>1508</v>
      </c>
      <c r="K437" s="139" t="s">
        <v>577</v>
      </c>
      <c r="L437" s="139" t="s">
        <v>1509</v>
      </c>
      <c r="M437" s="139" t="s">
        <v>668</v>
      </c>
      <c r="N437" s="190">
        <v>50</v>
      </c>
      <c r="O437" s="190">
        <v>960</v>
      </c>
      <c r="P437" s="190" t="s">
        <v>532</v>
      </c>
      <c r="Q437" s="190" t="s">
        <v>532</v>
      </c>
      <c r="R437" s="190">
        <v>15</v>
      </c>
    </row>
    <row r="438" spans="1:18" ht="17" customHeight="1" x14ac:dyDescent="0.25">
      <c r="A438" s="139" t="s">
        <v>1512</v>
      </c>
      <c r="B438" s="139" t="s">
        <v>1511</v>
      </c>
      <c r="C438" s="139" t="s">
        <v>1506</v>
      </c>
      <c r="D438" s="139" t="s">
        <v>532</v>
      </c>
      <c r="E438" s="139" t="s">
        <v>532</v>
      </c>
      <c r="F438" s="139" t="s">
        <v>533</v>
      </c>
      <c r="G438" s="139" t="s">
        <v>1507</v>
      </c>
      <c r="H438" s="139" t="s">
        <v>557</v>
      </c>
      <c r="I438" s="139" t="s">
        <v>75</v>
      </c>
      <c r="J438" s="139" t="s">
        <v>1508</v>
      </c>
      <c r="K438" s="139" t="s">
        <v>577</v>
      </c>
      <c r="L438" s="139" t="s">
        <v>1509</v>
      </c>
      <c r="M438" s="139" t="s">
        <v>668</v>
      </c>
      <c r="N438" s="190">
        <v>50</v>
      </c>
      <c r="O438" s="190">
        <v>960</v>
      </c>
      <c r="P438" s="190" t="s">
        <v>532</v>
      </c>
      <c r="Q438" s="190" t="s">
        <v>532</v>
      </c>
      <c r="R438" s="190">
        <v>15</v>
      </c>
    </row>
    <row r="439" spans="1:18" ht="17" customHeight="1" x14ac:dyDescent="0.25">
      <c r="A439" s="139" t="s">
        <v>1514</v>
      </c>
      <c r="B439" s="139" t="s">
        <v>1513</v>
      </c>
      <c r="C439" s="139" t="s">
        <v>1506</v>
      </c>
      <c r="D439" s="139" t="s">
        <v>532</v>
      </c>
      <c r="E439" s="139" t="s">
        <v>532</v>
      </c>
      <c r="F439" s="139" t="s">
        <v>533</v>
      </c>
      <c r="G439" s="139" t="s">
        <v>1507</v>
      </c>
      <c r="H439" s="139" t="s">
        <v>557</v>
      </c>
      <c r="I439" s="139" t="s">
        <v>75</v>
      </c>
      <c r="J439" s="139" t="s">
        <v>1508</v>
      </c>
      <c r="K439" s="139" t="s">
        <v>577</v>
      </c>
      <c r="L439" s="139" t="s">
        <v>1509</v>
      </c>
      <c r="M439" s="139" t="s">
        <v>668</v>
      </c>
      <c r="N439" s="190">
        <v>50</v>
      </c>
      <c r="O439" s="190">
        <v>960</v>
      </c>
      <c r="P439" s="190" t="s">
        <v>532</v>
      </c>
      <c r="Q439" s="190" t="s">
        <v>532</v>
      </c>
      <c r="R439" s="190">
        <v>15</v>
      </c>
    </row>
    <row r="440" spans="1:18" ht="17" customHeight="1" x14ac:dyDescent="0.25">
      <c r="A440" s="139" t="s">
        <v>1442</v>
      </c>
      <c r="B440" s="139" t="s">
        <v>1515</v>
      </c>
      <c r="C440" s="139" t="s">
        <v>1516</v>
      </c>
      <c r="D440" s="139" t="s">
        <v>532</v>
      </c>
      <c r="E440" s="139" t="s">
        <v>532</v>
      </c>
      <c r="F440" s="139" t="s">
        <v>533</v>
      </c>
      <c r="G440" s="139" t="s">
        <v>240</v>
      </c>
      <c r="H440" s="139" t="s">
        <v>557</v>
      </c>
      <c r="I440" s="139" t="s">
        <v>75</v>
      </c>
      <c r="J440" s="139" t="s">
        <v>535</v>
      </c>
      <c r="K440" s="139" t="s">
        <v>558</v>
      </c>
      <c r="L440" s="139" t="s">
        <v>559</v>
      </c>
      <c r="M440" s="139" t="s">
        <v>572</v>
      </c>
      <c r="N440" s="190">
        <v>50</v>
      </c>
      <c r="O440" s="190">
        <v>1510</v>
      </c>
      <c r="P440" s="190" t="s">
        <v>532</v>
      </c>
      <c r="Q440" s="190" t="s">
        <v>532</v>
      </c>
      <c r="R440" s="190">
        <v>15</v>
      </c>
    </row>
    <row r="441" spans="1:18" ht="17" customHeight="1" x14ac:dyDescent="0.25">
      <c r="A441" s="139" t="s">
        <v>1519</v>
      </c>
      <c r="B441" s="139" t="s">
        <v>1517</v>
      </c>
      <c r="C441" s="139" t="s">
        <v>1518</v>
      </c>
      <c r="D441" s="139" t="s">
        <v>532</v>
      </c>
      <c r="E441" s="139" t="s">
        <v>532</v>
      </c>
      <c r="F441" s="139" t="s">
        <v>533</v>
      </c>
      <c r="G441" s="139" t="s">
        <v>240</v>
      </c>
      <c r="H441" s="139" t="s">
        <v>557</v>
      </c>
      <c r="I441" s="139" t="s">
        <v>75</v>
      </c>
      <c r="J441" s="139" t="s">
        <v>535</v>
      </c>
      <c r="K441" s="139" t="s">
        <v>558</v>
      </c>
      <c r="L441" s="139" t="s">
        <v>559</v>
      </c>
      <c r="M441" s="139" t="s">
        <v>572</v>
      </c>
      <c r="N441" s="190">
        <v>50</v>
      </c>
      <c r="O441" s="190">
        <v>1510</v>
      </c>
      <c r="P441" s="190" t="s">
        <v>532</v>
      </c>
      <c r="Q441" s="190" t="s">
        <v>532</v>
      </c>
      <c r="R441" s="190">
        <v>15</v>
      </c>
    </row>
    <row r="442" spans="1:18" ht="17" customHeight="1" x14ac:dyDescent="0.25">
      <c r="A442" s="139" t="s">
        <v>1519</v>
      </c>
      <c r="B442" s="139" t="s">
        <v>1520</v>
      </c>
      <c r="C442" s="139" t="s">
        <v>1521</v>
      </c>
      <c r="D442" s="139" t="s">
        <v>532</v>
      </c>
      <c r="E442" s="139" t="s">
        <v>532</v>
      </c>
      <c r="F442" s="139" t="s">
        <v>533</v>
      </c>
      <c r="G442" s="139" t="s">
        <v>243</v>
      </c>
      <c r="H442" s="139" t="s">
        <v>75</v>
      </c>
      <c r="I442" s="139" t="s">
        <v>557</v>
      </c>
      <c r="J442" s="139" t="s">
        <v>549</v>
      </c>
      <c r="K442" s="139" t="s">
        <v>551</v>
      </c>
      <c r="L442" s="139" t="s">
        <v>679</v>
      </c>
      <c r="M442" s="139" t="s">
        <v>585</v>
      </c>
      <c r="N442" s="190">
        <v>50</v>
      </c>
      <c r="O442" s="190">
        <v>1600</v>
      </c>
      <c r="P442" s="190" t="s">
        <v>532</v>
      </c>
      <c r="Q442" s="190" t="s">
        <v>532</v>
      </c>
      <c r="R442" s="190">
        <v>15</v>
      </c>
    </row>
    <row r="443" spans="1:18" ht="17" customHeight="1" x14ac:dyDescent="0.25">
      <c r="A443" s="139" t="s">
        <v>1524</v>
      </c>
      <c r="B443" s="139" t="s">
        <v>1522</v>
      </c>
      <c r="C443" s="139" t="s">
        <v>1523</v>
      </c>
      <c r="D443" s="139" t="s">
        <v>532</v>
      </c>
      <c r="E443" s="139" t="s">
        <v>532</v>
      </c>
      <c r="F443" s="139" t="s">
        <v>533</v>
      </c>
      <c r="G443" s="139" t="s">
        <v>1507</v>
      </c>
      <c r="H443" s="139" t="s">
        <v>557</v>
      </c>
      <c r="I443" s="139" t="s">
        <v>75</v>
      </c>
      <c r="J443" s="139" t="s">
        <v>1508</v>
      </c>
      <c r="K443" s="139" t="s">
        <v>577</v>
      </c>
      <c r="L443" s="139" t="s">
        <v>1509</v>
      </c>
      <c r="M443" s="139" t="s">
        <v>668</v>
      </c>
      <c r="N443" s="190">
        <v>50</v>
      </c>
      <c r="O443" s="190">
        <v>960</v>
      </c>
      <c r="P443" s="190" t="s">
        <v>532</v>
      </c>
      <c r="Q443" s="190" t="s">
        <v>532</v>
      </c>
      <c r="R443" s="190">
        <v>15</v>
      </c>
    </row>
    <row r="444" spans="1:18" ht="17" customHeight="1" x14ac:dyDescent="0.25">
      <c r="A444" s="139" t="s">
        <v>1526</v>
      </c>
      <c r="B444" s="139" t="s">
        <v>1525</v>
      </c>
      <c r="C444" s="139" t="s">
        <v>1523</v>
      </c>
      <c r="D444" s="139" t="s">
        <v>532</v>
      </c>
      <c r="E444" s="139" t="s">
        <v>532</v>
      </c>
      <c r="F444" s="139" t="s">
        <v>533</v>
      </c>
      <c r="G444" s="139" t="s">
        <v>1507</v>
      </c>
      <c r="H444" s="139" t="s">
        <v>557</v>
      </c>
      <c r="I444" s="139" t="s">
        <v>75</v>
      </c>
      <c r="J444" s="139" t="s">
        <v>1508</v>
      </c>
      <c r="K444" s="139" t="s">
        <v>577</v>
      </c>
      <c r="L444" s="139" t="s">
        <v>1509</v>
      </c>
      <c r="M444" s="139" t="s">
        <v>668</v>
      </c>
      <c r="N444" s="190">
        <v>50</v>
      </c>
      <c r="O444" s="190">
        <v>960</v>
      </c>
      <c r="P444" s="190" t="s">
        <v>532</v>
      </c>
      <c r="Q444" s="190" t="s">
        <v>532</v>
      </c>
      <c r="R444" s="190">
        <v>15</v>
      </c>
    </row>
    <row r="445" spans="1:18" ht="17" customHeight="1" x14ac:dyDescent="0.25">
      <c r="A445" s="139" t="s">
        <v>1529</v>
      </c>
      <c r="B445" s="139" t="s">
        <v>1527</v>
      </c>
      <c r="C445" s="139" t="s">
        <v>1528</v>
      </c>
      <c r="D445" s="139" t="s">
        <v>532</v>
      </c>
      <c r="E445" s="139" t="s">
        <v>532</v>
      </c>
      <c r="F445" s="139" t="s">
        <v>533</v>
      </c>
      <c r="G445" s="139" t="s">
        <v>1507</v>
      </c>
      <c r="H445" s="139" t="s">
        <v>557</v>
      </c>
      <c r="I445" s="139" t="s">
        <v>75</v>
      </c>
      <c r="J445" s="139" t="s">
        <v>1508</v>
      </c>
      <c r="K445" s="139" t="s">
        <v>577</v>
      </c>
      <c r="L445" s="139" t="s">
        <v>1509</v>
      </c>
      <c r="M445" s="139" t="s">
        <v>560</v>
      </c>
      <c r="N445" s="190">
        <v>50</v>
      </c>
      <c r="O445" s="190">
        <v>1160</v>
      </c>
      <c r="P445" s="190" t="s">
        <v>532</v>
      </c>
      <c r="Q445" s="190" t="s">
        <v>532</v>
      </c>
      <c r="R445" s="190">
        <v>15</v>
      </c>
    </row>
    <row r="446" spans="1:18" ht="17" customHeight="1" x14ac:dyDescent="0.25">
      <c r="A446" s="139" t="s">
        <v>1531</v>
      </c>
      <c r="B446" s="139" t="s">
        <v>1530</v>
      </c>
      <c r="C446" s="139" t="s">
        <v>1528</v>
      </c>
      <c r="D446" s="139" t="s">
        <v>532</v>
      </c>
      <c r="E446" s="139" t="s">
        <v>532</v>
      </c>
      <c r="F446" s="139" t="s">
        <v>533</v>
      </c>
      <c r="G446" s="139" t="s">
        <v>1507</v>
      </c>
      <c r="H446" s="139" t="s">
        <v>557</v>
      </c>
      <c r="I446" s="139" t="s">
        <v>75</v>
      </c>
      <c r="J446" s="139" t="s">
        <v>1508</v>
      </c>
      <c r="K446" s="139" t="s">
        <v>577</v>
      </c>
      <c r="L446" s="139" t="s">
        <v>1509</v>
      </c>
      <c r="M446" s="139" t="s">
        <v>560</v>
      </c>
      <c r="N446" s="190">
        <v>50</v>
      </c>
      <c r="O446" s="190">
        <v>1160</v>
      </c>
      <c r="P446" s="190" t="s">
        <v>532</v>
      </c>
      <c r="Q446" s="190" t="s">
        <v>532</v>
      </c>
      <c r="R446" s="190">
        <v>15</v>
      </c>
    </row>
    <row r="447" spans="1:18" ht="17" customHeight="1" x14ac:dyDescent="0.25">
      <c r="A447" s="139" t="s">
        <v>1514</v>
      </c>
      <c r="B447" s="139" t="s">
        <v>1532</v>
      </c>
      <c r="C447" s="139" t="s">
        <v>1533</v>
      </c>
      <c r="D447" s="139" t="s">
        <v>532</v>
      </c>
      <c r="E447" s="139" t="s">
        <v>532</v>
      </c>
      <c r="F447" s="139" t="s">
        <v>533</v>
      </c>
      <c r="G447" s="139" t="s">
        <v>243</v>
      </c>
      <c r="H447" s="139" t="s">
        <v>75</v>
      </c>
      <c r="I447" s="139" t="s">
        <v>557</v>
      </c>
      <c r="J447" s="139" t="s">
        <v>549</v>
      </c>
      <c r="K447" s="139" t="s">
        <v>551</v>
      </c>
      <c r="L447" s="139" t="s">
        <v>679</v>
      </c>
      <c r="M447" s="139" t="s">
        <v>585</v>
      </c>
      <c r="N447" s="190">
        <v>50</v>
      </c>
      <c r="O447" s="190">
        <v>1600</v>
      </c>
      <c r="P447" s="190" t="s">
        <v>532</v>
      </c>
      <c r="Q447" s="190" t="s">
        <v>532</v>
      </c>
      <c r="R447" s="190">
        <v>15</v>
      </c>
    </row>
    <row r="448" spans="1:18" ht="17" customHeight="1" x14ac:dyDescent="0.25">
      <c r="A448" s="139" t="s">
        <v>1536</v>
      </c>
      <c r="B448" s="139" t="s">
        <v>1534</v>
      </c>
      <c r="C448" s="139" t="s">
        <v>1535</v>
      </c>
      <c r="D448" s="139" t="s">
        <v>532</v>
      </c>
      <c r="E448" s="139" t="s">
        <v>532</v>
      </c>
      <c r="F448" s="139" t="s">
        <v>533</v>
      </c>
      <c r="G448" s="139" t="s">
        <v>240</v>
      </c>
      <c r="H448" s="139" t="s">
        <v>557</v>
      </c>
      <c r="I448" s="139" t="s">
        <v>75</v>
      </c>
      <c r="J448" s="139" t="s">
        <v>535</v>
      </c>
      <c r="K448" s="139" t="s">
        <v>558</v>
      </c>
      <c r="L448" s="139" t="s">
        <v>559</v>
      </c>
      <c r="M448" s="139" t="s">
        <v>572</v>
      </c>
      <c r="N448" s="190">
        <v>50</v>
      </c>
      <c r="O448" s="190">
        <v>1510</v>
      </c>
      <c r="P448" s="190" t="s">
        <v>532</v>
      </c>
      <c r="Q448" s="190" t="s">
        <v>532</v>
      </c>
      <c r="R448" s="190">
        <v>15</v>
      </c>
    </row>
    <row r="449" spans="1:18" ht="17" customHeight="1" x14ac:dyDescent="0.25">
      <c r="A449" s="139" t="s">
        <v>1536</v>
      </c>
      <c r="B449" s="139" t="s">
        <v>1537</v>
      </c>
      <c r="C449" s="139" t="s">
        <v>1538</v>
      </c>
      <c r="D449" s="139" t="s">
        <v>532</v>
      </c>
      <c r="E449" s="139" t="s">
        <v>532</v>
      </c>
      <c r="F449" s="139" t="s">
        <v>533</v>
      </c>
      <c r="G449" s="139" t="s">
        <v>243</v>
      </c>
      <c r="H449" s="139" t="s">
        <v>75</v>
      </c>
      <c r="I449" s="139" t="s">
        <v>557</v>
      </c>
      <c r="J449" s="139" t="s">
        <v>549</v>
      </c>
      <c r="K449" s="139" t="s">
        <v>551</v>
      </c>
      <c r="L449" s="139" t="s">
        <v>679</v>
      </c>
      <c r="M449" s="139" t="s">
        <v>585</v>
      </c>
      <c r="N449" s="190">
        <v>50</v>
      </c>
      <c r="O449" s="190">
        <v>1600</v>
      </c>
      <c r="P449" s="190" t="s">
        <v>532</v>
      </c>
      <c r="Q449" s="190" t="s">
        <v>532</v>
      </c>
      <c r="R449" s="190">
        <v>15</v>
      </c>
    </row>
    <row r="450" spans="1:18" ht="17" customHeight="1" x14ac:dyDescent="0.25">
      <c r="A450" s="139" t="s">
        <v>1541</v>
      </c>
      <c r="B450" s="139" t="s">
        <v>1539</v>
      </c>
      <c r="C450" s="139" t="s">
        <v>1540</v>
      </c>
      <c r="D450" s="139" t="s">
        <v>532</v>
      </c>
      <c r="E450" s="139" t="s">
        <v>532</v>
      </c>
      <c r="F450" s="139" t="s">
        <v>533</v>
      </c>
      <c r="G450" s="139" t="s">
        <v>240</v>
      </c>
      <c r="H450" s="139" t="s">
        <v>557</v>
      </c>
      <c r="I450" s="139" t="s">
        <v>75</v>
      </c>
      <c r="J450" s="139" t="s">
        <v>535</v>
      </c>
      <c r="K450" s="139" t="s">
        <v>558</v>
      </c>
      <c r="L450" s="139" t="s">
        <v>559</v>
      </c>
      <c r="M450" s="139" t="s">
        <v>585</v>
      </c>
      <c r="N450" s="190">
        <v>50</v>
      </c>
      <c r="O450" s="190">
        <v>1600</v>
      </c>
      <c r="P450" s="190" t="s">
        <v>532</v>
      </c>
      <c r="Q450" s="190" t="s">
        <v>532</v>
      </c>
      <c r="R450" s="190">
        <v>15</v>
      </c>
    </row>
    <row r="451" spans="1:18" ht="17" customHeight="1" x14ac:dyDescent="0.25">
      <c r="A451" s="139" t="s">
        <v>1541</v>
      </c>
      <c r="B451" s="139" t="s">
        <v>1542</v>
      </c>
      <c r="C451" s="139" t="s">
        <v>1543</v>
      </c>
      <c r="D451" s="139" t="s">
        <v>532</v>
      </c>
      <c r="E451" s="139" t="s">
        <v>532</v>
      </c>
      <c r="F451" s="139" t="s">
        <v>533</v>
      </c>
      <c r="G451" s="139" t="s">
        <v>242</v>
      </c>
      <c r="H451" s="139" t="s">
        <v>75</v>
      </c>
      <c r="I451" s="139" t="s">
        <v>557</v>
      </c>
      <c r="J451" s="139" t="s">
        <v>549</v>
      </c>
      <c r="K451" s="139" t="s">
        <v>570</v>
      </c>
      <c r="L451" s="139" t="s">
        <v>571</v>
      </c>
      <c r="M451" s="139" t="s">
        <v>951</v>
      </c>
      <c r="N451" s="190">
        <v>50</v>
      </c>
      <c r="O451" s="190">
        <v>580</v>
      </c>
      <c r="P451" s="190" t="s">
        <v>532</v>
      </c>
      <c r="Q451" s="190" t="s">
        <v>532</v>
      </c>
      <c r="R451" s="190">
        <v>15</v>
      </c>
    </row>
    <row r="452" spans="1:18" ht="17" customHeight="1" x14ac:dyDescent="0.25">
      <c r="A452" s="139" t="s">
        <v>1546</v>
      </c>
      <c r="B452" s="139" t="s">
        <v>1544</v>
      </c>
      <c r="C452" s="139" t="s">
        <v>1545</v>
      </c>
      <c r="D452" s="139" t="s">
        <v>532</v>
      </c>
      <c r="E452" s="139" t="s">
        <v>532</v>
      </c>
      <c r="F452" s="139" t="s">
        <v>533</v>
      </c>
      <c r="G452" s="139" t="s">
        <v>241</v>
      </c>
      <c r="H452" s="139" t="s">
        <v>557</v>
      </c>
      <c r="I452" s="139" t="s">
        <v>75</v>
      </c>
      <c r="J452" s="139" t="s">
        <v>535</v>
      </c>
      <c r="K452" s="139" t="s">
        <v>764</v>
      </c>
      <c r="L452" s="139" t="s">
        <v>765</v>
      </c>
      <c r="M452" s="139" t="s">
        <v>766</v>
      </c>
      <c r="N452" s="190">
        <v>50</v>
      </c>
      <c r="O452" s="190">
        <v>880</v>
      </c>
      <c r="P452" s="190" t="s">
        <v>532</v>
      </c>
      <c r="Q452" s="190" t="s">
        <v>532</v>
      </c>
      <c r="R452" s="190">
        <v>15</v>
      </c>
    </row>
    <row r="453" spans="1:18" ht="17" customHeight="1" x14ac:dyDescent="0.25">
      <c r="A453" s="139" t="s">
        <v>1548</v>
      </c>
      <c r="B453" s="139" t="s">
        <v>1547</v>
      </c>
      <c r="C453" s="139" t="s">
        <v>1545</v>
      </c>
      <c r="D453" s="139" t="s">
        <v>532</v>
      </c>
      <c r="E453" s="139" t="s">
        <v>532</v>
      </c>
      <c r="F453" s="139" t="s">
        <v>533</v>
      </c>
      <c r="G453" s="139" t="s">
        <v>241</v>
      </c>
      <c r="H453" s="139" t="s">
        <v>557</v>
      </c>
      <c r="I453" s="139" t="s">
        <v>75</v>
      </c>
      <c r="J453" s="139" t="s">
        <v>535</v>
      </c>
      <c r="K453" s="139" t="s">
        <v>764</v>
      </c>
      <c r="L453" s="139" t="s">
        <v>765</v>
      </c>
      <c r="M453" s="139" t="s">
        <v>766</v>
      </c>
      <c r="N453" s="190">
        <v>50</v>
      </c>
      <c r="O453" s="190">
        <v>880</v>
      </c>
      <c r="P453" s="190" t="s">
        <v>532</v>
      </c>
      <c r="Q453" s="190" t="s">
        <v>532</v>
      </c>
      <c r="R453" s="190">
        <v>15</v>
      </c>
    </row>
    <row r="454" spans="1:18" ht="17" customHeight="1" x14ac:dyDescent="0.25">
      <c r="A454" s="139" t="s">
        <v>1546</v>
      </c>
      <c r="B454" s="139" t="s">
        <v>1549</v>
      </c>
      <c r="C454" s="139" t="s">
        <v>1550</v>
      </c>
      <c r="D454" s="139" t="s">
        <v>532</v>
      </c>
      <c r="E454" s="139" t="s">
        <v>532</v>
      </c>
      <c r="F454" s="139" t="s">
        <v>533</v>
      </c>
      <c r="G454" s="139" t="s">
        <v>243</v>
      </c>
      <c r="H454" s="139" t="s">
        <v>75</v>
      </c>
      <c r="I454" s="139" t="s">
        <v>557</v>
      </c>
      <c r="J454" s="139" t="s">
        <v>1236</v>
      </c>
      <c r="K454" s="139" t="s">
        <v>551</v>
      </c>
      <c r="L454" s="139" t="s">
        <v>679</v>
      </c>
      <c r="M454" s="139" t="s">
        <v>646</v>
      </c>
      <c r="N454" s="190">
        <v>50</v>
      </c>
      <c r="O454" s="190">
        <v>1340</v>
      </c>
      <c r="P454" s="190" t="s">
        <v>532</v>
      </c>
      <c r="Q454" s="190" t="s">
        <v>532</v>
      </c>
      <c r="R454" s="190">
        <v>15</v>
      </c>
    </row>
    <row r="455" spans="1:18" ht="17" customHeight="1" x14ac:dyDescent="0.25">
      <c r="A455" s="139" t="s">
        <v>1548</v>
      </c>
      <c r="B455" s="139" t="s">
        <v>1551</v>
      </c>
      <c r="C455" s="139" t="s">
        <v>1550</v>
      </c>
      <c r="D455" s="139" t="s">
        <v>532</v>
      </c>
      <c r="E455" s="139" t="s">
        <v>532</v>
      </c>
      <c r="F455" s="139" t="s">
        <v>533</v>
      </c>
      <c r="G455" s="139" t="s">
        <v>243</v>
      </c>
      <c r="H455" s="139" t="s">
        <v>75</v>
      </c>
      <c r="I455" s="139" t="s">
        <v>557</v>
      </c>
      <c r="J455" s="139" t="s">
        <v>1236</v>
      </c>
      <c r="K455" s="139" t="s">
        <v>551</v>
      </c>
      <c r="L455" s="139" t="s">
        <v>679</v>
      </c>
      <c r="M455" s="139" t="s">
        <v>646</v>
      </c>
      <c r="N455" s="190">
        <v>50</v>
      </c>
      <c r="O455" s="190">
        <v>1340</v>
      </c>
      <c r="P455" s="190" t="s">
        <v>532</v>
      </c>
      <c r="Q455" s="190" t="s">
        <v>532</v>
      </c>
      <c r="R455" s="190">
        <v>15</v>
      </c>
    </row>
    <row r="456" spans="1:18" ht="17" customHeight="1" x14ac:dyDescent="0.25">
      <c r="A456" s="139" t="s">
        <v>1554</v>
      </c>
      <c r="B456" s="139" t="s">
        <v>1552</v>
      </c>
      <c r="C456" s="139" t="s">
        <v>1553</v>
      </c>
      <c r="D456" s="139" t="s">
        <v>532</v>
      </c>
      <c r="E456" s="139" t="s">
        <v>532</v>
      </c>
      <c r="F456" s="139" t="s">
        <v>533</v>
      </c>
      <c r="G456" s="139" t="s">
        <v>240</v>
      </c>
      <c r="H456" s="139" t="s">
        <v>557</v>
      </c>
      <c r="I456" s="139" t="s">
        <v>75</v>
      </c>
      <c r="J456" s="139" t="s">
        <v>535</v>
      </c>
      <c r="K456" s="139" t="s">
        <v>558</v>
      </c>
      <c r="L456" s="139" t="s">
        <v>559</v>
      </c>
      <c r="M456" s="139" t="s">
        <v>585</v>
      </c>
      <c r="N456" s="190">
        <v>50</v>
      </c>
      <c r="O456" s="190">
        <v>1600</v>
      </c>
      <c r="P456" s="190" t="s">
        <v>532</v>
      </c>
      <c r="Q456" s="190" t="s">
        <v>532</v>
      </c>
      <c r="R456" s="190">
        <v>15</v>
      </c>
    </row>
    <row r="457" spans="1:18" ht="17" customHeight="1" x14ac:dyDescent="0.25">
      <c r="A457" s="139" t="s">
        <v>1556</v>
      </c>
      <c r="B457" s="139" t="s">
        <v>1555</v>
      </c>
      <c r="C457" s="139" t="s">
        <v>1553</v>
      </c>
      <c r="D457" s="139" t="s">
        <v>532</v>
      </c>
      <c r="E457" s="139" t="s">
        <v>532</v>
      </c>
      <c r="F457" s="139" t="s">
        <v>533</v>
      </c>
      <c r="G457" s="139" t="s">
        <v>240</v>
      </c>
      <c r="H457" s="139" t="s">
        <v>557</v>
      </c>
      <c r="I457" s="139" t="s">
        <v>75</v>
      </c>
      <c r="J457" s="139" t="s">
        <v>535</v>
      </c>
      <c r="K457" s="139" t="s">
        <v>558</v>
      </c>
      <c r="L457" s="139" t="s">
        <v>559</v>
      </c>
      <c r="M457" s="139" t="s">
        <v>585</v>
      </c>
      <c r="N457" s="190">
        <v>50</v>
      </c>
      <c r="O457" s="190">
        <v>1600</v>
      </c>
      <c r="P457" s="190" t="s">
        <v>532</v>
      </c>
      <c r="Q457" s="190" t="s">
        <v>532</v>
      </c>
      <c r="R457" s="190">
        <v>15</v>
      </c>
    </row>
    <row r="458" spans="1:18" ht="17" customHeight="1" x14ac:dyDescent="0.25">
      <c r="A458" s="139" t="s">
        <v>1554</v>
      </c>
      <c r="B458" s="139" t="s">
        <v>1557</v>
      </c>
      <c r="C458" s="139" t="s">
        <v>1558</v>
      </c>
      <c r="D458" s="139" t="s">
        <v>532</v>
      </c>
      <c r="E458" s="139" t="s">
        <v>532</v>
      </c>
      <c r="F458" s="139" t="s">
        <v>533</v>
      </c>
      <c r="G458" s="139" t="s">
        <v>243</v>
      </c>
      <c r="H458" s="139" t="s">
        <v>75</v>
      </c>
      <c r="I458" s="139" t="s">
        <v>557</v>
      </c>
      <c r="J458" s="139" t="s">
        <v>549</v>
      </c>
      <c r="K458" s="139" t="s">
        <v>551</v>
      </c>
      <c r="L458" s="139" t="s">
        <v>679</v>
      </c>
      <c r="M458" s="139" t="s">
        <v>585</v>
      </c>
      <c r="N458" s="190">
        <v>50</v>
      </c>
      <c r="O458" s="190">
        <v>1600</v>
      </c>
      <c r="P458" s="190" t="s">
        <v>532</v>
      </c>
      <c r="Q458" s="190" t="s">
        <v>532</v>
      </c>
      <c r="R458" s="190">
        <v>15</v>
      </c>
    </row>
    <row r="459" spans="1:18" ht="17" customHeight="1" x14ac:dyDescent="0.25">
      <c r="A459" s="139" t="s">
        <v>1556</v>
      </c>
      <c r="B459" s="139" t="s">
        <v>1559</v>
      </c>
      <c r="C459" s="139" t="s">
        <v>1558</v>
      </c>
      <c r="D459" s="139" t="s">
        <v>532</v>
      </c>
      <c r="E459" s="139" t="s">
        <v>532</v>
      </c>
      <c r="F459" s="139" t="s">
        <v>533</v>
      </c>
      <c r="G459" s="139" t="s">
        <v>243</v>
      </c>
      <c r="H459" s="139" t="s">
        <v>75</v>
      </c>
      <c r="I459" s="139" t="s">
        <v>557</v>
      </c>
      <c r="J459" s="139" t="s">
        <v>549</v>
      </c>
      <c r="K459" s="139" t="s">
        <v>551</v>
      </c>
      <c r="L459" s="139" t="s">
        <v>679</v>
      </c>
      <c r="M459" s="139" t="s">
        <v>585</v>
      </c>
      <c r="N459" s="190">
        <v>50</v>
      </c>
      <c r="O459" s="190">
        <v>1600</v>
      </c>
      <c r="P459" s="190" t="s">
        <v>532</v>
      </c>
      <c r="Q459" s="190" t="s">
        <v>532</v>
      </c>
      <c r="R459" s="190">
        <v>15</v>
      </c>
    </row>
    <row r="460" spans="1:18" ht="17" customHeight="1" x14ac:dyDescent="0.25">
      <c r="A460" s="139" t="s">
        <v>1562</v>
      </c>
      <c r="B460" s="139" t="s">
        <v>1560</v>
      </c>
      <c r="C460" s="139" t="s">
        <v>1561</v>
      </c>
      <c r="D460" s="139" t="s">
        <v>532</v>
      </c>
      <c r="E460" s="139" t="s">
        <v>532</v>
      </c>
      <c r="F460" s="139" t="s">
        <v>533</v>
      </c>
      <c r="G460" s="139" t="s">
        <v>240</v>
      </c>
      <c r="H460" s="139" t="s">
        <v>557</v>
      </c>
      <c r="I460" s="139" t="s">
        <v>75</v>
      </c>
      <c r="J460" s="139" t="s">
        <v>535</v>
      </c>
      <c r="K460" s="139" t="s">
        <v>558</v>
      </c>
      <c r="L460" s="139" t="s">
        <v>559</v>
      </c>
      <c r="M460" s="139" t="s">
        <v>585</v>
      </c>
      <c r="N460" s="190">
        <v>50</v>
      </c>
      <c r="O460" s="190">
        <v>1600</v>
      </c>
      <c r="P460" s="190" t="s">
        <v>532</v>
      </c>
      <c r="Q460" s="190" t="s">
        <v>532</v>
      </c>
      <c r="R460" s="190">
        <v>15</v>
      </c>
    </row>
    <row r="461" spans="1:18" ht="17" customHeight="1" x14ac:dyDescent="0.25">
      <c r="A461" s="139" t="s">
        <v>1565</v>
      </c>
      <c r="B461" s="139" t="s">
        <v>1563</v>
      </c>
      <c r="C461" s="139" t="s">
        <v>1564</v>
      </c>
      <c r="D461" s="139" t="s">
        <v>532</v>
      </c>
      <c r="E461" s="139" t="s">
        <v>532</v>
      </c>
      <c r="F461" s="139" t="s">
        <v>533</v>
      </c>
      <c r="G461" s="139" t="s">
        <v>280</v>
      </c>
      <c r="H461" s="139" t="s">
        <v>86</v>
      </c>
      <c r="I461" s="139" t="s">
        <v>75</v>
      </c>
      <c r="J461" s="139" t="s">
        <v>535</v>
      </c>
      <c r="K461" s="139" t="s">
        <v>583</v>
      </c>
      <c r="L461" s="139" t="s">
        <v>584</v>
      </c>
      <c r="M461" s="139" t="s">
        <v>655</v>
      </c>
      <c r="N461" s="190">
        <v>50</v>
      </c>
      <c r="O461" s="190">
        <v>590</v>
      </c>
      <c r="P461" s="190" t="s">
        <v>532</v>
      </c>
      <c r="Q461" s="190" t="s">
        <v>532</v>
      </c>
      <c r="R461" s="190">
        <v>15</v>
      </c>
    </row>
    <row r="462" spans="1:18" ht="17" customHeight="1" x14ac:dyDescent="0.25">
      <c r="A462" s="139" t="s">
        <v>1565</v>
      </c>
      <c r="B462" s="139" t="s">
        <v>1566</v>
      </c>
      <c r="C462" s="139" t="s">
        <v>1567</v>
      </c>
      <c r="D462" s="139" t="s">
        <v>532</v>
      </c>
      <c r="E462" s="139" t="s">
        <v>532</v>
      </c>
      <c r="F462" s="139" t="s">
        <v>533</v>
      </c>
      <c r="G462" s="139" t="s">
        <v>281</v>
      </c>
      <c r="H462" s="139" t="s">
        <v>75</v>
      </c>
      <c r="I462" s="139" t="s">
        <v>86</v>
      </c>
      <c r="J462" s="139" t="s">
        <v>549</v>
      </c>
      <c r="K462" s="139" t="s">
        <v>1075</v>
      </c>
      <c r="L462" s="139" t="s">
        <v>1076</v>
      </c>
      <c r="M462" s="139" t="s">
        <v>680</v>
      </c>
      <c r="N462" s="190">
        <v>50</v>
      </c>
      <c r="O462" s="190">
        <v>790</v>
      </c>
      <c r="P462" s="190" t="s">
        <v>532</v>
      </c>
      <c r="Q462" s="190" t="s">
        <v>532</v>
      </c>
      <c r="R462" s="190">
        <v>15</v>
      </c>
    </row>
    <row r="463" spans="1:18" ht="17" customHeight="1" x14ac:dyDescent="0.25">
      <c r="A463" s="139" t="s">
        <v>1570</v>
      </c>
      <c r="B463" s="139" t="s">
        <v>1568</v>
      </c>
      <c r="C463" s="139" t="s">
        <v>1569</v>
      </c>
      <c r="D463" s="139" t="s">
        <v>532</v>
      </c>
      <c r="E463" s="139" t="s">
        <v>532</v>
      </c>
      <c r="F463" s="139" t="s">
        <v>533</v>
      </c>
      <c r="G463" s="139" t="s">
        <v>249</v>
      </c>
      <c r="H463" s="139" t="s">
        <v>68</v>
      </c>
      <c r="I463" s="139" t="s">
        <v>75</v>
      </c>
      <c r="J463" s="139" t="s">
        <v>535</v>
      </c>
      <c r="K463" s="139" t="s">
        <v>621</v>
      </c>
      <c r="L463" s="139" t="s">
        <v>926</v>
      </c>
      <c r="M463" s="139" t="s">
        <v>585</v>
      </c>
      <c r="N463" s="190">
        <v>50</v>
      </c>
      <c r="O463" s="190">
        <v>1710</v>
      </c>
      <c r="P463" s="190" t="s">
        <v>532</v>
      </c>
      <c r="Q463" s="190" t="s">
        <v>532</v>
      </c>
      <c r="R463" s="190">
        <v>15</v>
      </c>
    </row>
    <row r="464" spans="1:18" ht="17" customHeight="1" x14ac:dyDescent="0.25">
      <c r="A464" s="139" t="s">
        <v>1570</v>
      </c>
      <c r="B464" s="139" t="s">
        <v>1571</v>
      </c>
      <c r="C464" s="139" t="s">
        <v>1572</v>
      </c>
      <c r="D464" s="139" t="s">
        <v>532</v>
      </c>
      <c r="E464" s="139" t="s">
        <v>532</v>
      </c>
      <c r="F464" s="139" t="s">
        <v>533</v>
      </c>
      <c r="G464" s="139" t="s">
        <v>937</v>
      </c>
      <c r="H464" s="139" t="s">
        <v>75</v>
      </c>
      <c r="I464" s="139" t="s">
        <v>68</v>
      </c>
      <c r="J464" s="139" t="s">
        <v>549</v>
      </c>
      <c r="K464" s="139" t="s">
        <v>687</v>
      </c>
      <c r="L464" s="139" t="s">
        <v>938</v>
      </c>
      <c r="M464" s="139" t="s">
        <v>668</v>
      </c>
      <c r="N464" s="190">
        <v>50</v>
      </c>
      <c r="O464" s="190">
        <v>1990</v>
      </c>
      <c r="P464" s="190" t="s">
        <v>532</v>
      </c>
      <c r="Q464" s="190" t="s">
        <v>532</v>
      </c>
      <c r="R464" s="190">
        <v>15</v>
      </c>
    </row>
    <row r="465" spans="1:18" ht="17" customHeight="1" x14ac:dyDescent="0.25">
      <c r="A465" s="139" t="s">
        <v>1575</v>
      </c>
      <c r="B465" s="139" t="s">
        <v>1573</v>
      </c>
      <c r="C465" s="139" t="s">
        <v>1574</v>
      </c>
      <c r="D465" s="139" t="s">
        <v>532</v>
      </c>
      <c r="E465" s="139" t="s">
        <v>532</v>
      </c>
      <c r="F465" s="139" t="s">
        <v>533</v>
      </c>
      <c r="G465" s="139" t="s">
        <v>257</v>
      </c>
      <c r="H465" s="139" t="s">
        <v>71</v>
      </c>
      <c r="I465" s="139" t="s">
        <v>75</v>
      </c>
      <c r="J465" s="139" t="s">
        <v>535</v>
      </c>
      <c r="K465" s="139" t="s">
        <v>725</v>
      </c>
      <c r="L465" s="139" t="s">
        <v>726</v>
      </c>
      <c r="M465" s="139" t="s">
        <v>572</v>
      </c>
      <c r="N465" s="190">
        <v>50</v>
      </c>
      <c r="O465" s="190">
        <v>920</v>
      </c>
      <c r="P465" s="190" t="s">
        <v>532</v>
      </c>
      <c r="Q465" s="190" t="s">
        <v>532</v>
      </c>
      <c r="R465" s="190">
        <v>15</v>
      </c>
    </row>
    <row r="466" spans="1:18" ht="17" customHeight="1" x14ac:dyDescent="0.25">
      <c r="A466" s="139" t="s">
        <v>1575</v>
      </c>
      <c r="B466" s="139" t="s">
        <v>1576</v>
      </c>
      <c r="C466" s="139" t="s">
        <v>1577</v>
      </c>
      <c r="D466" s="139" t="s">
        <v>532</v>
      </c>
      <c r="E466" s="139" t="s">
        <v>532</v>
      </c>
      <c r="F466" s="139" t="s">
        <v>533</v>
      </c>
      <c r="G466" s="139" t="s">
        <v>288</v>
      </c>
      <c r="H466" s="139" t="s">
        <v>75</v>
      </c>
      <c r="I466" s="139" t="s">
        <v>71</v>
      </c>
      <c r="J466" s="139" t="s">
        <v>549</v>
      </c>
      <c r="K466" s="139" t="s">
        <v>738</v>
      </c>
      <c r="L466" s="139" t="s">
        <v>739</v>
      </c>
      <c r="M466" s="139" t="s">
        <v>740</v>
      </c>
      <c r="N466" s="190">
        <v>50</v>
      </c>
      <c r="O466" s="190">
        <v>920</v>
      </c>
      <c r="P466" s="190" t="s">
        <v>532</v>
      </c>
      <c r="Q466" s="190" t="s">
        <v>532</v>
      </c>
      <c r="R466" s="190">
        <v>15</v>
      </c>
    </row>
    <row r="467" spans="1:18" ht="17" customHeight="1" x14ac:dyDescent="0.25">
      <c r="A467" s="139" t="s">
        <v>1580</v>
      </c>
      <c r="B467" s="139" t="s">
        <v>1578</v>
      </c>
      <c r="C467" s="139" t="s">
        <v>1579</v>
      </c>
      <c r="D467" s="139" t="s">
        <v>532</v>
      </c>
      <c r="E467" s="139" t="s">
        <v>532</v>
      </c>
      <c r="F467" s="139" t="s">
        <v>533</v>
      </c>
      <c r="G467" s="139" t="s">
        <v>620</v>
      </c>
      <c r="H467" s="139" t="s">
        <v>78</v>
      </c>
      <c r="I467" s="139" t="s">
        <v>75</v>
      </c>
      <c r="J467" s="139" t="s">
        <v>535</v>
      </c>
      <c r="K467" s="139" t="s">
        <v>621</v>
      </c>
      <c r="L467" s="139" t="s">
        <v>622</v>
      </c>
      <c r="M467" s="139" t="s">
        <v>552</v>
      </c>
      <c r="N467" s="190">
        <v>50</v>
      </c>
      <c r="O467" s="190">
        <v>1280</v>
      </c>
      <c r="P467" s="190" t="s">
        <v>532</v>
      </c>
      <c r="Q467" s="190" t="s">
        <v>532</v>
      </c>
      <c r="R467" s="190">
        <v>15</v>
      </c>
    </row>
    <row r="468" spans="1:18" ht="17" customHeight="1" x14ac:dyDescent="0.25">
      <c r="A468" s="139" t="s">
        <v>1580</v>
      </c>
      <c r="B468" s="139" t="s">
        <v>1581</v>
      </c>
      <c r="C468" s="139" t="s">
        <v>1582</v>
      </c>
      <c r="D468" s="139" t="s">
        <v>532</v>
      </c>
      <c r="E468" s="139" t="s">
        <v>532</v>
      </c>
      <c r="F468" s="139" t="s">
        <v>533</v>
      </c>
      <c r="G468" s="139" t="s">
        <v>270</v>
      </c>
      <c r="H468" s="139" t="s">
        <v>75</v>
      </c>
      <c r="I468" s="139" t="s">
        <v>78</v>
      </c>
      <c r="J468" s="139" t="s">
        <v>549</v>
      </c>
      <c r="K468" s="139" t="s">
        <v>634</v>
      </c>
      <c r="L468" s="139" t="s">
        <v>635</v>
      </c>
      <c r="M468" s="139" t="s">
        <v>636</v>
      </c>
      <c r="N468" s="190">
        <v>50</v>
      </c>
      <c r="O468" s="190">
        <v>1630</v>
      </c>
      <c r="P468" s="190" t="s">
        <v>532</v>
      </c>
      <c r="Q468" s="190" t="s">
        <v>532</v>
      </c>
      <c r="R468" s="190">
        <v>15</v>
      </c>
    </row>
    <row r="469" spans="1:18" ht="17" customHeight="1" x14ac:dyDescent="0.25">
      <c r="A469" s="139" t="s">
        <v>1585</v>
      </c>
      <c r="B469" s="139" t="s">
        <v>1583</v>
      </c>
      <c r="C469" s="139" t="s">
        <v>1584</v>
      </c>
      <c r="D469" s="139" t="s">
        <v>532</v>
      </c>
      <c r="E469" s="139" t="s">
        <v>532</v>
      </c>
      <c r="F469" s="139" t="s">
        <v>533</v>
      </c>
      <c r="G469" s="139" t="s">
        <v>697</v>
      </c>
      <c r="H469" s="139" t="s">
        <v>70</v>
      </c>
      <c r="I469" s="139" t="s">
        <v>75</v>
      </c>
      <c r="J469" s="139" t="s">
        <v>535</v>
      </c>
      <c r="K469" s="139" t="s">
        <v>584</v>
      </c>
      <c r="L469" s="139" t="s">
        <v>698</v>
      </c>
      <c r="M469" s="139" t="s">
        <v>694</v>
      </c>
      <c r="N469" s="190">
        <v>50</v>
      </c>
      <c r="O469" s="190">
        <v>1220</v>
      </c>
      <c r="P469" s="190" t="s">
        <v>532</v>
      </c>
      <c r="Q469" s="190" t="s">
        <v>532</v>
      </c>
      <c r="R469" s="190">
        <v>15</v>
      </c>
    </row>
    <row r="470" spans="1:18" ht="17" customHeight="1" x14ac:dyDescent="0.25">
      <c r="A470" s="139" t="s">
        <v>1585</v>
      </c>
      <c r="B470" s="139" t="s">
        <v>1586</v>
      </c>
      <c r="C470" s="139" t="s">
        <v>1587</v>
      </c>
      <c r="D470" s="139" t="s">
        <v>532</v>
      </c>
      <c r="E470" s="139" t="s">
        <v>532</v>
      </c>
      <c r="F470" s="139" t="s">
        <v>533</v>
      </c>
      <c r="G470" s="139" t="s">
        <v>255</v>
      </c>
      <c r="H470" s="139" t="s">
        <v>75</v>
      </c>
      <c r="I470" s="139" t="s">
        <v>70</v>
      </c>
      <c r="J470" s="139" t="s">
        <v>549</v>
      </c>
      <c r="K470" s="139" t="s">
        <v>717</v>
      </c>
      <c r="L470" s="139" t="s">
        <v>718</v>
      </c>
      <c r="M470" s="139" t="s">
        <v>680</v>
      </c>
      <c r="N470" s="190">
        <v>50</v>
      </c>
      <c r="O470" s="190">
        <v>1540</v>
      </c>
      <c r="P470" s="190" t="s">
        <v>532</v>
      </c>
      <c r="Q470" s="190" t="s">
        <v>532</v>
      </c>
      <c r="R470" s="190">
        <v>15</v>
      </c>
    </row>
    <row r="471" spans="1:18" ht="17" customHeight="1" x14ac:dyDescent="0.25">
      <c r="A471" s="139" t="s">
        <v>1590</v>
      </c>
      <c r="B471" s="139" t="s">
        <v>1588</v>
      </c>
      <c r="C471" s="139" t="s">
        <v>1589</v>
      </c>
      <c r="D471" s="139" t="s">
        <v>532</v>
      </c>
      <c r="E471" s="139" t="s">
        <v>532</v>
      </c>
      <c r="F471" s="139" t="s">
        <v>533</v>
      </c>
      <c r="G471" s="139" t="s">
        <v>270</v>
      </c>
      <c r="H471" s="139" t="s">
        <v>85</v>
      </c>
      <c r="I471" s="139" t="s">
        <v>75</v>
      </c>
      <c r="J471" s="139" t="s">
        <v>535</v>
      </c>
      <c r="K471" s="139" t="s">
        <v>1163</v>
      </c>
      <c r="L471" s="139" t="s">
        <v>1164</v>
      </c>
      <c r="M471" s="139" t="s">
        <v>636</v>
      </c>
      <c r="N471" s="190">
        <v>50</v>
      </c>
      <c r="O471" s="190">
        <v>700</v>
      </c>
      <c r="P471" s="190" t="s">
        <v>532</v>
      </c>
      <c r="Q471" s="190" t="s">
        <v>532</v>
      </c>
      <c r="R471" s="190">
        <v>15</v>
      </c>
    </row>
    <row r="472" spans="1:18" ht="17" customHeight="1" x14ac:dyDescent="0.25">
      <c r="A472" s="139" t="s">
        <v>1590</v>
      </c>
      <c r="B472" s="139" t="s">
        <v>1591</v>
      </c>
      <c r="C472" s="139" t="s">
        <v>1592</v>
      </c>
      <c r="D472" s="139" t="s">
        <v>532</v>
      </c>
      <c r="E472" s="139" t="s">
        <v>532</v>
      </c>
      <c r="F472" s="139" t="s">
        <v>533</v>
      </c>
      <c r="G472" s="139" t="s">
        <v>279</v>
      </c>
      <c r="H472" s="139" t="s">
        <v>75</v>
      </c>
      <c r="I472" s="139" t="s">
        <v>85</v>
      </c>
      <c r="J472" s="139" t="s">
        <v>549</v>
      </c>
      <c r="K472" s="139" t="s">
        <v>1108</v>
      </c>
      <c r="L472" s="139" t="s">
        <v>1176</v>
      </c>
      <c r="M472" s="139" t="s">
        <v>668</v>
      </c>
      <c r="N472" s="190">
        <v>50</v>
      </c>
      <c r="O472" s="190">
        <v>1020</v>
      </c>
      <c r="P472" s="190" t="s">
        <v>532</v>
      </c>
      <c r="Q472" s="190" t="s">
        <v>532</v>
      </c>
      <c r="R472" s="190">
        <v>15</v>
      </c>
    </row>
    <row r="473" spans="1:18" ht="17" customHeight="1" x14ac:dyDescent="0.25">
      <c r="A473" s="139" t="s">
        <v>1595</v>
      </c>
      <c r="B473" s="139" t="s">
        <v>1593</v>
      </c>
      <c r="C473" s="139" t="s">
        <v>1594</v>
      </c>
      <c r="D473" s="139" t="s">
        <v>532</v>
      </c>
      <c r="E473" s="139" t="s">
        <v>532</v>
      </c>
      <c r="F473" s="139" t="s">
        <v>533</v>
      </c>
      <c r="G473" s="139" t="s">
        <v>271</v>
      </c>
      <c r="H473" s="139" t="s">
        <v>79</v>
      </c>
      <c r="I473" s="139" t="s">
        <v>75</v>
      </c>
      <c r="J473" s="139" t="s">
        <v>535</v>
      </c>
      <c r="K473" s="139" t="s">
        <v>577</v>
      </c>
      <c r="L473" s="139" t="s">
        <v>792</v>
      </c>
      <c r="M473" s="139" t="s">
        <v>585</v>
      </c>
      <c r="N473" s="190">
        <v>50</v>
      </c>
      <c r="O473" s="190">
        <v>660</v>
      </c>
      <c r="P473" s="190" t="s">
        <v>532</v>
      </c>
      <c r="Q473" s="190" t="s">
        <v>532</v>
      </c>
      <c r="R473" s="190">
        <v>15</v>
      </c>
    </row>
    <row r="474" spans="1:18" ht="17" customHeight="1" x14ac:dyDescent="0.25">
      <c r="A474" s="139" t="s">
        <v>1595</v>
      </c>
      <c r="B474" s="139" t="s">
        <v>1596</v>
      </c>
      <c r="C474" s="139" t="s">
        <v>1597</v>
      </c>
      <c r="D474" s="139" t="s">
        <v>532</v>
      </c>
      <c r="E474" s="139" t="s">
        <v>532</v>
      </c>
      <c r="F474" s="139" t="s">
        <v>533</v>
      </c>
      <c r="G474" s="139" t="s">
        <v>802</v>
      </c>
      <c r="H474" s="139" t="s">
        <v>75</v>
      </c>
      <c r="I474" s="139" t="s">
        <v>79</v>
      </c>
      <c r="J474" s="139" t="s">
        <v>549</v>
      </c>
      <c r="K474" s="139" t="s">
        <v>803</v>
      </c>
      <c r="L474" s="139" t="s">
        <v>571</v>
      </c>
      <c r="M474" s="139" t="s">
        <v>804</v>
      </c>
      <c r="N474" s="190">
        <v>50</v>
      </c>
      <c r="O474" s="190">
        <v>850</v>
      </c>
      <c r="P474" s="190" t="s">
        <v>532</v>
      </c>
      <c r="Q474" s="190" t="s">
        <v>532</v>
      </c>
      <c r="R474" s="190">
        <v>15</v>
      </c>
    </row>
    <row r="475" spans="1:18" ht="17" customHeight="1" x14ac:dyDescent="0.25">
      <c r="A475" s="139" t="s">
        <v>1600</v>
      </c>
      <c r="B475" s="139" t="s">
        <v>1598</v>
      </c>
      <c r="C475" s="139" t="s">
        <v>1599</v>
      </c>
      <c r="D475" s="139" t="s">
        <v>532</v>
      </c>
      <c r="E475" s="139" t="s">
        <v>532</v>
      </c>
      <c r="F475" s="139" t="s">
        <v>533</v>
      </c>
      <c r="G475" s="139" t="s">
        <v>746</v>
      </c>
      <c r="H475" s="139" t="s">
        <v>747</v>
      </c>
      <c r="I475" s="139" t="s">
        <v>75</v>
      </c>
      <c r="J475" s="139" t="s">
        <v>535</v>
      </c>
      <c r="K475" s="139" t="s">
        <v>748</v>
      </c>
      <c r="L475" s="139" t="s">
        <v>693</v>
      </c>
      <c r="M475" s="139" t="s">
        <v>585</v>
      </c>
      <c r="N475" s="190">
        <v>50</v>
      </c>
      <c r="O475" s="190">
        <v>1070</v>
      </c>
      <c r="P475" s="190" t="s">
        <v>532</v>
      </c>
      <c r="Q475" s="190" t="s">
        <v>532</v>
      </c>
      <c r="R475" s="190">
        <v>15</v>
      </c>
    </row>
    <row r="476" spans="1:18" ht="17" customHeight="1" x14ac:dyDescent="0.25">
      <c r="A476" s="139" t="s">
        <v>1603</v>
      </c>
      <c r="B476" s="139" t="s">
        <v>1601</v>
      </c>
      <c r="C476" s="139" t="s">
        <v>1602</v>
      </c>
      <c r="D476" s="139" t="s">
        <v>532</v>
      </c>
      <c r="E476" s="139" t="s">
        <v>532</v>
      </c>
      <c r="F476" s="139" t="s">
        <v>533</v>
      </c>
      <c r="G476" s="139" t="s">
        <v>291</v>
      </c>
      <c r="H476" s="139" t="s">
        <v>91</v>
      </c>
      <c r="I476" s="139" t="s">
        <v>75</v>
      </c>
      <c r="J476" s="139" t="s">
        <v>535</v>
      </c>
      <c r="K476" s="139" t="s">
        <v>654</v>
      </c>
      <c r="L476" s="139" t="s">
        <v>810</v>
      </c>
      <c r="M476" s="139" t="s">
        <v>538</v>
      </c>
      <c r="N476" s="190">
        <v>50</v>
      </c>
      <c r="O476" s="190">
        <v>490</v>
      </c>
      <c r="P476" s="190" t="s">
        <v>532</v>
      </c>
      <c r="Q476" s="190" t="s">
        <v>532</v>
      </c>
      <c r="R476" s="190">
        <v>15</v>
      </c>
    </row>
    <row r="477" spans="1:18" ht="17" customHeight="1" x14ac:dyDescent="0.25">
      <c r="A477" s="139" t="s">
        <v>1600</v>
      </c>
      <c r="B477" s="139" t="s">
        <v>1604</v>
      </c>
      <c r="C477" s="139" t="s">
        <v>1605</v>
      </c>
      <c r="D477" s="139" t="s">
        <v>532</v>
      </c>
      <c r="E477" s="139" t="s">
        <v>532</v>
      </c>
      <c r="F477" s="139" t="s">
        <v>533</v>
      </c>
      <c r="G477" s="139" t="s">
        <v>246</v>
      </c>
      <c r="H477" s="139" t="s">
        <v>75</v>
      </c>
      <c r="I477" s="139" t="s">
        <v>747</v>
      </c>
      <c r="J477" s="139" t="s">
        <v>663</v>
      </c>
      <c r="K477" s="139" t="s">
        <v>754</v>
      </c>
      <c r="L477" s="139" t="s">
        <v>755</v>
      </c>
      <c r="M477" s="139" t="s">
        <v>585</v>
      </c>
      <c r="N477" s="190">
        <v>50</v>
      </c>
      <c r="O477" s="190">
        <v>1070</v>
      </c>
      <c r="P477" s="190" t="s">
        <v>532</v>
      </c>
      <c r="Q477" s="190" t="s">
        <v>532</v>
      </c>
      <c r="R477" s="190">
        <v>15</v>
      </c>
    </row>
    <row r="478" spans="1:18" ht="17" customHeight="1" x14ac:dyDescent="0.25">
      <c r="A478" s="139" t="s">
        <v>1512</v>
      </c>
      <c r="B478" s="139" t="s">
        <v>1606</v>
      </c>
      <c r="C478" s="139" t="s">
        <v>1607</v>
      </c>
      <c r="D478" s="139" t="s">
        <v>532</v>
      </c>
      <c r="E478" s="139" t="s">
        <v>532</v>
      </c>
      <c r="F478" s="139" t="s">
        <v>533</v>
      </c>
      <c r="G478" s="139" t="s">
        <v>243</v>
      </c>
      <c r="H478" s="139" t="s">
        <v>75</v>
      </c>
      <c r="I478" s="139" t="s">
        <v>557</v>
      </c>
      <c r="J478" s="139" t="s">
        <v>549</v>
      </c>
      <c r="K478" s="139" t="s">
        <v>551</v>
      </c>
      <c r="L478" s="139" t="s">
        <v>679</v>
      </c>
      <c r="M478" s="139" t="s">
        <v>585</v>
      </c>
      <c r="N478" s="190">
        <v>50</v>
      </c>
      <c r="O478" s="190">
        <v>1600</v>
      </c>
      <c r="P478" s="190" t="s">
        <v>532</v>
      </c>
      <c r="Q478" s="190" t="s">
        <v>532</v>
      </c>
      <c r="R478" s="190">
        <v>15</v>
      </c>
    </row>
    <row r="479" spans="1:18" ht="17" customHeight="1" x14ac:dyDescent="0.25">
      <c r="A479" s="139" t="s">
        <v>1531</v>
      </c>
      <c r="B479" s="139" t="s">
        <v>1608</v>
      </c>
      <c r="C479" s="139" t="s">
        <v>1607</v>
      </c>
      <c r="D479" s="139" t="s">
        <v>532</v>
      </c>
      <c r="E479" s="139" t="s">
        <v>532</v>
      </c>
      <c r="F479" s="139" t="s">
        <v>533</v>
      </c>
      <c r="G479" s="139" t="s">
        <v>243</v>
      </c>
      <c r="H479" s="139" t="s">
        <v>75</v>
      </c>
      <c r="I479" s="139" t="s">
        <v>557</v>
      </c>
      <c r="J479" s="139" t="s">
        <v>549</v>
      </c>
      <c r="K479" s="139" t="s">
        <v>551</v>
      </c>
      <c r="L479" s="139" t="s">
        <v>679</v>
      </c>
      <c r="M479" s="139" t="s">
        <v>585</v>
      </c>
      <c r="N479" s="190">
        <v>50</v>
      </c>
      <c r="O479" s="190">
        <v>1600</v>
      </c>
      <c r="P479" s="190" t="s">
        <v>532</v>
      </c>
      <c r="Q479" s="190" t="s">
        <v>532</v>
      </c>
      <c r="R479" s="190">
        <v>15</v>
      </c>
    </row>
    <row r="480" spans="1:18" ht="17" customHeight="1" x14ac:dyDescent="0.25">
      <c r="A480" s="139" t="s">
        <v>1526</v>
      </c>
      <c r="B480" s="139" t="s">
        <v>1609</v>
      </c>
      <c r="C480" s="139" t="s">
        <v>1607</v>
      </c>
      <c r="D480" s="139" t="s">
        <v>532</v>
      </c>
      <c r="E480" s="139" t="s">
        <v>532</v>
      </c>
      <c r="F480" s="139" t="s">
        <v>533</v>
      </c>
      <c r="G480" s="139" t="s">
        <v>243</v>
      </c>
      <c r="H480" s="139" t="s">
        <v>75</v>
      </c>
      <c r="I480" s="139" t="s">
        <v>557</v>
      </c>
      <c r="J480" s="139" t="s">
        <v>549</v>
      </c>
      <c r="K480" s="139" t="s">
        <v>551</v>
      </c>
      <c r="L480" s="139" t="s">
        <v>679</v>
      </c>
      <c r="M480" s="139" t="s">
        <v>585</v>
      </c>
      <c r="N480" s="190">
        <v>50</v>
      </c>
      <c r="O480" s="190">
        <v>1600</v>
      </c>
      <c r="P480" s="190" t="s">
        <v>532</v>
      </c>
      <c r="Q480" s="190" t="s">
        <v>532</v>
      </c>
      <c r="R480" s="190">
        <v>15</v>
      </c>
    </row>
    <row r="481" spans="1:18" ht="17" customHeight="1" x14ac:dyDescent="0.25">
      <c r="A481" s="139" t="s">
        <v>1529</v>
      </c>
      <c r="B481" s="139" t="s">
        <v>1610</v>
      </c>
      <c r="C481" s="139" t="s">
        <v>1611</v>
      </c>
      <c r="D481" s="139" t="s">
        <v>532</v>
      </c>
      <c r="E481" s="139" t="s">
        <v>532</v>
      </c>
      <c r="F481" s="139" t="s">
        <v>533</v>
      </c>
      <c r="G481" s="139" t="s">
        <v>243</v>
      </c>
      <c r="H481" s="139" t="s">
        <v>75</v>
      </c>
      <c r="I481" s="139" t="s">
        <v>557</v>
      </c>
      <c r="J481" s="139" t="s">
        <v>663</v>
      </c>
      <c r="K481" s="139" t="s">
        <v>551</v>
      </c>
      <c r="L481" s="139" t="s">
        <v>679</v>
      </c>
      <c r="M481" s="139" t="s">
        <v>585</v>
      </c>
      <c r="N481" s="190">
        <v>50</v>
      </c>
      <c r="O481" s="190">
        <v>1600</v>
      </c>
      <c r="P481" s="190" t="s">
        <v>532</v>
      </c>
      <c r="Q481" s="190" t="s">
        <v>532</v>
      </c>
      <c r="R481" s="190">
        <v>15</v>
      </c>
    </row>
    <row r="482" spans="1:18" ht="17" customHeight="1" x14ac:dyDescent="0.25">
      <c r="A482" s="139" t="s">
        <v>1603</v>
      </c>
      <c r="B482" s="139" t="s">
        <v>1612</v>
      </c>
      <c r="C482" s="139" t="s">
        <v>1613</v>
      </c>
      <c r="D482" s="139" t="s">
        <v>532</v>
      </c>
      <c r="E482" s="139" t="s">
        <v>532</v>
      </c>
      <c r="F482" s="139" t="s">
        <v>533</v>
      </c>
      <c r="G482" s="139" t="s">
        <v>261</v>
      </c>
      <c r="H482" s="139" t="s">
        <v>75</v>
      </c>
      <c r="I482" s="139" t="s">
        <v>73</v>
      </c>
      <c r="J482" s="139" t="s">
        <v>549</v>
      </c>
      <c r="K482" s="139" t="s">
        <v>584</v>
      </c>
      <c r="L482" s="139" t="s">
        <v>822</v>
      </c>
      <c r="M482" s="139" t="s">
        <v>680</v>
      </c>
      <c r="N482" s="190">
        <v>50</v>
      </c>
      <c r="O482" s="190">
        <v>830</v>
      </c>
      <c r="P482" s="190" t="s">
        <v>532</v>
      </c>
      <c r="Q482" s="190" t="s">
        <v>532</v>
      </c>
      <c r="R482" s="190">
        <v>15</v>
      </c>
    </row>
    <row r="483" spans="1:18" ht="17" customHeight="1" x14ac:dyDescent="0.25">
      <c r="A483" s="139" t="s">
        <v>1616</v>
      </c>
      <c r="B483" s="139" t="s">
        <v>1614</v>
      </c>
      <c r="C483" s="139" t="s">
        <v>1615</v>
      </c>
      <c r="D483" s="139" t="s">
        <v>532</v>
      </c>
      <c r="E483" s="139" t="s">
        <v>532</v>
      </c>
      <c r="F483" s="139" t="s">
        <v>533</v>
      </c>
      <c r="G483" s="139" t="s">
        <v>240</v>
      </c>
      <c r="H483" s="139" t="s">
        <v>557</v>
      </c>
      <c r="I483" s="139" t="s">
        <v>75</v>
      </c>
      <c r="J483" s="139" t="s">
        <v>535</v>
      </c>
      <c r="K483" s="139" t="s">
        <v>558</v>
      </c>
      <c r="L483" s="139" t="s">
        <v>559</v>
      </c>
      <c r="M483" s="139" t="s">
        <v>585</v>
      </c>
      <c r="N483" s="190">
        <v>50</v>
      </c>
      <c r="O483" s="190">
        <v>1600</v>
      </c>
      <c r="P483" s="190" t="s">
        <v>532</v>
      </c>
      <c r="Q483" s="190" t="s">
        <v>532</v>
      </c>
      <c r="R483" s="190">
        <v>15</v>
      </c>
    </row>
    <row r="484" spans="1:18" ht="17" customHeight="1" x14ac:dyDescent="0.25">
      <c r="A484" s="139" t="s">
        <v>1616</v>
      </c>
      <c r="B484" s="139" t="s">
        <v>1617</v>
      </c>
      <c r="C484" s="139" t="s">
        <v>1618</v>
      </c>
      <c r="D484" s="139" t="s">
        <v>532</v>
      </c>
      <c r="E484" s="139" t="s">
        <v>532</v>
      </c>
      <c r="F484" s="139" t="s">
        <v>533</v>
      </c>
      <c r="G484" s="139" t="s">
        <v>242</v>
      </c>
      <c r="H484" s="139" t="s">
        <v>75</v>
      </c>
      <c r="I484" s="139" t="s">
        <v>557</v>
      </c>
      <c r="J484" s="139" t="s">
        <v>549</v>
      </c>
      <c r="K484" s="139" t="s">
        <v>570</v>
      </c>
      <c r="L484" s="139" t="s">
        <v>571</v>
      </c>
      <c r="M484" s="139" t="s">
        <v>585</v>
      </c>
      <c r="N484" s="190">
        <v>50</v>
      </c>
      <c r="O484" s="190">
        <v>1600</v>
      </c>
      <c r="P484" s="190" t="s">
        <v>532</v>
      </c>
      <c r="Q484" s="190" t="s">
        <v>532</v>
      </c>
      <c r="R484" s="190">
        <v>15</v>
      </c>
    </row>
    <row r="485" spans="1:18" ht="17" customHeight="1" x14ac:dyDescent="0.25">
      <c r="A485" s="139" t="s">
        <v>1621</v>
      </c>
      <c r="B485" s="139" t="s">
        <v>1619</v>
      </c>
      <c r="C485" s="139" t="s">
        <v>1620</v>
      </c>
      <c r="D485" s="139" t="s">
        <v>532</v>
      </c>
      <c r="E485" s="139" t="s">
        <v>532</v>
      </c>
      <c r="F485" s="139" t="s">
        <v>533</v>
      </c>
      <c r="G485" s="139" t="s">
        <v>297</v>
      </c>
      <c r="H485" s="139" t="s">
        <v>686</v>
      </c>
      <c r="I485" s="139" t="s">
        <v>75</v>
      </c>
      <c r="J485" s="139" t="s">
        <v>535</v>
      </c>
      <c r="K485" s="139" t="s">
        <v>687</v>
      </c>
      <c r="L485" s="139" t="s">
        <v>688</v>
      </c>
      <c r="M485" s="139" t="s">
        <v>680</v>
      </c>
      <c r="N485" s="190">
        <v>50</v>
      </c>
      <c r="O485" s="190">
        <v>900</v>
      </c>
      <c r="P485" s="190" t="s">
        <v>532</v>
      </c>
      <c r="Q485" s="190" t="s">
        <v>532</v>
      </c>
      <c r="R485" s="190">
        <v>15</v>
      </c>
    </row>
    <row r="486" spans="1:18" ht="17" customHeight="1" x14ac:dyDescent="0.25">
      <c r="A486" s="139" t="s">
        <v>1621</v>
      </c>
      <c r="B486" s="139" t="s">
        <v>1622</v>
      </c>
      <c r="C486" s="139" t="s">
        <v>1623</v>
      </c>
      <c r="D486" s="139" t="s">
        <v>532</v>
      </c>
      <c r="E486" s="139" t="s">
        <v>532</v>
      </c>
      <c r="F486" s="139" t="s">
        <v>533</v>
      </c>
      <c r="G486" s="139" t="s">
        <v>254</v>
      </c>
      <c r="H486" s="139" t="s">
        <v>75</v>
      </c>
      <c r="I486" s="139" t="s">
        <v>686</v>
      </c>
      <c r="J486" s="139" t="s">
        <v>549</v>
      </c>
      <c r="K486" s="139" t="s">
        <v>1624</v>
      </c>
      <c r="L486" s="139" t="s">
        <v>551</v>
      </c>
      <c r="M486" s="139" t="s">
        <v>538</v>
      </c>
      <c r="N486" s="190">
        <v>50</v>
      </c>
      <c r="O486" s="190">
        <v>800</v>
      </c>
      <c r="P486" s="190" t="s">
        <v>532</v>
      </c>
      <c r="Q486" s="190" t="s">
        <v>532</v>
      </c>
      <c r="R486" s="190">
        <v>15</v>
      </c>
    </row>
    <row r="487" spans="1:18" ht="17" customHeight="1" x14ac:dyDescent="0.25">
      <c r="A487" s="139" t="s">
        <v>1627</v>
      </c>
      <c r="B487" s="139" t="s">
        <v>1625</v>
      </c>
      <c r="C487" s="139" t="s">
        <v>1626</v>
      </c>
      <c r="D487" s="139" t="s">
        <v>532</v>
      </c>
      <c r="E487" s="139" t="s">
        <v>532</v>
      </c>
      <c r="F487" s="139" t="s">
        <v>533</v>
      </c>
      <c r="G487" s="139" t="s">
        <v>287</v>
      </c>
      <c r="H487" s="139" t="s">
        <v>89</v>
      </c>
      <c r="I487" s="139" t="s">
        <v>75</v>
      </c>
      <c r="J487" s="139" t="s">
        <v>535</v>
      </c>
      <c r="K487" s="139" t="s">
        <v>551</v>
      </c>
      <c r="L487" s="139" t="s">
        <v>584</v>
      </c>
      <c r="M487" s="139" t="s">
        <v>694</v>
      </c>
      <c r="N487" s="190">
        <v>50</v>
      </c>
      <c r="O487" s="190">
        <v>1380</v>
      </c>
      <c r="P487" s="190" t="s">
        <v>532</v>
      </c>
      <c r="Q487" s="190" t="s">
        <v>532</v>
      </c>
      <c r="R487" s="190">
        <v>15</v>
      </c>
    </row>
    <row r="488" spans="1:18" ht="17" customHeight="1" x14ac:dyDescent="0.25">
      <c r="A488" s="139" t="s">
        <v>1627</v>
      </c>
      <c r="B488" s="139" t="s">
        <v>1628</v>
      </c>
      <c r="C488" s="139" t="s">
        <v>1629</v>
      </c>
      <c r="D488" s="139" t="s">
        <v>532</v>
      </c>
      <c r="E488" s="139" t="s">
        <v>532</v>
      </c>
      <c r="F488" s="139" t="s">
        <v>533</v>
      </c>
      <c r="G488" s="139" t="s">
        <v>288</v>
      </c>
      <c r="H488" s="139" t="s">
        <v>75</v>
      </c>
      <c r="I488" s="139" t="s">
        <v>89</v>
      </c>
      <c r="J488" s="139" t="s">
        <v>549</v>
      </c>
      <c r="K488" s="139" t="s">
        <v>738</v>
      </c>
      <c r="L488" s="139" t="s">
        <v>1012</v>
      </c>
      <c r="M488" s="139" t="s">
        <v>538</v>
      </c>
      <c r="N488" s="190">
        <v>50</v>
      </c>
      <c r="O488" s="190">
        <v>1560</v>
      </c>
      <c r="P488" s="190" t="s">
        <v>532</v>
      </c>
      <c r="Q488" s="190" t="s">
        <v>532</v>
      </c>
      <c r="R488" s="190">
        <v>15</v>
      </c>
    </row>
    <row r="489" spans="1:18" ht="17" customHeight="1" x14ac:dyDescent="0.25">
      <c r="A489" s="139" t="s">
        <v>1632</v>
      </c>
      <c r="B489" s="139" t="s">
        <v>1630</v>
      </c>
      <c r="C489" s="139" t="s">
        <v>1631</v>
      </c>
      <c r="D489" s="139" t="s">
        <v>532</v>
      </c>
      <c r="E489" s="139" t="s">
        <v>532</v>
      </c>
      <c r="F489" s="139" t="s">
        <v>533</v>
      </c>
      <c r="G489" s="139" t="s">
        <v>274</v>
      </c>
      <c r="H489" s="139" t="s">
        <v>83</v>
      </c>
      <c r="I489" s="139" t="s">
        <v>75</v>
      </c>
      <c r="J489" s="139" t="s">
        <v>535</v>
      </c>
      <c r="K489" s="139" t="s">
        <v>1108</v>
      </c>
      <c r="L489" s="139" t="s">
        <v>875</v>
      </c>
      <c r="M489" s="139" t="s">
        <v>585</v>
      </c>
      <c r="N489" s="190">
        <v>50</v>
      </c>
      <c r="O489" s="190">
        <v>1380</v>
      </c>
      <c r="P489" s="190" t="s">
        <v>532</v>
      </c>
      <c r="Q489" s="190" t="s">
        <v>532</v>
      </c>
      <c r="R489" s="190">
        <v>15</v>
      </c>
    </row>
    <row r="490" spans="1:18" ht="17" customHeight="1" x14ac:dyDescent="0.25">
      <c r="A490" s="139" t="s">
        <v>1634</v>
      </c>
      <c r="B490" s="139" t="s">
        <v>1633</v>
      </c>
      <c r="C490" s="139" t="s">
        <v>1631</v>
      </c>
      <c r="D490" s="139" t="s">
        <v>532</v>
      </c>
      <c r="E490" s="139" t="s">
        <v>532</v>
      </c>
      <c r="F490" s="139" t="s">
        <v>533</v>
      </c>
      <c r="G490" s="139" t="s">
        <v>274</v>
      </c>
      <c r="H490" s="139" t="s">
        <v>83</v>
      </c>
      <c r="I490" s="139" t="s">
        <v>75</v>
      </c>
      <c r="J490" s="139" t="s">
        <v>535</v>
      </c>
      <c r="K490" s="139" t="s">
        <v>1108</v>
      </c>
      <c r="L490" s="139" t="s">
        <v>875</v>
      </c>
      <c r="M490" s="139" t="s">
        <v>585</v>
      </c>
      <c r="N490" s="190">
        <v>50</v>
      </c>
      <c r="O490" s="190">
        <v>1380</v>
      </c>
      <c r="P490" s="190" t="s">
        <v>532</v>
      </c>
      <c r="Q490" s="190" t="s">
        <v>532</v>
      </c>
      <c r="R490" s="190">
        <v>15</v>
      </c>
    </row>
    <row r="491" spans="1:18" ht="17" customHeight="1" x14ac:dyDescent="0.25">
      <c r="A491" s="139" t="s">
        <v>1632</v>
      </c>
      <c r="B491" s="139" t="s">
        <v>1635</v>
      </c>
      <c r="C491" s="139" t="s">
        <v>1636</v>
      </c>
      <c r="D491" s="139" t="s">
        <v>532</v>
      </c>
      <c r="E491" s="139" t="s">
        <v>532</v>
      </c>
      <c r="F491" s="139" t="s">
        <v>533</v>
      </c>
      <c r="G491" s="139" t="s">
        <v>276</v>
      </c>
      <c r="H491" s="139" t="s">
        <v>75</v>
      </c>
      <c r="I491" s="139" t="s">
        <v>83</v>
      </c>
      <c r="J491" s="139" t="s">
        <v>549</v>
      </c>
      <c r="K491" s="139" t="s">
        <v>678</v>
      </c>
      <c r="L491" s="139" t="s">
        <v>679</v>
      </c>
      <c r="M491" s="139" t="s">
        <v>680</v>
      </c>
      <c r="N491" s="190">
        <v>50</v>
      </c>
      <c r="O491" s="190">
        <v>1140</v>
      </c>
      <c r="P491" s="190" t="s">
        <v>532</v>
      </c>
      <c r="Q491" s="190" t="s">
        <v>532</v>
      </c>
      <c r="R491" s="190">
        <v>15</v>
      </c>
    </row>
    <row r="492" spans="1:18" ht="17" customHeight="1" x14ac:dyDescent="0.25">
      <c r="A492" s="139" t="s">
        <v>1634</v>
      </c>
      <c r="B492" s="139" t="s">
        <v>1637</v>
      </c>
      <c r="C492" s="139" t="s">
        <v>1636</v>
      </c>
      <c r="D492" s="139" t="s">
        <v>532</v>
      </c>
      <c r="E492" s="139" t="s">
        <v>532</v>
      </c>
      <c r="F492" s="139" t="s">
        <v>533</v>
      </c>
      <c r="G492" s="139" t="s">
        <v>276</v>
      </c>
      <c r="H492" s="139" t="s">
        <v>75</v>
      </c>
      <c r="I492" s="139" t="s">
        <v>83</v>
      </c>
      <c r="J492" s="139" t="s">
        <v>549</v>
      </c>
      <c r="K492" s="139" t="s">
        <v>678</v>
      </c>
      <c r="L492" s="139" t="s">
        <v>679</v>
      </c>
      <c r="M492" s="139" t="s">
        <v>680</v>
      </c>
      <c r="N492" s="190">
        <v>50</v>
      </c>
      <c r="O492" s="190">
        <v>1140</v>
      </c>
      <c r="P492" s="190" t="s">
        <v>532</v>
      </c>
      <c r="Q492" s="190" t="s">
        <v>532</v>
      </c>
      <c r="R492" s="190">
        <v>15</v>
      </c>
    </row>
    <row r="493" spans="1:18" ht="17" customHeight="1" x14ac:dyDescent="0.25">
      <c r="A493" s="139" t="s">
        <v>1640</v>
      </c>
      <c r="B493" s="139" t="s">
        <v>1638</v>
      </c>
      <c r="C493" s="139" t="s">
        <v>1639</v>
      </c>
      <c r="D493" s="139" t="s">
        <v>532</v>
      </c>
      <c r="E493" s="139" t="s">
        <v>532</v>
      </c>
      <c r="F493" s="139" t="s">
        <v>533</v>
      </c>
      <c r="G493" s="139" t="s">
        <v>249</v>
      </c>
      <c r="H493" s="139" t="s">
        <v>68</v>
      </c>
      <c r="I493" s="139" t="s">
        <v>75</v>
      </c>
      <c r="J493" s="139" t="s">
        <v>535</v>
      </c>
      <c r="K493" s="139" t="s">
        <v>621</v>
      </c>
      <c r="L493" s="139" t="s">
        <v>926</v>
      </c>
      <c r="M493" s="139" t="s">
        <v>585</v>
      </c>
      <c r="N493" s="190">
        <v>50</v>
      </c>
      <c r="O493" s="190">
        <v>1710</v>
      </c>
      <c r="P493" s="190" t="s">
        <v>532</v>
      </c>
      <c r="Q493" s="190" t="s">
        <v>532</v>
      </c>
      <c r="R493" s="190">
        <v>15</v>
      </c>
    </row>
    <row r="494" spans="1:18" ht="17" customHeight="1" x14ac:dyDescent="0.25">
      <c r="A494" s="139" t="s">
        <v>1640</v>
      </c>
      <c r="B494" s="139" t="s">
        <v>1641</v>
      </c>
      <c r="C494" s="139" t="s">
        <v>1642</v>
      </c>
      <c r="D494" s="139" t="s">
        <v>532</v>
      </c>
      <c r="E494" s="139" t="s">
        <v>532</v>
      </c>
      <c r="F494" s="139" t="s">
        <v>533</v>
      </c>
      <c r="G494" s="139" t="s">
        <v>937</v>
      </c>
      <c r="H494" s="139" t="s">
        <v>75</v>
      </c>
      <c r="I494" s="139" t="s">
        <v>68</v>
      </c>
      <c r="J494" s="139" t="s">
        <v>549</v>
      </c>
      <c r="K494" s="139" t="s">
        <v>687</v>
      </c>
      <c r="L494" s="139" t="s">
        <v>938</v>
      </c>
      <c r="M494" s="139" t="s">
        <v>668</v>
      </c>
      <c r="N494" s="190">
        <v>50</v>
      </c>
      <c r="O494" s="190">
        <v>1990</v>
      </c>
      <c r="P494" s="190" t="s">
        <v>532</v>
      </c>
      <c r="Q494" s="190" t="s">
        <v>532</v>
      </c>
      <c r="R494" s="190">
        <v>15</v>
      </c>
    </row>
    <row r="495" spans="1:18" ht="17" customHeight="1" x14ac:dyDescent="0.25">
      <c r="A495" s="139" t="s">
        <v>1645</v>
      </c>
      <c r="B495" s="139" t="s">
        <v>1643</v>
      </c>
      <c r="C495" s="139" t="s">
        <v>1644</v>
      </c>
      <c r="D495" s="139" t="s">
        <v>532</v>
      </c>
      <c r="E495" s="139" t="s">
        <v>532</v>
      </c>
      <c r="F495" s="139" t="s">
        <v>533</v>
      </c>
      <c r="G495" s="139" t="s">
        <v>290</v>
      </c>
      <c r="H495" s="139" t="s">
        <v>75</v>
      </c>
      <c r="I495" s="139" t="s">
        <v>90</v>
      </c>
      <c r="J495" s="139" t="s">
        <v>549</v>
      </c>
      <c r="K495" s="139" t="s">
        <v>907</v>
      </c>
      <c r="L495" s="139" t="s">
        <v>1157</v>
      </c>
      <c r="M495" s="139" t="s">
        <v>668</v>
      </c>
      <c r="N495" s="190">
        <v>50</v>
      </c>
      <c r="O495" s="190">
        <v>1740</v>
      </c>
      <c r="P495" s="190" t="s">
        <v>532</v>
      </c>
      <c r="Q495" s="190" t="s">
        <v>532</v>
      </c>
      <c r="R495" s="190">
        <v>15</v>
      </c>
    </row>
    <row r="496" spans="1:18" ht="17" customHeight="1" x14ac:dyDescent="0.25">
      <c r="A496" s="139" t="s">
        <v>565</v>
      </c>
      <c r="B496" s="139" t="s">
        <v>1646</v>
      </c>
      <c r="C496" s="139" t="s">
        <v>1647</v>
      </c>
      <c r="D496" s="139" t="s">
        <v>532</v>
      </c>
      <c r="E496" s="139" t="s">
        <v>532</v>
      </c>
      <c r="F496" s="139" t="s">
        <v>533</v>
      </c>
      <c r="G496" s="139" t="s">
        <v>1648</v>
      </c>
      <c r="H496" s="139" t="s">
        <v>75</v>
      </c>
      <c r="I496" s="139" t="s">
        <v>68</v>
      </c>
      <c r="J496" s="139" t="s">
        <v>1236</v>
      </c>
      <c r="K496" s="139" t="s">
        <v>1649</v>
      </c>
      <c r="L496" s="139" t="s">
        <v>678</v>
      </c>
      <c r="M496" s="139" t="s">
        <v>766</v>
      </c>
      <c r="N496" s="190">
        <v>50</v>
      </c>
      <c r="O496" s="190">
        <v>1190</v>
      </c>
      <c r="P496" s="190" t="s">
        <v>532</v>
      </c>
      <c r="Q496" s="190" t="s">
        <v>532</v>
      </c>
      <c r="R496" s="190">
        <v>15</v>
      </c>
    </row>
    <row r="497" spans="1:18" ht="17" customHeight="1" x14ac:dyDescent="0.25">
      <c r="A497" s="139" t="s">
        <v>1098</v>
      </c>
      <c r="B497" s="139" t="s">
        <v>1650</v>
      </c>
      <c r="C497" s="139" t="s">
        <v>1651</v>
      </c>
      <c r="D497" s="139" t="s">
        <v>532</v>
      </c>
      <c r="E497" s="139" t="s">
        <v>532</v>
      </c>
      <c r="F497" s="139" t="s">
        <v>533</v>
      </c>
      <c r="G497" s="139" t="s">
        <v>746</v>
      </c>
      <c r="H497" s="139" t="s">
        <v>747</v>
      </c>
      <c r="I497" s="139" t="s">
        <v>75</v>
      </c>
      <c r="J497" s="139" t="s">
        <v>535</v>
      </c>
      <c r="K497" s="139" t="s">
        <v>748</v>
      </c>
      <c r="L497" s="139" t="s">
        <v>693</v>
      </c>
      <c r="M497" s="139" t="s">
        <v>585</v>
      </c>
      <c r="N497" s="190">
        <v>50</v>
      </c>
      <c r="O497" s="190">
        <v>1070</v>
      </c>
      <c r="P497" s="190" t="s">
        <v>532</v>
      </c>
      <c r="Q497" s="190" t="s">
        <v>532</v>
      </c>
      <c r="R497" s="190">
        <v>15</v>
      </c>
    </row>
    <row r="498" spans="1:18" ht="17" customHeight="1" x14ac:dyDescent="0.25">
      <c r="A498" s="139" t="s">
        <v>1654</v>
      </c>
      <c r="B498" s="139" t="s">
        <v>1652</v>
      </c>
      <c r="C498" s="139" t="s">
        <v>1653</v>
      </c>
      <c r="D498" s="139" t="s">
        <v>532</v>
      </c>
      <c r="E498" s="139" t="s">
        <v>532</v>
      </c>
      <c r="F498" s="139" t="s">
        <v>533</v>
      </c>
      <c r="G498" s="139" t="s">
        <v>262</v>
      </c>
      <c r="H498" s="139" t="s">
        <v>74</v>
      </c>
      <c r="I498" s="139" t="s">
        <v>75</v>
      </c>
      <c r="J498" s="139" t="s">
        <v>535</v>
      </c>
      <c r="K498" s="139" t="s">
        <v>1245</v>
      </c>
      <c r="L498" s="139" t="s">
        <v>1246</v>
      </c>
      <c r="M498" s="139" t="s">
        <v>538</v>
      </c>
      <c r="N498" s="190">
        <v>50</v>
      </c>
      <c r="O498" s="190">
        <v>850</v>
      </c>
      <c r="P498" s="190" t="s">
        <v>532</v>
      </c>
      <c r="Q498" s="190" t="s">
        <v>532</v>
      </c>
      <c r="R498" s="190">
        <v>15</v>
      </c>
    </row>
    <row r="499" spans="1:18" ht="17" customHeight="1" x14ac:dyDescent="0.25">
      <c r="A499" s="139" t="s">
        <v>1654</v>
      </c>
      <c r="B499" s="139" t="s">
        <v>1655</v>
      </c>
      <c r="C499" s="139" t="s">
        <v>1656</v>
      </c>
      <c r="D499" s="139" t="s">
        <v>532</v>
      </c>
      <c r="E499" s="139" t="s">
        <v>532</v>
      </c>
      <c r="F499" s="139" t="s">
        <v>533</v>
      </c>
      <c r="G499" s="139" t="s">
        <v>245</v>
      </c>
      <c r="H499" s="139" t="s">
        <v>75</v>
      </c>
      <c r="I499" s="139" t="s">
        <v>747</v>
      </c>
      <c r="J499" s="139" t="s">
        <v>1236</v>
      </c>
      <c r="K499" s="139" t="s">
        <v>1657</v>
      </c>
      <c r="L499" s="139" t="s">
        <v>1658</v>
      </c>
      <c r="M499" s="139" t="s">
        <v>538</v>
      </c>
      <c r="N499" s="190">
        <v>50</v>
      </c>
      <c r="O499" s="190">
        <v>970</v>
      </c>
      <c r="P499" s="190" t="s">
        <v>532</v>
      </c>
      <c r="Q499" s="190" t="s">
        <v>532</v>
      </c>
      <c r="R499" s="190">
        <v>15</v>
      </c>
    </row>
    <row r="500" spans="1:18" ht="17" customHeight="1" x14ac:dyDescent="0.25">
      <c r="A500" s="139" t="s">
        <v>1477</v>
      </c>
      <c r="B500" s="139" t="s">
        <v>1659</v>
      </c>
      <c r="C500" s="139" t="s">
        <v>1660</v>
      </c>
      <c r="D500" s="139" t="s">
        <v>532</v>
      </c>
      <c r="E500" s="139" t="s">
        <v>532</v>
      </c>
      <c r="F500" s="139" t="s">
        <v>533</v>
      </c>
      <c r="G500" s="139" t="s">
        <v>110</v>
      </c>
      <c r="H500" s="139" t="s">
        <v>75</v>
      </c>
      <c r="I500" s="139" t="s">
        <v>72</v>
      </c>
      <c r="J500" s="139" t="s">
        <v>549</v>
      </c>
      <c r="K500" s="139" t="s">
        <v>891</v>
      </c>
      <c r="L500" s="139" t="s">
        <v>584</v>
      </c>
      <c r="M500" s="139" t="s">
        <v>599</v>
      </c>
      <c r="N500" s="190">
        <v>50</v>
      </c>
      <c r="O500" s="190">
        <v>1320</v>
      </c>
      <c r="P500" s="190" t="s">
        <v>532</v>
      </c>
      <c r="Q500" s="190" t="s">
        <v>532</v>
      </c>
      <c r="R500" s="190">
        <v>15</v>
      </c>
    </row>
    <row r="501" spans="1:18" ht="17" customHeight="1" x14ac:dyDescent="0.25">
      <c r="A501" s="139" t="s">
        <v>1664</v>
      </c>
      <c r="B501" s="139" t="s">
        <v>1661</v>
      </c>
      <c r="C501" s="139" t="s">
        <v>1662</v>
      </c>
      <c r="D501" s="139" t="s">
        <v>532</v>
      </c>
      <c r="E501" s="139" t="s">
        <v>532</v>
      </c>
      <c r="F501" s="139" t="s">
        <v>533</v>
      </c>
      <c r="G501" s="139" t="s">
        <v>1663</v>
      </c>
      <c r="H501" s="139" t="s">
        <v>557</v>
      </c>
      <c r="I501" s="139" t="s">
        <v>75</v>
      </c>
      <c r="J501" s="139" t="s">
        <v>535</v>
      </c>
      <c r="K501" s="139" t="s">
        <v>963</v>
      </c>
      <c r="L501" s="139" t="s">
        <v>1075</v>
      </c>
      <c r="M501" s="139" t="s">
        <v>585</v>
      </c>
      <c r="N501" s="190">
        <v>50</v>
      </c>
      <c r="O501" s="190">
        <v>1600</v>
      </c>
      <c r="P501" s="190" t="s">
        <v>532</v>
      </c>
      <c r="Q501" s="190" t="s">
        <v>532</v>
      </c>
      <c r="R501" s="190">
        <v>15</v>
      </c>
    </row>
    <row r="502" spans="1:18" ht="17" customHeight="1" x14ac:dyDescent="0.25">
      <c r="A502" s="139" t="s">
        <v>1664</v>
      </c>
      <c r="B502" s="139" t="s">
        <v>1665</v>
      </c>
      <c r="C502" s="139" t="s">
        <v>1666</v>
      </c>
      <c r="D502" s="139" t="s">
        <v>532</v>
      </c>
      <c r="E502" s="139" t="s">
        <v>532</v>
      </c>
      <c r="F502" s="139" t="s">
        <v>533</v>
      </c>
      <c r="G502" s="139" t="s">
        <v>243</v>
      </c>
      <c r="H502" s="139" t="s">
        <v>75</v>
      </c>
      <c r="I502" s="139" t="s">
        <v>557</v>
      </c>
      <c r="J502" s="139" t="s">
        <v>1236</v>
      </c>
      <c r="K502" s="139" t="s">
        <v>551</v>
      </c>
      <c r="L502" s="139" t="s">
        <v>679</v>
      </c>
      <c r="M502" s="139" t="s">
        <v>740</v>
      </c>
      <c r="N502" s="190">
        <v>50</v>
      </c>
      <c r="O502" s="190">
        <v>1420</v>
      </c>
      <c r="P502" s="190" t="s">
        <v>532</v>
      </c>
      <c r="Q502" s="190" t="s">
        <v>532</v>
      </c>
      <c r="R502" s="190">
        <v>15</v>
      </c>
    </row>
    <row r="503" spans="1:18" ht="17" customHeight="1" x14ac:dyDescent="0.25">
      <c r="A503" s="139" t="s">
        <v>1671</v>
      </c>
      <c r="B503" s="139" t="s">
        <v>1669</v>
      </c>
      <c r="C503" s="139" t="s">
        <v>1670</v>
      </c>
      <c r="D503" s="139" t="s">
        <v>532</v>
      </c>
      <c r="E503" s="139" t="s">
        <v>532</v>
      </c>
      <c r="F503" s="139" t="s">
        <v>533</v>
      </c>
      <c r="G503" s="139" t="s">
        <v>240</v>
      </c>
      <c r="H503" s="139" t="s">
        <v>557</v>
      </c>
      <c r="I503" s="139" t="s">
        <v>75</v>
      </c>
      <c r="J503" s="139" t="s">
        <v>535</v>
      </c>
      <c r="K503" s="139" t="s">
        <v>558</v>
      </c>
      <c r="L503" s="139" t="s">
        <v>559</v>
      </c>
      <c r="M503" s="139" t="s">
        <v>646</v>
      </c>
      <c r="N503" s="190">
        <v>50</v>
      </c>
      <c r="O503" s="190">
        <v>1340</v>
      </c>
      <c r="P503" s="190" t="s">
        <v>532</v>
      </c>
      <c r="Q503" s="190" t="s">
        <v>532</v>
      </c>
      <c r="R503" s="190">
        <v>15</v>
      </c>
    </row>
    <row r="504" spans="1:18" ht="17" customHeight="1" x14ac:dyDescent="0.25">
      <c r="A504" s="139" t="s">
        <v>1671</v>
      </c>
      <c r="B504" s="139" t="s">
        <v>1672</v>
      </c>
      <c r="C504" s="139" t="s">
        <v>1673</v>
      </c>
      <c r="D504" s="139" t="s">
        <v>532</v>
      </c>
      <c r="E504" s="139" t="s">
        <v>532</v>
      </c>
      <c r="F504" s="139" t="s">
        <v>533</v>
      </c>
      <c r="G504" s="139" t="s">
        <v>243</v>
      </c>
      <c r="H504" s="139" t="s">
        <v>75</v>
      </c>
      <c r="I504" s="139" t="s">
        <v>557</v>
      </c>
      <c r="J504" s="139" t="s">
        <v>549</v>
      </c>
      <c r="K504" s="139" t="s">
        <v>551</v>
      </c>
      <c r="L504" s="139" t="s">
        <v>679</v>
      </c>
      <c r="M504" s="139" t="s">
        <v>585</v>
      </c>
      <c r="N504" s="190">
        <v>50</v>
      </c>
      <c r="O504" s="190">
        <v>1600</v>
      </c>
      <c r="P504" s="190" t="s">
        <v>532</v>
      </c>
      <c r="Q504" s="190" t="s">
        <v>532</v>
      </c>
      <c r="R504" s="190">
        <v>15</v>
      </c>
    </row>
    <row r="505" spans="1:18" ht="17" customHeight="1" x14ac:dyDescent="0.25">
      <c r="A505" s="139" t="s">
        <v>1321</v>
      </c>
      <c r="B505" s="139" t="s">
        <v>1674</v>
      </c>
      <c r="C505" s="139" t="s">
        <v>1675</v>
      </c>
      <c r="D505" s="139" t="s">
        <v>532</v>
      </c>
      <c r="E505" s="139" t="s">
        <v>532</v>
      </c>
      <c r="F505" s="139" t="s">
        <v>533</v>
      </c>
      <c r="G505" s="139" t="s">
        <v>1676</v>
      </c>
      <c r="H505" s="139" t="s">
        <v>75</v>
      </c>
      <c r="I505" s="139" t="s">
        <v>557</v>
      </c>
      <c r="J505" s="139" t="s">
        <v>663</v>
      </c>
      <c r="K505" s="139" t="s">
        <v>1677</v>
      </c>
      <c r="L505" s="139" t="s">
        <v>688</v>
      </c>
      <c r="M505" s="139" t="s">
        <v>585</v>
      </c>
      <c r="N505" s="190">
        <v>50</v>
      </c>
      <c r="O505" s="190">
        <v>1280</v>
      </c>
      <c r="P505" s="190" t="s">
        <v>532</v>
      </c>
      <c r="Q505" s="190" t="s">
        <v>532</v>
      </c>
      <c r="R505" s="190">
        <v>15</v>
      </c>
    </row>
    <row r="506" spans="1:18" ht="17" customHeight="1" x14ac:dyDescent="0.25">
      <c r="A506" s="139" t="s">
        <v>1680</v>
      </c>
      <c r="B506" s="139" t="s">
        <v>1678</v>
      </c>
      <c r="C506" s="139" t="s">
        <v>1679</v>
      </c>
      <c r="D506" s="139" t="s">
        <v>532</v>
      </c>
      <c r="E506" s="139" t="s">
        <v>532</v>
      </c>
      <c r="F506" s="139" t="s">
        <v>533</v>
      </c>
      <c r="G506" s="139" t="s">
        <v>1663</v>
      </c>
      <c r="H506" s="139" t="s">
        <v>557</v>
      </c>
      <c r="I506" s="139" t="s">
        <v>75</v>
      </c>
      <c r="J506" s="139" t="s">
        <v>535</v>
      </c>
      <c r="K506" s="139" t="s">
        <v>963</v>
      </c>
      <c r="L506" s="139" t="s">
        <v>1075</v>
      </c>
      <c r="M506" s="139" t="s">
        <v>585</v>
      </c>
      <c r="N506" s="190">
        <v>50</v>
      </c>
      <c r="O506" s="190">
        <v>1600</v>
      </c>
      <c r="P506" s="190" t="s">
        <v>532</v>
      </c>
      <c r="Q506" s="190" t="s">
        <v>532</v>
      </c>
      <c r="R506" s="190">
        <v>15</v>
      </c>
    </row>
    <row r="507" spans="1:18" ht="17" customHeight="1" x14ac:dyDescent="0.25">
      <c r="A507" s="139" t="s">
        <v>1404</v>
      </c>
      <c r="B507" s="139" t="s">
        <v>1681</v>
      </c>
      <c r="C507" s="139" t="s">
        <v>1682</v>
      </c>
      <c r="D507" s="139" t="s">
        <v>532</v>
      </c>
      <c r="E507" s="139" t="s">
        <v>532</v>
      </c>
      <c r="F507" s="139" t="s">
        <v>533</v>
      </c>
      <c r="G507" s="139" t="s">
        <v>257</v>
      </c>
      <c r="H507" s="139" t="s">
        <v>71</v>
      </c>
      <c r="I507" s="139" t="s">
        <v>75</v>
      </c>
      <c r="J507" s="139" t="s">
        <v>535</v>
      </c>
      <c r="K507" s="139" t="s">
        <v>725</v>
      </c>
      <c r="L507" s="139" t="s">
        <v>726</v>
      </c>
      <c r="M507" s="139" t="s">
        <v>585</v>
      </c>
      <c r="N507" s="190">
        <v>50</v>
      </c>
      <c r="O507" s="190">
        <v>980</v>
      </c>
      <c r="P507" s="190" t="s">
        <v>532</v>
      </c>
      <c r="Q507" s="190" t="s">
        <v>532</v>
      </c>
      <c r="R507" s="190">
        <v>15</v>
      </c>
    </row>
    <row r="508" spans="1:18" ht="17" customHeight="1" x14ac:dyDescent="0.25">
      <c r="A508" s="139" t="s">
        <v>1092</v>
      </c>
      <c r="B508" s="139" t="s">
        <v>1683</v>
      </c>
      <c r="C508" s="139" t="s">
        <v>1684</v>
      </c>
      <c r="D508" s="139" t="s">
        <v>532</v>
      </c>
      <c r="E508" s="139" t="s">
        <v>532</v>
      </c>
      <c r="F508" s="139" t="s">
        <v>533</v>
      </c>
      <c r="G508" s="139" t="s">
        <v>2035</v>
      </c>
      <c r="H508" s="139" t="s">
        <v>75</v>
      </c>
      <c r="I508" s="139" t="s">
        <v>69</v>
      </c>
      <c r="J508" s="139" t="s">
        <v>1236</v>
      </c>
      <c r="K508" s="139" t="s">
        <v>1050</v>
      </c>
      <c r="L508" s="139" t="s">
        <v>1051</v>
      </c>
      <c r="M508" s="139" t="s">
        <v>740</v>
      </c>
      <c r="N508" s="190">
        <v>0</v>
      </c>
      <c r="O508" s="190">
        <v>0</v>
      </c>
      <c r="P508" s="190" t="s">
        <v>532</v>
      </c>
      <c r="Q508" s="190" t="s">
        <v>532</v>
      </c>
      <c r="R508" s="190">
        <v>15</v>
      </c>
    </row>
    <row r="509" spans="1:18" ht="17" customHeight="1" x14ac:dyDescent="0.25">
      <c r="A509" s="139" t="s">
        <v>1357</v>
      </c>
      <c r="B509" s="139" t="s">
        <v>1694</v>
      </c>
      <c r="C509" s="139" t="s">
        <v>1695</v>
      </c>
      <c r="D509" s="139" t="s">
        <v>532</v>
      </c>
      <c r="E509" s="139" t="s">
        <v>532</v>
      </c>
      <c r="F509" s="139" t="s">
        <v>533</v>
      </c>
      <c r="G509" s="139" t="s">
        <v>1663</v>
      </c>
      <c r="H509" s="139" t="s">
        <v>557</v>
      </c>
      <c r="I509" s="139" t="s">
        <v>75</v>
      </c>
      <c r="J509" s="139" t="s">
        <v>535</v>
      </c>
      <c r="K509" s="139" t="s">
        <v>963</v>
      </c>
      <c r="L509" s="139" t="s">
        <v>1075</v>
      </c>
      <c r="M509" s="139" t="s">
        <v>585</v>
      </c>
      <c r="N509" s="190">
        <v>0</v>
      </c>
      <c r="O509" s="190">
        <v>180</v>
      </c>
      <c r="P509" s="190" t="s">
        <v>532</v>
      </c>
      <c r="Q509" s="190">
        <v>284</v>
      </c>
      <c r="R509" s="190">
        <v>15</v>
      </c>
    </row>
    <row r="510" spans="1:18" ht="17" customHeight="1" x14ac:dyDescent="0.25">
      <c r="A510" s="144" t="s">
        <v>565</v>
      </c>
      <c r="B510" s="139" t="s">
        <v>1697</v>
      </c>
      <c r="C510" s="139" t="s">
        <v>569</v>
      </c>
      <c r="D510" s="139" t="s">
        <v>1698</v>
      </c>
      <c r="E510" s="139" t="s">
        <v>532</v>
      </c>
      <c r="F510" s="139" t="s">
        <v>1699</v>
      </c>
      <c r="G510" s="139" t="s">
        <v>242</v>
      </c>
      <c r="H510" s="139" t="s">
        <v>75</v>
      </c>
      <c r="I510" s="139" t="s">
        <v>557</v>
      </c>
      <c r="J510" s="139" t="s">
        <v>549</v>
      </c>
      <c r="K510" s="139" t="s">
        <v>570</v>
      </c>
      <c r="L510" s="139" t="s">
        <v>571</v>
      </c>
      <c r="M510" s="139" t="s">
        <v>572</v>
      </c>
      <c r="N510" s="190">
        <v>-50</v>
      </c>
      <c r="O510" s="190">
        <v>-1510</v>
      </c>
      <c r="P510" s="190"/>
      <c r="Q510" s="190"/>
      <c r="R510" s="190">
        <v>15</v>
      </c>
    </row>
    <row r="511" spans="1:18" ht="17" customHeight="1" x14ac:dyDescent="0.25">
      <c r="A511" s="139" t="s">
        <v>565</v>
      </c>
      <c r="B511" s="139" t="s">
        <v>1697</v>
      </c>
      <c r="C511" s="139" t="s">
        <v>569</v>
      </c>
      <c r="D511" s="139" t="s">
        <v>532</v>
      </c>
      <c r="E511" s="139" t="s">
        <v>532</v>
      </c>
      <c r="F511" s="139" t="s">
        <v>639</v>
      </c>
      <c r="G511" s="139" t="s">
        <v>242</v>
      </c>
      <c r="H511" s="139" t="s">
        <v>75</v>
      </c>
      <c r="I511" s="139" t="s">
        <v>557</v>
      </c>
      <c r="J511" s="139" t="s">
        <v>549</v>
      </c>
      <c r="K511" s="139" t="s">
        <v>570</v>
      </c>
      <c r="L511" s="139" t="s">
        <v>571</v>
      </c>
      <c r="M511" s="139" t="s">
        <v>572</v>
      </c>
      <c r="N511" s="190">
        <v>50</v>
      </c>
      <c r="O511" s="190">
        <v>1510</v>
      </c>
      <c r="P511" s="190" t="s">
        <v>532</v>
      </c>
      <c r="Q511" s="190" t="s">
        <v>532</v>
      </c>
      <c r="R511" s="190">
        <v>15</v>
      </c>
    </row>
    <row r="512" spans="1:18" ht="17" customHeight="1" x14ac:dyDescent="0.25">
      <c r="A512" s="145" t="s">
        <v>735</v>
      </c>
      <c r="B512" s="139" t="s">
        <v>1700</v>
      </c>
      <c r="C512" s="139" t="s">
        <v>737</v>
      </c>
      <c r="D512" s="139" t="s">
        <v>1236</v>
      </c>
      <c r="E512" s="139" t="s">
        <v>532</v>
      </c>
      <c r="F512" s="139" t="s">
        <v>1699</v>
      </c>
      <c r="G512" s="139" t="s">
        <v>288</v>
      </c>
      <c r="H512" s="139" t="s">
        <v>75</v>
      </c>
      <c r="I512" s="139" t="s">
        <v>71</v>
      </c>
      <c r="J512" s="139" t="s">
        <v>549</v>
      </c>
      <c r="K512" s="139" t="s">
        <v>738</v>
      </c>
      <c r="L512" s="139" t="s">
        <v>739</v>
      </c>
      <c r="M512" s="139" t="s">
        <v>740</v>
      </c>
      <c r="N512" s="190">
        <v>-50</v>
      </c>
      <c r="O512" s="190">
        <v>-920</v>
      </c>
      <c r="P512" s="190"/>
      <c r="Q512" s="190" t="s">
        <v>532</v>
      </c>
      <c r="R512" s="190">
        <v>15</v>
      </c>
    </row>
    <row r="513" spans="1:18" ht="17" customHeight="1" x14ac:dyDescent="0.25">
      <c r="A513" s="139" t="s">
        <v>735</v>
      </c>
      <c r="B513" s="139" t="s">
        <v>1700</v>
      </c>
      <c r="C513" s="139" t="s">
        <v>737</v>
      </c>
      <c r="D513" s="139" t="s">
        <v>532</v>
      </c>
      <c r="E513" s="139" t="s">
        <v>532</v>
      </c>
      <c r="F513" s="139" t="s">
        <v>639</v>
      </c>
      <c r="G513" s="139" t="s">
        <v>288</v>
      </c>
      <c r="H513" s="139" t="s">
        <v>75</v>
      </c>
      <c r="I513" s="139" t="s">
        <v>71</v>
      </c>
      <c r="J513" s="139" t="s">
        <v>549</v>
      </c>
      <c r="K513" s="139" t="s">
        <v>738</v>
      </c>
      <c r="L513" s="139" t="s">
        <v>739</v>
      </c>
      <c r="M513" s="139" t="s">
        <v>740</v>
      </c>
      <c r="N513" s="190">
        <v>50</v>
      </c>
      <c r="O513" s="190">
        <v>920</v>
      </c>
      <c r="P513" s="190" t="s">
        <v>532</v>
      </c>
      <c r="Q513" s="190" t="s">
        <v>532</v>
      </c>
      <c r="R513" s="190">
        <v>15</v>
      </c>
    </row>
    <row r="514" spans="1:18" ht="17" customHeight="1" x14ac:dyDescent="0.25">
      <c r="A514" s="139" t="s">
        <v>1703</v>
      </c>
      <c r="B514" s="139" t="s">
        <v>1701</v>
      </c>
      <c r="C514" s="139" t="s">
        <v>925</v>
      </c>
      <c r="D514" s="139" t="s">
        <v>1702</v>
      </c>
      <c r="E514" s="139" t="s">
        <v>532</v>
      </c>
      <c r="F514" s="139" t="s">
        <v>1699</v>
      </c>
      <c r="G514" s="139" t="s">
        <v>249</v>
      </c>
      <c r="H514" s="139" t="s">
        <v>68</v>
      </c>
      <c r="I514" s="139" t="s">
        <v>75</v>
      </c>
      <c r="J514" s="139" t="s">
        <v>535</v>
      </c>
      <c r="K514" s="139" t="s">
        <v>621</v>
      </c>
      <c r="L514" s="139" t="s">
        <v>926</v>
      </c>
      <c r="M514" s="139" t="s">
        <v>585</v>
      </c>
      <c r="N514" s="190">
        <v>-50</v>
      </c>
      <c r="O514" s="190">
        <v>-1710</v>
      </c>
      <c r="P514" s="190"/>
      <c r="Q514" s="190" t="s">
        <v>532</v>
      </c>
      <c r="R514" s="190">
        <v>15</v>
      </c>
    </row>
    <row r="515" spans="1:18" ht="17" customHeight="1" x14ac:dyDescent="0.25">
      <c r="A515" s="139" t="s">
        <v>1703</v>
      </c>
      <c r="B515" s="139" t="s">
        <v>1701</v>
      </c>
      <c r="C515" s="139" t="s">
        <v>925</v>
      </c>
      <c r="D515" s="139" t="s">
        <v>532</v>
      </c>
      <c r="E515" s="139" t="s">
        <v>532</v>
      </c>
      <c r="F515" s="139" t="s">
        <v>639</v>
      </c>
      <c r="G515" s="139" t="s">
        <v>249</v>
      </c>
      <c r="H515" s="139" t="s">
        <v>68</v>
      </c>
      <c r="I515" s="139" t="s">
        <v>75</v>
      </c>
      <c r="J515" s="139" t="s">
        <v>535</v>
      </c>
      <c r="K515" s="139" t="s">
        <v>621</v>
      </c>
      <c r="L515" s="139" t="s">
        <v>926</v>
      </c>
      <c r="M515" s="139" t="s">
        <v>585</v>
      </c>
      <c r="N515" s="190">
        <v>50</v>
      </c>
      <c r="O515" s="190">
        <v>1710</v>
      </c>
      <c r="P515" s="190" t="s">
        <v>532</v>
      </c>
      <c r="Q515" s="190" t="s">
        <v>532</v>
      </c>
      <c r="R515" s="190">
        <v>15</v>
      </c>
    </row>
    <row r="516" spans="1:18" ht="17" customHeight="1" x14ac:dyDescent="0.25">
      <c r="A516" s="144" t="s">
        <v>1703</v>
      </c>
      <c r="B516" s="139" t="s">
        <v>1704</v>
      </c>
      <c r="C516" s="139" t="s">
        <v>936</v>
      </c>
      <c r="D516" s="139" t="s">
        <v>1702</v>
      </c>
      <c r="E516" s="139" t="s">
        <v>532</v>
      </c>
      <c r="F516" s="139" t="s">
        <v>1699</v>
      </c>
      <c r="G516" s="139" t="s">
        <v>937</v>
      </c>
      <c r="H516" s="139" t="s">
        <v>75</v>
      </c>
      <c r="I516" s="139" t="s">
        <v>68</v>
      </c>
      <c r="J516" s="139" t="s">
        <v>549</v>
      </c>
      <c r="K516" s="139" t="s">
        <v>687</v>
      </c>
      <c r="L516" s="139" t="s">
        <v>938</v>
      </c>
      <c r="M516" s="139" t="s">
        <v>668</v>
      </c>
      <c r="N516" s="190">
        <v>-50</v>
      </c>
      <c r="O516" s="190">
        <v>-1990</v>
      </c>
      <c r="P516" s="190"/>
      <c r="Q516" s="190"/>
      <c r="R516" s="190">
        <v>15</v>
      </c>
    </row>
    <row r="517" spans="1:18" ht="17" customHeight="1" x14ac:dyDescent="0.25">
      <c r="A517" s="139" t="s">
        <v>1703</v>
      </c>
      <c r="B517" s="139" t="s">
        <v>1704</v>
      </c>
      <c r="C517" s="139" t="s">
        <v>936</v>
      </c>
      <c r="D517" s="139" t="s">
        <v>532</v>
      </c>
      <c r="E517" s="139" t="s">
        <v>532</v>
      </c>
      <c r="F517" s="139" t="s">
        <v>639</v>
      </c>
      <c r="G517" s="139" t="s">
        <v>937</v>
      </c>
      <c r="H517" s="139" t="s">
        <v>75</v>
      </c>
      <c r="I517" s="139" t="s">
        <v>68</v>
      </c>
      <c r="J517" s="139" t="s">
        <v>549</v>
      </c>
      <c r="K517" s="139" t="s">
        <v>687</v>
      </c>
      <c r="L517" s="139" t="s">
        <v>938</v>
      </c>
      <c r="M517" s="139" t="s">
        <v>668</v>
      </c>
      <c r="N517" s="190">
        <v>50</v>
      </c>
      <c r="O517" s="190">
        <v>1990</v>
      </c>
      <c r="P517" s="190" t="s">
        <v>532</v>
      </c>
      <c r="Q517" s="190" t="s">
        <v>532</v>
      </c>
      <c r="R517" s="190">
        <v>15</v>
      </c>
    </row>
    <row r="518" spans="1:18" ht="17" customHeight="1" x14ac:dyDescent="0.25">
      <c r="A518" s="139" t="s">
        <v>1707</v>
      </c>
      <c r="B518" s="139" t="s">
        <v>1705</v>
      </c>
      <c r="C518" s="139" t="s">
        <v>999</v>
      </c>
      <c r="D518" s="139" t="s">
        <v>1706</v>
      </c>
      <c r="E518" s="139" t="s">
        <v>532</v>
      </c>
      <c r="F518" s="139" t="s">
        <v>1699</v>
      </c>
      <c r="G518" s="139" t="s">
        <v>1000</v>
      </c>
      <c r="H518" s="139" t="s">
        <v>82</v>
      </c>
      <c r="I518" s="139" t="s">
        <v>75</v>
      </c>
      <c r="J518" s="139" t="s">
        <v>535</v>
      </c>
      <c r="K518" s="139" t="s">
        <v>1001</v>
      </c>
      <c r="L518" s="139" t="s">
        <v>1002</v>
      </c>
      <c r="M518" s="139" t="s">
        <v>538</v>
      </c>
      <c r="N518" s="190">
        <v>-50</v>
      </c>
      <c r="O518" s="190">
        <v>-660</v>
      </c>
      <c r="P518" s="190"/>
      <c r="Q518" s="190" t="s">
        <v>532</v>
      </c>
      <c r="R518" s="190">
        <v>15</v>
      </c>
    </row>
    <row r="519" spans="1:18" ht="17" customHeight="1" x14ac:dyDescent="0.25">
      <c r="A519" s="139" t="s">
        <v>1707</v>
      </c>
      <c r="B519" s="139" t="s">
        <v>1705</v>
      </c>
      <c r="C519" s="139" t="s">
        <v>999</v>
      </c>
      <c r="D519" s="139" t="s">
        <v>532</v>
      </c>
      <c r="E519" s="139" t="s">
        <v>532</v>
      </c>
      <c r="F519" s="139" t="s">
        <v>639</v>
      </c>
      <c r="G519" s="139" t="s">
        <v>1000</v>
      </c>
      <c r="H519" s="139" t="s">
        <v>82</v>
      </c>
      <c r="I519" s="139" t="s">
        <v>75</v>
      </c>
      <c r="J519" s="139" t="s">
        <v>535</v>
      </c>
      <c r="K519" s="139" t="s">
        <v>1001</v>
      </c>
      <c r="L519" s="139" t="s">
        <v>1002</v>
      </c>
      <c r="M519" s="139" t="s">
        <v>538</v>
      </c>
      <c r="N519" s="190">
        <v>50</v>
      </c>
      <c r="O519" s="190">
        <v>660</v>
      </c>
      <c r="P519" s="190" t="s">
        <v>532</v>
      </c>
      <c r="Q519" s="190" t="s">
        <v>532</v>
      </c>
      <c r="R519" s="190">
        <v>15</v>
      </c>
    </row>
    <row r="520" spans="1:18" ht="17" customHeight="1" x14ac:dyDescent="0.25">
      <c r="A520" s="139" t="s">
        <v>1707</v>
      </c>
      <c r="B520" s="139" t="s">
        <v>1708</v>
      </c>
      <c r="C520" s="139" t="s">
        <v>1011</v>
      </c>
      <c r="D520" s="139" t="s">
        <v>532</v>
      </c>
      <c r="E520" s="139" t="s">
        <v>532</v>
      </c>
      <c r="F520" s="139" t="s">
        <v>639</v>
      </c>
      <c r="G520" s="139" t="s">
        <v>273</v>
      </c>
      <c r="H520" s="139" t="s">
        <v>75</v>
      </c>
      <c r="I520" s="139" t="s">
        <v>82</v>
      </c>
      <c r="J520" s="139" t="s">
        <v>549</v>
      </c>
      <c r="K520" s="139" t="s">
        <v>654</v>
      </c>
      <c r="L520" s="139" t="s">
        <v>1012</v>
      </c>
      <c r="M520" s="139" t="s">
        <v>579</v>
      </c>
      <c r="N520" s="190">
        <v>50</v>
      </c>
      <c r="O520" s="190">
        <v>660</v>
      </c>
      <c r="P520" s="190" t="s">
        <v>532</v>
      </c>
      <c r="Q520" s="190" t="s">
        <v>532</v>
      </c>
      <c r="R520" s="190">
        <v>15</v>
      </c>
    </row>
    <row r="521" spans="1:18" ht="17" customHeight="1" x14ac:dyDescent="0.25">
      <c r="A521" s="139" t="s">
        <v>1707</v>
      </c>
      <c r="B521" s="139" t="s">
        <v>1708</v>
      </c>
      <c r="C521" s="139" t="s">
        <v>1011</v>
      </c>
      <c r="D521" s="139" t="s">
        <v>1706</v>
      </c>
      <c r="E521" s="139" t="s">
        <v>532</v>
      </c>
      <c r="F521" s="139" t="s">
        <v>1699</v>
      </c>
      <c r="G521" s="139" t="s">
        <v>273</v>
      </c>
      <c r="H521" s="139" t="s">
        <v>75</v>
      </c>
      <c r="I521" s="139" t="s">
        <v>82</v>
      </c>
      <c r="J521" s="139" t="s">
        <v>549</v>
      </c>
      <c r="K521" s="139" t="s">
        <v>654</v>
      </c>
      <c r="L521" s="139" t="s">
        <v>1012</v>
      </c>
      <c r="M521" s="139" t="s">
        <v>579</v>
      </c>
      <c r="N521" s="190">
        <v>-50</v>
      </c>
      <c r="O521" s="190">
        <v>-660</v>
      </c>
      <c r="P521" s="190"/>
      <c r="Q521" s="190" t="s">
        <v>532</v>
      </c>
      <c r="R521" s="190">
        <v>15</v>
      </c>
    </row>
    <row r="522" spans="1:18" ht="17" customHeight="1" x14ac:dyDescent="0.25">
      <c r="A522" s="139" t="s">
        <v>1253</v>
      </c>
      <c r="B522" s="139" t="s">
        <v>1709</v>
      </c>
      <c r="C522" s="139" t="s">
        <v>1710</v>
      </c>
      <c r="D522" s="139" t="s">
        <v>532</v>
      </c>
      <c r="E522" s="139" t="s">
        <v>532</v>
      </c>
      <c r="F522" s="139" t="s">
        <v>639</v>
      </c>
      <c r="G522" s="139" t="s">
        <v>263</v>
      </c>
      <c r="H522" s="139" t="s">
        <v>74</v>
      </c>
      <c r="I522" s="139" t="s">
        <v>75</v>
      </c>
      <c r="J522" s="139" t="s">
        <v>535</v>
      </c>
      <c r="K522" s="139" t="s">
        <v>559</v>
      </c>
      <c r="L522" s="139" t="s">
        <v>786</v>
      </c>
      <c r="M522" s="139" t="s">
        <v>804</v>
      </c>
      <c r="N522" s="190">
        <v>50</v>
      </c>
      <c r="O522" s="190">
        <v>890</v>
      </c>
      <c r="P522" s="190" t="s">
        <v>532</v>
      </c>
      <c r="Q522" s="190" t="s">
        <v>532</v>
      </c>
      <c r="R522" s="190">
        <v>15</v>
      </c>
    </row>
    <row r="523" spans="1:18" ht="17" customHeight="1" x14ac:dyDescent="0.25">
      <c r="A523" s="144" t="s">
        <v>1253</v>
      </c>
      <c r="B523" s="139" t="s">
        <v>1709</v>
      </c>
      <c r="C523" s="139" t="s">
        <v>1710</v>
      </c>
      <c r="D523" s="139" t="s">
        <v>1711</v>
      </c>
      <c r="E523" s="139" t="s">
        <v>532</v>
      </c>
      <c r="F523" s="139" t="s">
        <v>1699</v>
      </c>
      <c r="G523" s="139" t="s">
        <v>263</v>
      </c>
      <c r="H523" s="139" t="s">
        <v>74</v>
      </c>
      <c r="I523" s="139" t="s">
        <v>75</v>
      </c>
      <c r="J523" s="139" t="s">
        <v>535</v>
      </c>
      <c r="K523" s="139" t="s">
        <v>559</v>
      </c>
      <c r="L523" s="139" t="s">
        <v>786</v>
      </c>
      <c r="M523" s="139" t="s">
        <v>804</v>
      </c>
      <c r="N523" s="190">
        <v>-50</v>
      </c>
      <c r="O523" s="190">
        <v>-890</v>
      </c>
      <c r="P523" s="190"/>
      <c r="Q523" s="190"/>
      <c r="R523" s="190">
        <v>15</v>
      </c>
    </row>
    <row r="524" spans="1:18" ht="17" customHeight="1" x14ac:dyDescent="0.25">
      <c r="A524" s="139" t="s">
        <v>1247</v>
      </c>
      <c r="B524" s="139" t="s">
        <v>1712</v>
      </c>
      <c r="C524" s="139" t="s">
        <v>1713</v>
      </c>
      <c r="D524" s="139" t="s">
        <v>532</v>
      </c>
      <c r="E524" s="139" t="s">
        <v>532</v>
      </c>
      <c r="F524" s="139" t="s">
        <v>639</v>
      </c>
      <c r="G524" s="139" t="s">
        <v>263</v>
      </c>
      <c r="H524" s="139" t="s">
        <v>74</v>
      </c>
      <c r="I524" s="139" t="s">
        <v>75</v>
      </c>
      <c r="J524" s="139" t="s">
        <v>535</v>
      </c>
      <c r="K524" s="139" t="s">
        <v>559</v>
      </c>
      <c r="L524" s="139" t="s">
        <v>786</v>
      </c>
      <c r="M524" s="139" t="s">
        <v>804</v>
      </c>
      <c r="N524" s="190">
        <v>50</v>
      </c>
      <c r="O524" s="190">
        <v>890</v>
      </c>
      <c r="P524" s="190" t="s">
        <v>532</v>
      </c>
      <c r="Q524" s="190" t="s">
        <v>532</v>
      </c>
      <c r="R524" s="190">
        <v>15</v>
      </c>
    </row>
    <row r="525" spans="1:18" ht="17" customHeight="1" x14ac:dyDescent="0.25">
      <c r="A525" s="144" t="s">
        <v>1247</v>
      </c>
      <c r="B525" s="139" t="s">
        <v>1712</v>
      </c>
      <c r="C525" s="139" t="s">
        <v>1713</v>
      </c>
      <c r="D525" s="139" t="s">
        <v>1711</v>
      </c>
      <c r="E525" s="139" t="s">
        <v>532</v>
      </c>
      <c r="F525" s="139" t="s">
        <v>1699</v>
      </c>
      <c r="G525" s="139" t="s">
        <v>263</v>
      </c>
      <c r="H525" s="139" t="s">
        <v>74</v>
      </c>
      <c r="I525" s="139" t="s">
        <v>75</v>
      </c>
      <c r="J525" s="139" t="s">
        <v>535</v>
      </c>
      <c r="K525" s="139" t="s">
        <v>559</v>
      </c>
      <c r="L525" s="139" t="s">
        <v>786</v>
      </c>
      <c r="M525" s="139" t="s">
        <v>804</v>
      </c>
      <c r="N525" s="190">
        <v>-50</v>
      </c>
      <c r="O525" s="190">
        <v>-890</v>
      </c>
      <c r="P525" s="190"/>
      <c r="Q525" s="190"/>
      <c r="R525" s="190">
        <v>15</v>
      </c>
    </row>
    <row r="526" spans="1:18" ht="17" customHeight="1" x14ac:dyDescent="0.25">
      <c r="A526" s="139" t="s">
        <v>1249</v>
      </c>
      <c r="B526" s="139" t="s">
        <v>1714</v>
      </c>
      <c r="C526" s="139" t="s">
        <v>1713</v>
      </c>
      <c r="D526" s="139" t="s">
        <v>532</v>
      </c>
      <c r="E526" s="139" t="s">
        <v>532</v>
      </c>
      <c r="F526" s="139" t="s">
        <v>639</v>
      </c>
      <c r="G526" s="139" t="s">
        <v>263</v>
      </c>
      <c r="H526" s="139" t="s">
        <v>74</v>
      </c>
      <c r="I526" s="139" t="s">
        <v>75</v>
      </c>
      <c r="J526" s="139" t="s">
        <v>535</v>
      </c>
      <c r="K526" s="139" t="s">
        <v>559</v>
      </c>
      <c r="L526" s="139" t="s">
        <v>786</v>
      </c>
      <c r="M526" s="139" t="s">
        <v>804</v>
      </c>
      <c r="N526" s="190">
        <v>50</v>
      </c>
      <c r="O526" s="190">
        <v>890</v>
      </c>
      <c r="P526" s="190" t="s">
        <v>532</v>
      </c>
      <c r="Q526" s="190" t="s">
        <v>532</v>
      </c>
      <c r="R526" s="190">
        <v>15</v>
      </c>
    </row>
    <row r="527" spans="1:18" ht="17" customHeight="1" x14ac:dyDescent="0.25">
      <c r="A527" s="144" t="s">
        <v>1249</v>
      </c>
      <c r="B527" s="139" t="s">
        <v>1714</v>
      </c>
      <c r="C527" s="139" t="s">
        <v>1713</v>
      </c>
      <c r="D527" s="139" t="s">
        <v>1711</v>
      </c>
      <c r="E527" s="139" t="s">
        <v>532</v>
      </c>
      <c r="F527" s="139" t="s">
        <v>1699</v>
      </c>
      <c r="G527" s="139" t="s">
        <v>263</v>
      </c>
      <c r="H527" s="139" t="s">
        <v>74</v>
      </c>
      <c r="I527" s="139" t="s">
        <v>75</v>
      </c>
      <c r="J527" s="139" t="s">
        <v>535</v>
      </c>
      <c r="K527" s="139" t="s">
        <v>559</v>
      </c>
      <c r="L527" s="139" t="s">
        <v>786</v>
      </c>
      <c r="M527" s="139" t="s">
        <v>804</v>
      </c>
      <c r="N527" s="190">
        <v>-50</v>
      </c>
      <c r="O527" s="190">
        <v>-890</v>
      </c>
      <c r="P527" s="190"/>
      <c r="Q527" s="190"/>
      <c r="R527" s="190">
        <v>15</v>
      </c>
    </row>
    <row r="528" spans="1:18" ht="17" customHeight="1" x14ac:dyDescent="0.25">
      <c r="A528" s="139" t="s">
        <v>1251</v>
      </c>
      <c r="B528" s="139" t="s">
        <v>1715</v>
      </c>
      <c r="C528" s="139" t="s">
        <v>1713</v>
      </c>
      <c r="D528" s="139" t="s">
        <v>532</v>
      </c>
      <c r="E528" s="139" t="s">
        <v>532</v>
      </c>
      <c r="F528" s="139" t="s">
        <v>639</v>
      </c>
      <c r="G528" s="139" t="s">
        <v>263</v>
      </c>
      <c r="H528" s="139" t="s">
        <v>74</v>
      </c>
      <c r="I528" s="139" t="s">
        <v>75</v>
      </c>
      <c r="J528" s="139" t="s">
        <v>535</v>
      </c>
      <c r="K528" s="139" t="s">
        <v>559</v>
      </c>
      <c r="L528" s="139" t="s">
        <v>786</v>
      </c>
      <c r="M528" s="139" t="s">
        <v>804</v>
      </c>
      <c r="N528" s="190">
        <v>50</v>
      </c>
      <c r="O528" s="190">
        <v>890</v>
      </c>
      <c r="P528" s="190" t="s">
        <v>532</v>
      </c>
      <c r="Q528" s="190" t="s">
        <v>532</v>
      </c>
      <c r="R528" s="190">
        <v>15</v>
      </c>
    </row>
    <row r="529" spans="1:18" ht="17" customHeight="1" x14ac:dyDescent="0.25">
      <c r="A529" s="144" t="s">
        <v>1251</v>
      </c>
      <c r="B529" s="139" t="s">
        <v>1715</v>
      </c>
      <c r="C529" s="139" t="s">
        <v>1713</v>
      </c>
      <c r="D529" s="139" t="s">
        <v>1711</v>
      </c>
      <c r="E529" s="139" t="s">
        <v>532</v>
      </c>
      <c r="F529" s="139" t="s">
        <v>1699</v>
      </c>
      <c r="G529" s="139" t="s">
        <v>263</v>
      </c>
      <c r="H529" s="139" t="s">
        <v>74</v>
      </c>
      <c r="I529" s="139" t="s">
        <v>75</v>
      </c>
      <c r="J529" s="139" t="s">
        <v>535</v>
      </c>
      <c r="K529" s="139" t="s">
        <v>559</v>
      </c>
      <c r="L529" s="139" t="s">
        <v>786</v>
      </c>
      <c r="M529" s="139" t="s">
        <v>804</v>
      </c>
      <c r="N529" s="190">
        <v>-50</v>
      </c>
      <c r="O529" s="190">
        <v>-890</v>
      </c>
      <c r="P529" s="190"/>
      <c r="Q529" s="190"/>
      <c r="R529" s="190">
        <v>15</v>
      </c>
    </row>
    <row r="530" spans="1:18" ht="17" customHeight="1" x14ac:dyDescent="0.25">
      <c r="A530" s="139" t="s">
        <v>1247</v>
      </c>
      <c r="B530" s="139" t="s">
        <v>1716</v>
      </c>
      <c r="C530" s="139" t="s">
        <v>1717</v>
      </c>
      <c r="D530" s="139" t="s">
        <v>532</v>
      </c>
      <c r="E530" s="139" t="s">
        <v>532</v>
      </c>
      <c r="F530" s="139" t="s">
        <v>639</v>
      </c>
      <c r="G530" s="139" t="s">
        <v>264</v>
      </c>
      <c r="H530" s="139" t="s">
        <v>75</v>
      </c>
      <c r="I530" s="139" t="s">
        <v>74</v>
      </c>
      <c r="J530" s="139" t="s">
        <v>549</v>
      </c>
      <c r="K530" s="139" t="s">
        <v>765</v>
      </c>
      <c r="L530" s="139" t="s">
        <v>1718</v>
      </c>
      <c r="M530" s="139" t="s">
        <v>740</v>
      </c>
      <c r="N530" s="190">
        <v>50</v>
      </c>
      <c r="O530" s="190">
        <v>760</v>
      </c>
      <c r="P530" s="190" t="s">
        <v>532</v>
      </c>
      <c r="Q530" s="190" t="s">
        <v>532</v>
      </c>
      <c r="R530" s="190">
        <v>15</v>
      </c>
    </row>
    <row r="531" spans="1:18" ht="17" customHeight="1" x14ac:dyDescent="0.25">
      <c r="A531" s="144" t="s">
        <v>1247</v>
      </c>
      <c r="B531" s="139" t="s">
        <v>1716</v>
      </c>
      <c r="C531" s="139" t="s">
        <v>1717</v>
      </c>
      <c r="D531" s="139" t="s">
        <v>1711</v>
      </c>
      <c r="E531" s="139" t="s">
        <v>532</v>
      </c>
      <c r="F531" s="139" t="s">
        <v>1699</v>
      </c>
      <c r="G531" s="139" t="s">
        <v>264</v>
      </c>
      <c r="H531" s="139" t="s">
        <v>75</v>
      </c>
      <c r="I531" s="139" t="s">
        <v>74</v>
      </c>
      <c r="J531" s="139" t="s">
        <v>549</v>
      </c>
      <c r="K531" s="139" t="s">
        <v>765</v>
      </c>
      <c r="L531" s="139" t="s">
        <v>1718</v>
      </c>
      <c r="M531" s="139" t="s">
        <v>740</v>
      </c>
      <c r="N531" s="190">
        <v>-50</v>
      </c>
      <c r="O531" s="190">
        <v>-760</v>
      </c>
      <c r="P531" s="190"/>
      <c r="Q531" s="190"/>
      <c r="R531" s="190">
        <v>15</v>
      </c>
    </row>
    <row r="532" spans="1:18" ht="17" customHeight="1" x14ac:dyDescent="0.25">
      <c r="A532" s="139" t="s">
        <v>1249</v>
      </c>
      <c r="B532" s="139" t="s">
        <v>1719</v>
      </c>
      <c r="C532" s="139" t="s">
        <v>1717</v>
      </c>
      <c r="D532" s="139" t="s">
        <v>532</v>
      </c>
      <c r="E532" s="139" t="s">
        <v>532</v>
      </c>
      <c r="F532" s="139" t="s">
        <v>639</v>
      </c>
      <c r="G532" s="139" t="s">
        <v>264</v>
      </c>
      <c r="H532" s="139" t="s">
        <v>75</v>
      </c>
      <c r="I532" s="139" t="s">
        <v>74</v>
      </c>
      <c r="J532" s="139" t="s">
        <v>549</v>
      </c>
      <c r="K532" s="139" t="s">
        <v>765</v>
      </c>
      <c r="L532" s="139" t="s">
        <v>1718</v>
      </c>
      <c r="M532" s="139" t="s">
        <v>740</v>
      </c>
      <c r="N532" s="190">
        <v>50</v>
      </c>
      <c r="O532" s="190">
        <v>760</v>
      </c>
      <c r="P532" s="190" t="s">
        <v>532</v>
      </c>
      <c r="Q532" s="190" t="s">
        <v>532</v>
      </c>
      <c r="R532" s="190">
        <v>15</v>
      </c>
    </row>
    <row r="533" spans="1:18" ht="17" customHeight="1" x14ac:dyDescent="0.25">
      <c r="A533" s="144" t="s">
        <v>1249</v>
      </c>
      <c r="B533" s="139" t="s">
        <v>1719</v>
      </c>
      <c r="C533" s="139" t="s">
        <v>1717</v>
      </c>
      <c r="D533" s="139" t="s">
        <v>1711</v>
      </c>
      <c r="E533" s="139" t="s">
        <v>532</v>
      </c>
      <c r="F533" s="139" t="s">
        <v>1699</v>
      </c>
      <c r="G533" s="139" t="s">
        <v>264</v>
      </c>
      <c r="H533" s="139" t="s">
        <v>75</v>
      </c>
      <c r="I533" s="139" t="s">
        <v>74</v>
      </c>
      <c r="J533" s="139" t="s">
        <v>549</v>
      </c>
      <c r="K533" s="139" t="s">
        <v>765</v>
      </c>
      <c r="L533" s="139" t="s">
        <v>1718</v>
      </c>
      <c r="M533" s="139" t="s">
        <v>740</v>
      </c>
      <c r="N533" s="190">
        <v>-50</v>
      </c>
      <c r="O533" s="190">
        <v>-760</v>
      </c>
      <c r="P533" s="190"/>
      <c r="Q533" s="190"/>
      <c r="R533" s="190">
        <v>15</v>
      </c>
    </row>
    <row r="534" spans="1:18" ht="17" customHeight="1" x14ac:dyDescent="0.25">
      <c r="A534" s="139" t="s">
        <v>1251</v>
      </c>
      <c r="B534" s="139" t="s">
        <v>1720</v>
      </c>
      <c r="C534" s="139" t="s">
        <v>1717</v>
      </c>
      <c r="D534" s="139" t="s">
        <v>532</v>
      </c>
      <c r="E534" s="139" t="s">
        <v>532</v>
      </c>
      <c r="F534" s="139" t="s">
        <v>639</v>
      </c>
      <c r="G534" s="139" t="s">
        <v>264</v>
      </c>
      <c r="H534" s="139" t="s">
        <v>75</v>
      </c>
      <c r="I534" s="139" t="s">
        <v>74</v>
      </c>
      <c r="J534" s="139" t="s">
        <v>549</v>
      </c>
      <c r="K534" s="139" t="s">
        <v>765</v>
      </c>
      <c r="L534" s="139" t="s">
        <v>1718</v>
      </c>
      <c r="M534" s="139" t="s">
        <v>740</v>
      </c>
      <c r="N534" s="190">
        <v>50</v>
      </c>
      <c r="O534" s="190">
        <v>760</v>
      </c>
      <c r="P534" s="190" t="s">
        <v>532</v>
      </c>
      <c r="Q534" s="190" t="s">
        <v>532</v>
      </c>
      <c r="R534" s="190">
        <v>15</v>
      </c>
    </row>
    <row r="535" spans="1:18" ht="17" customHeight="1" x14ac:dyDescent="0.25">
      <c r="A535" s="144" t="s">
        <v>1251</v>
      </c>
      <c r="B535" s="139" t="s">
        <v>1720</v>
      </c>
      <c r="C535" s="139" t="s">
        <v>1717</v>
      </c>
      <c r="D535" s="139" t="s">
        <v>1711</v>
      </c>
      <c r="E535" s="139" t="s">
        <v>532</v>
      </c>
      <c r="F535" s="139" t="s">
        <v>1699</v>
      </c>
      <c r="G535" s="139" t="s">
        <v>264</v>
      </c>
      <c r="H535" s="139" t="s">
        <v>75</v>
      </c>
      <c r="I535" s="139" t="s">
        <v>74</v>
      </c>
      <c r="J535" s="139" t="s">
        <v>549</v>
      </c>
      <c r="K535" s="139" t="s">
        <v>765</v>
      </c>
      <c r="L535" s="139" t="s">
        <v>1718</v>
      </c>
      <c r="M535" s="139" t="s">
        <v>740</v>
      </c>
      <c r="N535" s="190">
        <v>-50</v>
      </c>
      <c r="O535" s="190">
        <v>-760</v>
      </c>
      <c r="P535" s="190"/>
      <c r="Q535" s="190"/>
      <c r="R535" s="190">
        <v>15</v>
      </c>
    </row>
    <row r="536" spans="1:18" ht="17" customHeight="1" x14ac:dyDescent="0.25">
      <c r="A536" s="139" t="s">
        <v>1722</v>
      </c>
      <c r="B536" s="139" t="s">
        <v>1721</v>
      </c>
      <c r="C536" s="139" t="s">
        <v>1146</v>
      </c>
      <c r="D536" s="139" t="s">
        <v>532</v>
      </c>
      <c r="E536" s="139" t="s">
        <v>532</v>
      </c>
      <c r="F536" s="139" t="s">
        <v>639</v>
      </c>
      <c r="G536" s="139" t="s">
        <v>289</v>
      </c>
      <c r="H536" s="139" t="s">
        <v>90</v>
      </c>
      <c r="I536" s="139" t="s">
        <v>75</v>
      </c>
      <c r="J536" s="139" t="s">
        <v>535</v>
      </c>
      <c r="K536" s="139" t="s">
        <v>963</v>
      </c>
      <c r="L536" s="139" t="s">
        <v>1147</v>
      </c>
      <c r="M536" s="139" t="s">
        <v>636</v>
      </c>
      <c r="N536" s="190">
        <v>50</v>
      </c>
      <c r="O536" s="190">
        <v>1200</v>
      </c>
      <c r="P536" s="190" t="s">
        <v>532</v>
      </c>
      <c r="Q536" s="190" t="s">
        <v>532</v>
      </c>
      <c r="R536" s="190">
        <v>15</v>
      </c>
    </row>
    <row r="537" spans="1:18" ht="17" customHeight="1" x14ac:dyDescent="0.25">
      <c r="A537" s="144" t="s">
        <v>1722</v>
      </c>
      <c r="B537" s="139" t="s">
        <v>1721</v>
      </c>
      <c r="C537" s="139" t="s">
        <v>1146</v>
      </c>
      <c r="D537" s="139" t="s">
        <v>1698</v>
      </c>
      <c r="E537" s="139" t="s">
        <v>532</v>
      </c>
      <c r="F537" s="139" t="s">
        <v>1699</v>
      </c>
      <c r="G537" s="139" t="s">
        <v>289</v>
      </c>
      <c r="H537" s="139" t="s">
        <v>90</v>
      </c>
      <c r="I537" s="139" t="s">
        <v>75</v>
      </c>
      <c r="J537" s="139" t="s">
        <v>535</v>
      </c>
      <c r="K537" s="139" t="s">
        <v>963</v>
      </c>
      <c r="L537" s="139" t="s">
        <v>1147</v>
      </c>
      <c r="M537" s="139" t="s">
        <v>636</v>
      </c>
      <c r="N537" s="190">
        <v>-50</v>
      </c>
      <c r="O537" s="190">
        <v>-1200</v>
      </c>
      <c r="P537" s="190"/>
      <c r="Q537" s="190"/>
      <c r="R537" s="190">
        <v>15</v>
      </c>
    </row>
    <row r="538" spans="1:18" ht="17" customHeight="1" x14ac:dyDescent="0.25">
      <c r="A538" s="139" t="s">
        <v>1722</v>
      </c>
      <c r="B538" s="139" t="s">
        <v>1723</v>
      </c>
      <c r="C538" s="139" t="s">
        <v>1156</v>
      </c>
      <c r="D538" s="139" t="s">
        <v>532</v>
      </c>
      <c r="E538" s="139" t="s">
        <v>532</v>
      </c>
      <c r="F538" s="139" t="s">
        <v>639</v>
      </c>
      <c r="G538" s="139" t="s">
        <v>290</v>
      </c>
      <c r="H538" s="139" t="s">
        <v>75</v>
      </c>
      <c r="I538" s="139" t="s">
        <v>90</v>
      </c>
      <c r="J538" s="139" t="s">
        <v>549</v>
      </c>
      <c r="K538" s="139" t="s">
        <v>907</v>
      </c>
      <c r="L538" s="139" t="s">
        <v>1157</v>
      </c>
      <c r="M538" s="139" t="s">
        <v>668</v>
      </c>
      <c r="N538" s="190">
        <v>50</v>
      </c>
      <c r="O538" s="190">
        <v>1740</v>
      </c>
      <c r="P538" s="190" t="s">
        <v>532</v>
      </c>
      <c r="Q538" s="190" t="s">
        <v>532</v>
      </c>
      <c r="R538" s="190">
        <v>15</v>
      </c>
    </row>
    <row r="539" spans="1:18" ht="17" customHeight="1" x14ac:dyDescent="0.25">
      <c r="A539" s="144" t="s">
        <v>1722</v>
      </c>
      <c r="B539" s="139" t="s">
        <v>1723</v>
      </c>
      <c r="C539" s="139" t="s">
        <v>1156</v>
      </c>
      <c r="D539" s="139" t="s">
        <v>1698</v>
      </c>
      <c r="E539" s="139" t="s">
        <v>532</v>
      </c>
      <c r="F539" s="139" t="s">
        <v>1699</v>
      </c>
      <c r="G539" s="139" t="s">
        <v>290</v>
      </c>
      <c r="H539" s="139" t="s">
        <v>75</v>
      </c>
      <c r="I539" s="139" t="s">
        <v>90</v>
      </c>
      <c r="J539" s="139" t="s">
        <v>549</v>
      </c>
      <c r="K539" s="139" t="s">
        <v>907</v>
      </c>
      <c r="L539" s="139" t="s">
        <v>1157</v>
      </c>
      <c r="M539" s="139" t="s">
        <v>668</v>
      </c>
      <c r="N539" s="190">
        <v>-50</v>
      </c>
      <c r="O539" s="190">
        <v>-1740</v>
      </c>
      <c r="P539" s="190"/>
      <c r="Q539" s="190"/>
      <c r="R539" s="190">
        <v>15</v>
      </c>
    </row>
    <row r="540" spans="1:18" ht="17" customHeight="1" x14ac:dyDescent="0.25">
      <c r="A540" s="139" t="s">
        <v>1253</v>
      </c>
      <c r="B540" s="139" t="s">
        <v>1724</v>
      </c>
      <c r="C540" s="139" t="s">
        <v>1725</v>
      </c>
      <c r="D540" s="139" t="s">
        <v>532</v>
      </c>
      <c r="E540" s="139" t="s">
        <v>532</v>
      </c>
      <c r="F540" s="139" t="s">
        <v>639</v>
      </c>
      <c r="G540" s="139" t="s">
        <v>264</v>
      </c>
      <c r="H540" s="139" t="s">
        <v>75</v>
      </c>
      <c r="I540" s="139" t="s">
        <v>74</v>
      </c>
      <c r="J540" s="139" t="s">
        <v>549</v>
      </c>
      <c r="K540" s="139" t="s">
        <v>765</v>
      </c>
      <c r="L540" s="139" t="s">
        <v>1718</v>
      </c>
      <c r="M540" s="139" t="s">
        <v>680</v>
      </c>
      <c r="N540" s="190">
        <v>50</v>
      </c>
      <c r="O540" s="190">
        <v>680</v>
      </c>
      <c r="P540" s="190" t="s">
        <v>532</v>
      </c>
      <c r="Q540" s="190" t="s">
        <v>532</v>
      </c>
      <c r="R540" s="190">
        <v>15</v>
      </c>
    </row>
    <row r="541" spans="1:18" ht="17" customHeight="1" x14ac:dyDescent="0.25">
      <c r="A541" s="144" t="s">
        <v>1253</v>
      </c>
      <c r="B541" s="139" t="s">
        <v>1724</v>
      </c>
      <c r="C541" s="139" t="s">
        <v>1725</v>
      </c>
      <c r="D541" s="139" t="s">
        <v>1711</v>
      </c>
      <c r="E541" s="139" t="s">
        <v>532</v>
      </c>
      <c r="F541" s="139" t="s">
        <v>1699</v>
      </c>
      <c r="G541" s="139" t="s">
        <v>264</v>
      </c>
      <c r="H541" s="139" t="s">
        <v>75</v>
      </c>
      <c r="I541" s="139" t="s">
        <v>74</v>
      </c>
      <c r="J541" s="139" t="s">
        <v>549</v>
      </c>
      <c r="K541" s="139" t="s">
        <v>765</v>
      </c>
      <c r="L541" s="139" t="s">
        <v>1718</v>
      </c>
      <c r="M541" s="139" t="s">
        <v>680</v>
      </c>
      <c r="N541" s="190">
        <v>-50</v>
      </c>
      <c r="O541" s="190">
        <v>-680</v>
      </c>
      <c r="P541" s="190"/>
      <c r="Q541" s="190"/>
      <c r="R541" s="190">
        <v>15</v>
      </c>
    </row>
    <row r="542" spans="1:18" ht="17" customHeight="1" x14ac:dyDescent="0.25">
      <c r="A542" s="139" t="s">
        <v>1276</v>
      </c>
      <c r="B542" s="139" t="s">
        <v>1726</v>
      </c>
      <c r="C542" s="139" t="s">
        <v>1727</v>
      </c>
      <c r="D542" s="139" t="s">
        <v>532</v>
      </c>
      <c r="E542" s="139" t="s">
        <v>532</v>
      </c>
      <c r="F542" s="139" t="s">
        <v>639</v>
      </c>
      <c r="G542" s="139" t="s">
        <v>251</v>
      </c>
      <c r="H542" s="139" t="s">
        <v>75</v>
      </c>
      <c r="I542" s="139" t="s">
        <v>69</v>
      </c>
      <c r="J542" s="139" t="s">
        <v>549</v>
      </c>
      <c r="K542" s="139" t="s">
        <v>875</v>
      </c>
      <c r="L542" s="139" t="s">
        <v>644</v>
      </c>
      <c r="M542" s="139" t="s">
        <v>668</v>
      </c>
      <c r="N542" s="190">
        <v>50</v>
      </c>
      <c r="O542" s="190">
        <v>770</v>
      </c>
      <c r="P542" s="190" t="s">
        <v>532</v>
      </c>
      <c r="Q542" s="190" t="s">
        <v>532</v>
      </c>
      <c r="R542" s="190">
        <v>15</v>
      </c>
    </row>
    <row r="543" spans="1:18" ht="17" customHeight="1" x14ac:dyDescent="0.25">
      <c r="A543" s="139" t="s">
        <v>1276</v>
      </c>
      <c r="B543" s="139" t="s">
        <v>1726</v>
      </c>
      <c r="C543" s="139" t="s">
        <v>1727</v>
      </c>
      <c r="D543" s="139" t="s">
        <v>549</v>
      </c>
      <c r="E543" s="139" t="s">
        <v>532</v>
      </c>
      <c r="F543" s="139" t="s">
        <v>1699</v>
      </c>
      <c r="G543" s="139" t="s">
        <v>251</v>
      </c>
      <c r="H543" s="139" t="s">
        <v>75</v>
      </c>
      <c r="I543" s="139" t="s">
        <v>69</v>
      </c>
      <c r="J543" s="139" t="s">
        <v>549</v>
      </c>
      <c r="K543" s="139" t="s">
        <v>875</v>
      </c>
      <c r="L543" s="139" t="s">
        <v>644</v>
      </c>
      <c r="M543" s="139" t="s">
        <v>668</v>
      </c>
      <c r="N543" s="190">
        <v>-50</v>
      </c>
      <c r="O543" s="190">
        <v>-770</v>
      </c>
      <c r="P543" s="190">
        <v>39</v>
      </c>
      <c r="Q543" s="190" t="s">
        <v>532</v>
      </c>
      <c r="R543" s="190">
        <v>15</v>
      </c>
    </row>
    <row r="544" spans="1:18" ht="17" customHeight="1" x14ac:dyDescent="0.25">
      <c r="A544" s="139" t="s">
        <v>1321</v>
      </c>
      <c r="B544" s="139" t="s">
        <v>1728</v>
      </c>
      <c r="C544" s="139" t="s">
        <v>1729</v>
      </c>
      <c r="D544" s="139" t="s">
        <v>532</v>
      </c>
      <c r="E544" s="139" t="s">
        <v>532</v>
      </c>
      <c r="F544" s="139" t="s">
        <v>639</v>
      </c>
      <c r="G544" s="139" t="s">
        <v>243</v>
      </c>
      <c r="H544" s="139" t="s">
        <v>75</v>
      </c>
      <c r="I544" s="139" t="s">
        <v>557</v>
      </c>
      <c r="J544" s="139" t="s">
        <v>549</v>
      </c>
      <c r="K544" s="139" t="s">
        <v>551</v>
      </c>
      <c r="L544" s="139" t="s">
        <v>679</v>
      </c>
      <c r="M544" s="139" t="s">
        <v>585</v>
      </c>
      <c r="N544" s="190">
        <v>50</v>
      </c>
      <c r="O544" s="190">
        <v>1600</v>
      </c>
      <c r="P544" s="190" t="s">
        <v>532</v>
      </c>
      <c r="Q544" s="190" t="s">
        <v>532</v>
      </c>
      <c r="R544" s="190">
        <v>15</v>
      </c>
    </row>
    <row r="545" spans="1:18" ht="17" customHeight="1" x14ac:dyDescent="0.25">
      <c r="A545" s="139" t="s">
        <v>1321</v>
      </c>
      <c r="B545" s="139" t="s">
        <v>1728</v>
      </c>
      <c r="C545" s="139" t="s">
        <v>1729</v>
      </c>
      <c r="D545" s="139" t="s">
        <v>1508</v>
      </c>
      <c r="E545" s="139" t="s">
        <v>532</v>
      </c>
      <c r="F545" s="139" t="s">
        <v>1699</v>
      </c>
      <c r="G545" s="139" t="s">
        <v>243</v>
      </c>
      <c r="H545" s="139" t="s">
        <v>75</v>
      </c>
      <c r="I545" s="139" t="s">
        <v>557</v>
      </c>
      <c r="J545" s="139" t="s">
        <v>549</v>
      </c>
      <c r="K545" s="139" t="s">
        <v>551</v>
      </c>
      <c r="L545" s="139" t="s">
        <v>679</v>
      </c>
      <c r="M545" s="139" t="s">
        <v>585</v>
      </c>
      <c r="N545" s="190">
        <v>-50</v>
      </c>
      <c r="O545" s="190">
        <v>-1600</v>
      </c>
      <c r="P545" s="190">
        <v>160</v>
      </c>
      <c r="Q545" s="190" t="s">
        <v>532</v>
      </c>
      <c r="R545" s="190">
        <v>15</v>
      </c>
    </row>
    <row r="546" spans="1:18" ht="17" customHeight="1" x14ac:dyDescent="0.25">
      <c r="A546" s="139" t="s">
        <v>1732</v>
      </c>
      <c r="B546" s="139" t="s">
        <v>1730</v>
      </c>
      <c r="C546" s="139" t="s">
        <v>1731</v>
      </c>
      <c r="D546" s="139" t="s">
        <v>532</v>
      </c>
      <c r="E546" s="139" t="s">
        <v>532</v>
      </c>
      <c r="F546" s="139" t="s">
        <v>639</v>
      </c>
      <c r="G546" s="139" t="s">
        <v>259</v>
      </c>
      <c r="H546" s="139" t="s">
        <v>73</v>
      </c>
      <c r="I546" s="139" t="s">
        <v>75</v>
      </c>
      <c r="J546" s="139" t="s">
        <v>535</v>
      </c>
      <c r="K546" s="139" t="s">
        <v>875</v>
      </c>
      <c r="L546" s="139" t="s">
        <v>876</v>
      </c>
      <c r="M546" s="139" t="s">
        <v>538</v>
      </c>
      <c r="N546" s="190">
        <v>50</v>
      </c>
      <c r="O546" s="190">
        <v>760</v>
      </c>
      <c r="P546" s="190" t="s">
        <v>532</v>
      </c>
      <c r="Q546" s="190" t="s">
        <v>532</v>
      </c>
      <c r="R546" s="190">
        <v>15</v>
      </c>
    </row>
    <row r="547" spans="1:18" ht="17" customHeight="1" x14ac:dyDescent="0.25">
      <c r="A547" s="139" t="s">
        <v>1732</v>
      </c>
      <c r="B547" s="139" t="s">
        <v>1730</v>
      </c>
      <c r="C547" s="139" t="s">
        <v>1731</v>
      </c>
      <c r="D547" s="139" t="s">
        <v>1733</v>
      </c>
      <c r="E547" s="139" t="s">
        <v>532</v>
      </c>
      <c r="F547" s="139" t="s">
        <v>1699</v>
      </c>
      <c r="G547" s="139" t="s">
        <v>259</v>
      </c>
      <c r="H547" s="139" t="s">
        <v>73</v>
      </c>
      <c r="I547" s="139" t="s">
        <v>75</v>
      </c>
      <c r="J547" s="139" t="s">
        <v>535</v>
      </c>
      <c r="K547" s="139" t="s">
        <v>875</v>
      </c>
      <c r="L547" s="139" t="s">
        <v>876</v>
      </c>
      <c r="M547" s="139" t="s">
        <v>538</v>
      </c>
      <c r="N547" s="190">
        <v>-50</v>
      </c>
      <c r="O547" s="190">
        <v>-760</v>
      </c>
      <c r="P547" s="190">
        <v>76</v>
      </c>
      <c r="Q547" s="190" t="s">
        <v>532</v>
      </c>
      <c r="R547" s="190">
        <v>15</v>
      </c>
    </row>
    <row r="548" spans="1:18" ht="17" customHeight="1" x14ac:dyDescent="0.25">
      <c r="A548" s="139" t="s">
        <v>1732</v>
      </c>
      <c r="B548" s="139" t="s">
        <v>1734</v>
      </c>
      <c r="C548" s="139" t="s">
        <v>1735</v>
      </c>
      <c r="D548" s="139" t="s">
        <v>532</v>
      </c>
      <c r="E548" s="139" t="s">
        <v>532</v>
      </c>
      <c r="F548" s="139" t="s">
        <v>639</v>
      </c>
      <c r="G548" s="139" t="s">
        <v>243</v>
      </c>
      <c r="H548" s="139" t="s">
        <v>75</v>
      </c>
      <c r="I548" s="139" t="s">
        <v>557</v>
      </c>
      <c r="J548" s="139" t="s">
        <v>549</v>
      </c>
      <c r="K548" s="139" t="s">
        <v>551</v>
      </c>
      <c r="L548" s="139" t="s">
        <v>679</v>
      </c>
      <c r="M548" s="139" t="s">
        <v>585</v>
      </c>
      <c r="N548" s="190">
        <v>50</v>
      </c>
      <c r="O548" s="190">
        <v>1600</v>
      </c>
      <c r="P548" s="190" t="s">
        <v>532</v>
      </c>
      <c r="Q548" s="190" t="s">
        <v>532</v>
      </c>
      <c r="R548" s="190">
        <v>15</v>
      </c>
    </row>
    <row r="549" spans="1:18" ht="17" customHeight="1" x14ac:dyDescent="0.25">
      <c r="A549" s="139" t="s">
        <v>1732</v>
      </c>
      <c r="B549" s="139" t="s">
        <v>1734</v>
      </c>
      <c r="C549" s="139" t="s">
        <v>1735</v>
      </c>
      <c r="D549" s="139" t="s">
        <v>1733</v>
      </c>
      <c r="E549" s="139" t="s">
        <v>532</v>
      </c>
      <c r="F549" s="139" t="s">
        <v>1699</v>
      </c>
      <c r="G549" s="139" t="s">
        <v>243</v>
      </c>
      <c r="H549" s="139" t="s">
        <v>75</v>
      </c>
      <c r="I549" s="139" t="s">
        <v>557</v>
      </c>
      <c r="J549" s="139" t="s">
        <v>549</v>
      </c>
      <c r="K549" s="139" t="s">
        <v>551</v>
      </c>
      <c r="L549" s="139" t="s">
        <v>679</v>
      </c>
      <c r="M549" s="139" t="s">
        <v>585</v>
      </c>
      <c r="N549" s="190">
        <v>-50</v>
      </c>
      <c r="O549" s="190">
        <v>-1600</v>
      </c>
      <c r="P549" s="190">
        <v>160</v>
      </c>
      <c r="Q549" s="190" t="s">
        <v>532</v>
      </c>
      <c r="R549" s="190">
        <v>15</v>
      </c>
    </row>
    <row r="550" spans="1:18" ht="17" customHeight="1" x14ac:dyDescent="0.25">
      <c r="A550" s="139" t="s">
        <v>1404</v>
      </c>
      <c r="B550" s="139" t="s">
        <v>1736</v>
      </c>
      <c r="C550" s="139" t="s">
        <v>1737</v>
      </c>
      <c r="D550" s="139" t="s">
        <v>532</v>
      </c>
      <c r="E550" s="139" t="s">
        <v>532</v>
      </c>
      <c r="F550" s="139" t="s">
        <v>639</v>
      </c>
      <c r="G550" s="139" t="s">
        <v>268</v>
      </c>
      <c r="H550" s="139" t="s">
        <v>81</v>
      </c>
      <c r="I550" s="139" t="s">
        <v>75</v>
      </c>
      <c r="J550" s="139" t="s">
        <v>535</v>
      </c>
      <c r="K550" s="139" t="s">
        <v>577</v>
      </c>
      <c r="L550" s="139" t="s">
        <v>578</v>
      </c>
      <c r="M550" s="139" t="s">
        <v>579</v>
      </c>
      <c r="N550" s="190">
        <v>50</v>
      </c>
      <c r="O550" s="190">
        <v>710</v>
      </c>
      <c r="P550" s="190" t="s">
        <v>532</v>
      </c>
      <c r="Q550" s="190" t="s">
        <v>532</v>
      </c>
      <c r="R550" s="190">
        <v>15</v>
      </c>
    </row>
    <row r="551" spans="1:18" ht="17" customHeight="1" x14ac:dyDescent="0.25">
      <c r="A551" s="139" t="s">
        <v>1404</v>
      </c>
      <c r="B551" s="139" t="s">
        <v>1736</v>
      </c>
      <c r="C551" s="139" t="s">
        <v>1737</v>
      </c>
      <c r="D551" s="139" t="s">
        <v>1060</v>
      </c>
      <c r="E551" s="139" t="s">
        <v>532</v>
      </c>
      <c r="F551" s="139" t="s">
        <v>1699</v>
      </c>
      <c r="G551" s="139" t="s">
        <v>268</v>
      </c>
      <c r="H551" s="139" t="s">
        <v>81</v>
      </c>
      <c r="I551" s="139" t="s">
        <v>75</v>
      </c>
      <c r="J551" s="139" t="s">
        <v>535</v>
      </c>
      <c r="K551" s="139" t="s">
        <v>577</v>
      </c>
      <c r="L551" s="139" t="s">
        <v>578</v>
      </c>
      <c r="M551" s="139" t="s">
        <v>579</v>
      </c>
      <c r="N551" s="190">
        <v>-50</v>
      </c>
      <c r="O551" s="190">
        <v>-710</v>
      </c>
      <c r="P551" s="190">
        <v>107</v>
      </c>
      <c r="Q551" s="190" t="s">
        <v>532</v>
      </c>
      <c r="R551" s="190">
        <v>15</v>
      </c>
    </row>
    <row r="552" spans="1:18" ht="17" customHeight="1" x14ac:dyDescent="0.25">
      <c r="A552" s="139" t="s">
        <v>1455</v>
      </c>
      <c r="B552" s="139" t="s">
        <v>1738</v>
      </c>
      <c r="C552" s="139" t="s">
        <v>1467</v>
      </c>
      <c r="D552" s="139" t="s">
        <v>532</v>
      </c>
      <c r="E552" s="139" t="s">
        <v>532</v>
      </c>
      <c r="F552" s="139" t="s">
        <v>639</v>
      </c>
      <c r="G552" s="139" t="s">
        <v>243</v>
      </c>
      <c r="H552" s="139" t="s">
        <v>75</v>
      </c>
      <c r="I552" s="139" t="s">
        <v>557</v>
      </c>
      <c r="J552" s="139" t="s">
        <v>549</v>
      </c>
      <c r="K552" s="139" t="s">
        <v>551</v>
      </c>
      <c r="L552" s="139" t="s">
        <v>679</v>
      </c>
      <c r="M552" s="139" t="s">
        <v>585</v>
      </c>
      <c r="N552" s="190">
        <v>50</v>
      </c>
      <c r="O552" s="190">
        <v>1600</v>
      </c>
      <c r="P552" s="190" t="s">
        <v>532</v>
      </c>
      <c r="Q552" s="190" t="s">
        <v>532</v>
      </c>
      <c r="R552" s="190">
        <v>15</v>
      </c>
    </row>
    <row r="553" spans="1:18" ht="17" customHeight="1" x14ac:dyDescent="0.25">
      <c r="A553" s="139" t="s">
        <v>1455</v>
      </c>
      <c r="B553" s="139" t="s">
        <v>1738</v>
      </c>
      <c r="C553" s="139" t="s">
        <v>1467</v>
      </c>
      <c r="D553" s="139" t="s">
        <v>1508</v>
      </c>
      <c r="E553" s="139" t="s">
        <v>532</v>
      </c>
      <c r="F553" s="139" t="s">
        <v>1699</v>
      </c>
      <c r="G553" s="139" t="s">
        <v>243</v>
      </c>
      <c r="H553" s="139" t="s">
        <v>75</v>
      </c>
      <c r="I553" s="139" t="s">
        <v>557</v>
      </c>
      <c r="J553" s="139" t="s">
        <v>549</v>
      </c>
      <c r="K553" s="139" t="s">
        <v>551</v>
      </c>
      <c r="L553" s="139" t="s">
        <v>679</v>
      </c>
      <c r="M553" s="139" t="s">
        <v>585</v>
      </c>
      <c r="N553" s="190">
        <v>-50</v>
      </c>
      <c r="O553" s="190">
        <v>-1600</v>
      </c>
      <c r="P553" s="190">
        <v>160</v>
      </c>
      <c r="Q553" s="190" t="s">
        <v>532</v>
      </c>
      <c r="R553" s="190">
        <v>15</v>
      </c>
    </row>
    <row r="554" spans="1:18" ht="17" customHeight="1" x14ac:dyDescent="0.25">
      <c r="A554" s="139" t="s">
        <v>1477</v>
      </c>
      <c r="B554" s="139" t="s">
        <v>1739</v>
      </c>
      <c r="C554" s="139" t="s">
        <v>1740</v>
      </c>
      <c r="D554" s="139" t="s">
        <v>532</v>
      </c>
      <c r="E554" s="139" t="s">
        <v>532</v>
      </c>
      <c r="F554" s="139" t="s">
        <v>639</v>
      </c>
      <c r="G554" s="139" t="s">
        <v>270</v>
      </c>
      <c r="H554" s="139" t="s">
        <v>75</v>
      </c>
      <c r="I554" s="139" t="s">
        <v>78</v>
      </c>
      <c r="J554" s="139" t="s">
        <v>549</v>
      </c>
      <c r="K554" s="139" t="s">
        <v>634</v>
      </c>
      <c r="L554" s="139" t="s">
        <v>635</v>
      </c>
      <c r="M554" s="139" t="s">
        <v>636</v>
      </c>
      <c r="N554" s="190">
        <v>50</v>
      </c>
      <c r="O554" s="190">
        <v>1630</v>
      </c>
      <c r="P554" s="190" t="s">
        <v>532</v>
      </c>
      <c r="Q554" s="190" t="s">
        <v>532</v>
      </c>
      <c r="R554" s="190">
        <v>15</v>
      </c>
    </row>
    <row r="555" spans="1:18" ht="17" customHeight="1" x14ac:dyDescent="0.25">
      <c r="A555" s="139" t="s">
        <v>1477</v>
      </c>
      <c r="B555" s="139" t="s">
        <v>1739</v>
      </c>
      <c r="C555" s="139" t="s">
        <v>1740</v>
      </c>
      <c r="D555" s="139" t="s">
        <v>1060</v>
      </c>
      <c r="E555" s="139" t="s">
        <v>532</v>
      </c>
      <c r="F555" s="139" t="s">
        <v>1699</v>
      </c>
      <c r="G555" s="139" t="s">
        <v>270</v>
      </c>
      <c r="H555" s="139" t="s">
        <v>75</v>
      </c>
      <c r="I555" s="139" t="s">
        <v>78</v>
      </c>
      <c r="J555" s="139" t="s">
        <v>549</v>
      </c>
      <c r="K555" s="139" t="s">
        <v>634</v>
      </c>
      <c r="L555" s="139" t="s">
        <v>635</v>
      </c>
      <c r="M555" s="139" t="s">
        <v>636</v>
      </c>
      <c r="N555" s="190">
        <v>-50</v>
      </c>
      <c r="O555" s="190">
        <v>-1630</v>
      </c>
      <c r="P555" s="190">
        <v>408</v>
      </c>
      <c r="Q555" s="190" t="s">
        <v>532</v>
      </c>
      <c r="R555" s="190">
        <v>15</v>
      </c>
    </row>
    <row r="556" spans="1:18" ht="17" customHeight="1" x14ac:dyDescent="0.25">
      <c r="A556" s="139" t="s">
        <v>1680</v>
      </c>
      <c r="B556" s="139" t="s">
        <v>1741</v>
      </c>
      <c r="C556" s="139" t="s">
        <v>1742</v>
      </c>
      <c r="D556" s="139" t="s">
        <v>532</v>
      </c>
      <c r="E556" s="139" t="s">
        <v>532</v>
      </c>
      <c r="F556" s="139" t="s">
        <v>639</v>
      </c>
      <c r="G556" s="139" t="s">
        <v>241</v>
      </c>
      <c r="H556" s="139" t="s">
        <v>557</v>
      </c>
      <c r="I556" s="139" t="s">
        <v>75</v>
      </c>
      <c r="J556" s="139" t="s">
        <v>535</v>
      </c>
      <c r="K556" s="139" t="s">
        <v>764</v>
      </c>
      <c r="L556" s="139" t="s">
        <v>765</v>
      </c>
      <c r="M556" s="139" t="s">
        <v>766</v>
      </c>
      <c r="N556" s="190">
        <v>50</v>
      </c>
      <c r="O556" s="190">
        <v>880</v>
      </c>
      <c r="P556" s="190" t="s">
        <v>532</v>
      </c>
      <c r="Q556" s="190" t="s">
        <v>532</v>
      </c>
      <c r="R556" s="190">
        <v>15</v>
      </c>
    </row>
    <row r="557" spans="1:18" ht="17" customHeight="1" x14ac:dyDescent="0.25">
      <c r="A557" s="139" t="s">
        <v>1680</v>
      </c>
      <c r="B557" s="139" t="s">
        <v>1741</v>
      </c>
      <c r="C557" s="139" t="s">
        <v>1742</v>
      </c>
      <c r="D557" s="139" t="s">
        <v>1508</v>
      </c>
      <c r="E557" s="139" t="s">
        <v>532</v>
      </c>
      <c r="F557" s="139" t="s">
        <v>1699</v>
      </c>
      <c r="G557" s="139" t="s">
        <v>241</v>
      </c>
      <c r="H557" s="139" t="s">
        <v>557</v>
      </c>
      <c r="I557" s="139" t="s">
        <v>75</v>
      </c>
      <c r="J557" s="139" t="s">
        <v>535</v>
      </c>
      <c r="K557" s="139" t="s">
        <v>764</v>
      </c>
      <c r="L557" s="139" t="s">
        <v>765</v>
      </c>
      <c r="M557" s="139" t="s">
        <v>766</v>
      </c>
      <c r="N557" s="190">
        <v>-50</v>
      </c>
      <c r="O557" s="190">
        <v>-880</v>
      </c>
      <c r="P557" s="190">
        <v>616</v>
      </c>
      <c r="Q557" s="190" t="s">
        <v>532</v>
      </c>
      <c r="R557" s="190">
        <v>15</v>
      </c>
    </row>
    <row r="558" spans="1:18" ht="17" customHeight="1" x14ac:dyDescent="0.25">
      <c r="A558" s="139" t="s">
        <v>1680</v>
      </c>
      <c r="B558" s="139" t="s">
        <v>1743</v>
      </c>
      <c r="C558" s="139" t="s">
        <v>1744</v>
      </c>
      <c r="D558" s="139" t="s">
        <v>532</v>
      </c>
      <c r="E558" s="139" t="s">
        <v>532</v>
      </c>
      <c r="F558" s="139" t="s">
        <v>639</v>
      </c>
      <c r="G558" s="139" t="s">
        <v>242</v>
      </c>
      <c r="H558" s="139" t="s">
        <v>75</v>
      </c>
      <c r="I558" s="139" t="s">
        <v>557</v>
      </c>
      <c r="J558" s="139" t="s">
        <v>549</v>
      </c>
      <c r="K558" s="139" t="s">
        <v>570</v>
      </c>
      <c r="L558" s="139" t="s">
        <v>571</v>
      </c>
      <c r="M558" s="139" t="s">
        <v>585</v>
      </c>
      <c r="N558" s="190">
        <v>50</v>
      </c>
      <c r="O558" s="190">
        <v>1600</v>
      </c>
      <c r="P558" s="190" t="s">
        <v>532</v>
      </c>
      <c r="Q558" s="190" t="s">
        <v>532</v>
      </c>
      <c r="R558" s="190">
        <v>15</v>
      </c>
    </row>
    <row r="559" spans="1:18" ht="17" customHeight="1" x14ac:dyDescent="0.25">
      <c r="A559" s="139" t="s">
        <v>1680</v>
      </c>
      <c r="B559" s="139" t="s">
        <v>1743</v>
      </c>
      <c r="C559" s="139" t="s">
        <v>1744</v>
      </c>
      <c r="D559" s="139" t="s">
        <v>535</v>
      </c>
      <c r="E559" s="139" t="s">
        <v>532</v>
      </c>
      <c r="F559" s="139" t="s">
        <v>1699</v>
      </c>
      <c r="G559" s="139" t="s">
        <v>242</v>
      </c>
      <c r="H559" s="139" t="s">
        <v>75</v>
      </c>
      <c r="I559" s="139" t="s">
        <v>557</v>
      </c>
      <c r="J559" s="139" t="s">
        <v>549</v>
      </c>
      <c r="K559" s="139" t="s">
        <v>570</v>
      </c>
      <c r="L559" s="139" t="s">
        <v>571</v>
      </c>
      <c r="M559" s="139" t="s">
        <v>585</v>
      </c>
      <c r="N559" s="190">
        <v>-50</v>
      </c>
      <c r="O559" s="190">
        <v>-1600</v>
      </c>
      <c r="P559" s="190">
        <v>160</v>
      </c>
      <c r="Q559" s="190" t="s">
        <v>532</v>
      </c>
      <c r="R559" s="190">
        <v>15</v>
      </c>
    </row>
    <row r="560" spans="1:18" ht="17" customHeight="1" x14ac:dyDescent="0.25">
      <c r="A560" s="139" t="s">
        <v>1404</v>
      </c>
      <c r="B560" s="139" t="s">
        <v>1745</v>
      </c>
      <c r="C560" s="139" t="s">
        <v>1746</v>
      </c>
      <c r="D560" s="139" t="s">
        <v>532</v>
      </c>
      <c r="E560" s="139" t="s">
        <v>532</v>
      </c>
      <c r="F560" s="139" t="s">
        <v>639</v>
      </c>
      <c r="G560" s="139" t="s">
        <v>1747</v>
      </c>
      <c r="H560" s="139" t="s">
        <v>557</v>
      </c>
      <c r="I560" s="139" t="s">
        <v>75</v>
      </c>
      <c r="J560" s="139" t="s">
        <v>535</v>
      </c>
      <c r="K560" s="139" t="s">
        <v>1176</v>
      </c>
      <c r="L560" s="139" t="s">
        <v>725</v>
      </c>
      <c r="M560" s="139" t="s">
        <v>585</v>
      </c>
      <c r="N560" s="190">
        <v>50</v>
      </c>
      <c r="O560" s="190">
        <v>1600</v>
      </c>
      <c r="P560" s="190" t="s">
        <v>532</v>
      </c>
      <c r="Q560" s="190" t="s">
        <v>532</v>
      </c>
      <c r="R560" s="190">
        <v>15</v>
      </c>
    </row>
    <row r="561" spans="1:19" ht="17" customHeight="1" x14ac:dyDescent="0.25">
      <c r="A561" s="139" t="s">
        <v>1404</v>
      </c>
      <c r="B561" s="139" t="s">
        <v>1745</v>
      </c>
      <c r="C561" s="139" t="s">
        <v>1746</v>
      </c>
      <c r="D561" s="139" t="s">
        <v>1748</v>
      </c>
      <c r="E561" s="139" t="s">
        <v>532</v>
      </c>
      <c r="F561" s="139" t="s">
        <v>1699</v>
      </c>
      <c r="G561" s="139" t="s">
        <v>1747</v>
      </c>
      <c r="H561" s="139" t="s">
        <v>557</v>
      </c>
      <c r="I561" s="139" t="s">
        <v>75</v>
      </c>
      <c r="J561" s="139" t="s">
        <v>535</v>
      </c>
      <c r="K561" s="139" t="s">
        <v>1176</v>
      </c>
      <c r="L561" s="139" t="s">
        <v>725</v>
      </c>
      <c r="M561" s="139" t="s">
        <v>585</v>
      </c>
      <c r="N561" s="190">
        <v>-50</v>
      </c>
      <c r="O561" s="190">
        <v>-1600</v>
      </c>
      <c r="P561" s="190">
        <v>160</v>
      </c>
      <c r="Q561" s="190" t="s">
        <v>532</v>
      </c>
      <c r="R561" s="190">
        <v>15</v>
      </c>
    </row>
    <row r="562" spans="1:19" ht="17" customHeight="1" x14ac:dyDescent="0.25">
      <c r="A562" s="139" t="s">
        <v>1404</v>
      </c>
      <c r="B562" s="139" t="s">
        <v>1749</v>
      </c>
      <c r="C562" s="139" t="s">
        <v>1750</v>
      </c>
      <c r="D562" s="139" t="s">
        <v>532</v>
      </c>
      <c r="E562" s="139" t="s">
        <v>532</v>
      </c>
      <c r="F562" s="139" t="s">
        <v>639</v>
      </c>
      <c r="G562" s="139" t="s">
        <v>1751</v>
      </c>
      <c r="H562" s="139" t="s">
        <v>71</v>
      </c>
      <c r="I562" s="139" t="s">
        <v>75</v>
      </c>
      <c r="J562" s="139" t="s">
        <v>535</v>
      </c>
      <c r="K562" s="139" t="s">
        <v>785</v>
      </c>
      <c r="L562" s="139" t="s">
        <v>1752</v>
      </c>
      <c r="M562" s="139" t="s">
        <v>740</v>
      </c>
      <c r="N562" s="190">
        <v>50</v>
      </c>
      <c r="O562" s="190">
        <v>770</v>
      </c>
      <c r="P562" s="190" t="s">
        <v>532</v>
      </c>
      <c r="Q562" s="190" t="s">
        <v>532</v>
      </c>
      <c r="R562" s="190">
        <v>15</v>
      </c>
    </row>
    <row r="563" spans="1:19" ht="17" customHeight="1" x14ac:dyDescent="0.25">
      <c r="A563" s="139" t="s">
        <v>1404</v>
      </c>
      <c r="B563" s="139" t="s">
        <v>1749</v>
      </c>
      <c r="C563" s="139" t="s">
        <v>1750</v>
      </c>
      <c r="D563" s="139" t="s">
        <v>535</v>
      </c>
      <c r="E563" s="139" t="s">
        <v>532</v>
      </c>
      <c r="F563" s="139" t="s">
        <v>1699</v>
      </c>
      <c r="G563" s="139" t="s">
        <v>1751</v>
      </c>
      <c r="H563" s="139" t="s">
        <v>71</v>
      </c>
      <c r="I563" s="139" t="s">
        <v>75</v>
      </c>
      <c r="J563" s="139" t="s">
        <v>535</v>
      </c>
      <c r="K563" s="139" t="s">
        <v>785</v>
      </c>
      <c r="L563" s="139" t="s">
        <v>1752</v>
      </c>
      <c r="M563" s="139" t="s">
        <v>740</v>
      </c>
      <c r="N563" s="190">
        <v>-50</v>
      </c>
      <c r="O563" s="190">
        <v>-770</v>
      </c>
      <c r="P563" s="190">
        <v>308</v>
      </c>
      <c r="Q563" s="190" t="s">
        <v>532</v>
      </c>
      <c r="R563" s="190">
        <v>15</v>
      </c>
    </row>
    <row r="564" spans="1:19" ht="17" customHeight="1" x14ac:dyDescent="0.25">
      <c r="A564" s="139" t="s">
        <v>539</v>
      </c>
      <c r="B564" s="139" t="s">
        <v>1753</v>
      </c>
      <c r="C564" s="139" t="s">
        <v>547</v>
      </c>
      <c r="D564" s="139" t="s">
        <v>532</v>
      </c>
      <c r="E564" s="139" t="s">
        <v>1711</v>
      </c>
      <c r="F564" s="139" t="s">
        <v>1754</v>
      </c>
      <c r="G564" s="139" t="s">
        <v>548</v>
      </c>
      <c r="H564" s="139" t="s">
        <v>75</v>
      </c>
      <c r="I564" s="139" t="s">
        <v>76</v>
      </c>
      <c r="J564" s="139" t="s">
        <v>549</v>
      </c>
      <c r="K564" s="139" t="s">
        <v>550</v>
      </c>
      <c r="L564" s="139" t="s">
        <v>551</v>
      </c>
      <c r="M564" s="139" t="s">
        <v>552</v>
      </c>
      <c r="N564" s="190">
        <v>50</v>
      </c>
      <c r="O564" s="190">
        <v>590</v>
      </c>
      <c r="P564" s="190" t="s">
        <v>532</v>
      </c>
      <c r="Q564" s="190" t="s">
        <v>532</v>
      </c>
      <c r="R564" s="190">
        <v>15</v>
      </c>
    </row>
    <row r="565" spans="1:19" ht="17" customHeight="1" x14ac:dyDescent="0.25">
      <c r="A565" s="139" t="s">
        <v>817</v>
      </c>
      <c r="B565" s="139" t="s">
        <v>1688</v>
      </c>
      <c r="C565" s="139" t="s">
        <v>1755</v>
      </c>
      <c r="D565" s="139" t="s">
        <v>532</v>
      </c>
      <c r="E565" s="139" t="s">
        <v>1756</v>
      </c>
      <c r="F565" s="139" t="s">
        <v>1754</v>
      </c>
      <c r="G565" s="139" t="s">
        <v>292</v>
      </c>
      <c r="H565" s="139" t="s">
        <v>75</v>
      </c>
      <c r="I565" s="139" t="s">
        <v>91</v>
      </c>
      <c r="J565" s="139" t="s">
        <v>663</v>
      </c>
      <c r="K565" s="139" t="s">
        <v>1689</v>
      </c>
      <c r="L565" s="139" t="s">
        <v>1690</v>
      </c>
      <c r="M565" s="139" t="s">
        <v>585</v>
      </c>
      <c r="N565" s="190">
        <v>50</v>
      </c>
      <c r="O565" s="190">
        <v>810</v>
      </c>
      <c r="P565" s="190" t="s">
        <v>532</v>
      </c>
      <c r="Q565" s="190" t="s">
        <v>532</v>
      </c>
      <c r="R565" s="190">
        <v>15</v>
      </c>
    </row>
    <row r="566" spans="1:19" ht="17" customHeight="1" x14ac:dyDescent="0.25">
      <c r="A566" s="139" t="s">
        <v>971</v>
      </c>
      <c r="B566" s="139" t="s">
        <v>1691</v>
      </c>
      <c r="C566" s="139" t="s">
        <v>1081</v>
      </c>
      <c r="D566" s="139" t="s">
        <v>532</v>
      </c>
      <c r="E566" s="139" t="s">
        <v>1733</v>
      </c>
      <c r="F566" s="139" t="s">
        <v>1754</v>
      </c>
      <c r="G566" s="139" t="s">
        <v>247</v>
      </c>
      <c r="H566" s="139" t="s">
        <v>67</v>
      </c>
      <c r="I566" s="139" t="s">
        <v>75</v>
      </c>
      <c r="J566" s="139" t="s">
        <v>535</v>
      </c>
      <c r="K566" s="139" t="s">
        <v>1051</v>
      </c>
      <c r="L566" s="139" t="s">
        <v>1082</v>
      </c>
      <c r="M566" s="139" t="s">
        <v>572</v>
      </c>
      <c r="N566" s="190">
        <v>50</v>
      </c>
      <c r="O566" s="190">
        <v>2080</v>
      </c>
      <c r="P566" s="190" t="s">
        <v>532</v>
      </c>
      <c r="Q566" s="190" t="s">
        <v>532</v>
      </c>
      <c r="R566" s="190">
        <v>15</v>
      </c>
    </row>
    <row r="567" spans="1:19" ht="17" customHeight="1" x14ac:dyDescent="0.25">
      <c r="A567" s="139" t="s">
        <v>1645</v>
      </c>
      <c r="B567" s="139" t="s">
        <v>1757</v>
      </c>
      <c r="C567" s="139" t="s">
        <v>1758</v>
      </c>
      <c r="D567" s="139" t="s">
        <v>532</v>
      </c>
      <c r="E567" s="139" t="s">
        <v>1759</v>
      </c>
      <c r="F567" s="139" t="s">
        <v>1754</v>
      </c>
      <c r="G567" s="139" t="s">
        <v>1760</v>
      </c>
      <c r="H567" s="139" t="s">
        <v>90</v>
      </c>
      <c r="I567" s="139" t="s">
        <v>75</v>
      </c>
      <c r="J567" s="139" t="s">
        <v>1508</v>
      </c>
      <c r="K567" s="139" t="s">
        <v>1051</v>
      </c>
      <c r="L567" s="139" t="s">
        <v>1761</v>
      </c>
      <c r="M567" s="139" t="s">
        <v>579</v>
      </c>
      <c r="N567" s="190">
        <v>50</v>
      </c>
      <c r="O567" s="190">
        <v>1040</v>
      </c>
      <c r="P567" s="190" t="s">
        <v>532</v>
      </c>
      <c r="Q567" s="190" t="s">
        <v>532</v>
      </c>
      <c r="R567" s="190">
        <v>15</v>
      </c>
    </row>
    <row r="568" spans="1:19" ht="17" customHeight="1" x14ac:dyDescent="0.25">
      <c r="A568" s="139" t="s">
        <v>1098</v>
      </c>
      <c r="B568" s="139" t="s">
        <v>1692</v>
      </c>
      <c r="C568" s="139" t="s">
        <v>1762</v>
      </c>
      <c r="D568" s="139" t="s">
        <v>532</v>
      </c>
      <c r="E568" s="139" t="s">
        <v>1706</v>
      </c>
      <c r="F568" s="139" t="s">
        <v>1754</v>
      </c>
      <c r="G568" s="139" t="s">
        <v>246</v>
      </c>
      <c r="H568" s="139" t="s">
        <v>75</v>
      </c>
      <c r="I568" s="139" t="s">
        <v>747</v>
      </c>
      <c r="J568" s="139" t="s">
        <v>549</v>
      </c>
      <c r="K568" s="139" t="s">
        <v>754</v>
      </c>
      <c r="L568" s="139" t="s">
        <v>755</v>
      </c>
      <c r="M568" s="139" t="s">
        <v>585</v>
      </c>
      <c r="N568" s="190">
        <v>50</v>
      </c>
      <c r="O568" s="190">
        <v>1070</v>
      </c>
      <c r="P568" s="190" t="s">
        <v>532</v>
      </c>
      <c r="Q568" s="190" t="s">
        <v>532</v>
      </c>
      <c r="R568" s="190">
        <v>15</v>
      </c>
    </row>
    <row r="569" spans="1:19" ht="17" customHeight="1" x14ac:dyDescent="0.25">
      <c r="A569" s="139" t="s">
        <v>894</v>
      </c>
      <c r="B569" s="139" t="s">
        <v>1693</v>
      </c>
      <c r="C569" s="139" t="s">
        <v>898</v>
      </c>
      <c r="D569" s="139" t="s">
        <v>532</v>
      </c>
      <c r="E569" s="139" t="s">
        <v>1508</v>
      </c>
      <c r="F569" s="139" t="s">
        <v>1754</v>
      </c>
      <c r="G569" s="139" t="s">
        <v>246</v>
      </c>
      <c r="H569" s="139" t="s">
        <v>75</v>
      </c>
      <c r="I569" s="139" t="s">
        <v>747</v>
      </c>
      <c r="J569" s="139" t="s">
        <v>549</v>
      </c>
      <c r="K569" s="139" t="s">
        <v>754</v>
      </c>
      <c r="L569" s="139" t="s">
        <v>755</v>
      </c>
      <c r="M569" s="139" t="s">
        <v>585</v>
      </c>
      <c r="N569" s="190">
        <v>50</v>
      </c>
      <c r="O569" s="190">
        <v>1070</v>
      </c>
      <c r="P569" s="190" t="s">
        <v>532</v>
      </c>
      <c r="Q569" s="190" t="s">
        <v>532</v>
      </c>
      <c r="R569" s="190">
        <v>15</v>
      </c>
    </row>
    <row r="570" spans="1:19" ht="17" customHeight="1" x14ac:dyDescent="0.25">
      <c r="A570" s="139" t="s">
        <v>1357</v>
      </c>
      <c r="B570" s="139" t="s">
        <v>1763</v>
      </c>
      <c r="C570" s="139" t="s">
        <v>1764</v>
      </c>
      <c r="D570" s="139" t="s">
        <v>532</v>
      </c>
      <c r="E570" s="139" t="s">
        <v>1508</v>
      </c>
      <c r="F570" s="139" t="s">
        <v>1754</v>
      </c>
      <c r="G570" s="139" t="s">
        <v>240</v>
      </c>
      <c r="H570" s="139" t="s">
        <v>557</v>
      </c>
      <c r="I570" s="139" t="s">
        <v>75</v>
      </c>
      <c r="J570" s="139" t="s">
        <v>535</v>
      </c>
      <c r="K570" s="139" t="s">
        <v>558</v>
      </c>
      <c r="L570" s="139" t="s">
        <v>559</v>
      </c>
      <c r="M570" s="139" t="s">
        <v>740</v>
      </c>
      <c r="N570" s="190">
        <v>50</v>
      </c>
      <c r="O570" s="190">
        <v>1420</v>
      </c>
      <c r="P570" s="190" t="s">
        <v>532</v>
      </c>
      <c r="Q570" s="190" t="s">
        <v>532</v>
      </c>
      <c r="R570" s="190">
        <v>15</v>
      </c>
    </row>
    <row r="571" spans="1:19" ht="17" customHeight="1" x14ac:dyDescent="0.25">
      <c r="A571" s="139" t="s">
        <v>1449</v>
      </c>
      <c r="B571" s="139" t="s">
        <v>1696</v>
      </c>
      <c r="C571" s="139" t="s">
        <v>1473</v>
      </c>
      <c r="D571" s="139" t="s">
        <v>532</v>
      </c>
      <c r="E571" s="139" t="s">
        <v>535</v>
      </c>
      <c r="F571" s="139" t="s">
        <v>1754</v>
      </c>
      <c r="G571" s="139" t="s">
        <v>243</v>
      </c>
      <c r="H571" s="139" t="s">
        <v>75</v>
      </c>
      <c r="I571" s="139" t="s">
        <v>557</v>
      </c>
      <c r="J571" s="139" t="s">
        <v>549</v>
      </c>
      <c r="K571" s="139" t="s">
        <v>551</v>
      </c>
      <c r="L571" s="139" t="s">
        <v>679</v>
      </c>
      <c r="M571" s="139" t="s">
        <v>585</v>
      </c>
      <c r="N571" s="190">
        <v>50</v>
      </c>
      <c r="O571" s="190">
        <v>1600</v>
      </c>
      <c r="P571" s="190" t="s">
        <v>532</v>
      </c>
      <c r="Q571" s="190" t="s">
        <v>532</v>
      </c>
      <c r="R571" s="190">
        <v>15</v>
      </c>
    </row>
    <row r="572" spans="1:19" ht="17" customHeight="1" x14ac:dyDescent="0.25">
      <c r="A572" s="139" t="s">
        <v>1061</v>
      </c>
      <c r="B572" s="139" t="s">
        <v>1765</v>
      </c>
      <c r="C572" s="139" t="s">
        <v>1766</v>
      </c>
      <c r="D572" s="139" t="s">
        <v>532</v>
      </c>
      <c r="E572" s="139" t="s">
        <v>535</v>
      </c>
      <c r="F572" s="139" t="s">
        <v>1754</v>
      </c>
      <c r="G572" s="139" t="s">
        <v>281</v>
      </c>
      <c r="H572" s="139" t="s">
        <v>75</v>
      </c>
      <c r="I572" s="139" t="s">
        <v>86</v>
      </c>
      <c r="J572" s="139" t="s">
        <v>1342</v>
      </c>
      <c r="K572" s="139" t="s">
        <v>1075</v>
      </c>
      <c r="L572" s="139" t="s">
        <v>1076</v>
      </c>
      <c r="M572" s="139" t="s">
        <v>538</v>
      </c>
      <c r="N572" s="190">
        <v>50</v>
      </c>
      <c r="O572" s="190">
        <v>710</v>
      </c>
      <c r="P572" s="190" t="s">
        <v>532</v>
      </c>
      <c r="Q572" s="190" t="s">
        <v>532</v>
      </c>
      <c r="R572" s="190">
        <v>15</v>
      </c>
    </row>
    <row r="573" spans="1:19" ht="17" customHeight="1" x14ac:dyDescent="0.25">
      <c r="A573" s="139" t="s">
        <v>1092</v>
      </c>
      <c r="B573" s="139" t="s">
        <v>1767</v>
      </c>
      <c r="C573" s="139" t="s">
        <v>1100</v>
      </c>
      <c r="D573" s="139" t="s">
        <v>532</v>
      </c>
      <c r="E573" s="139" t="s">
        <v>1236</v>
      </c>
      <c r="F573" s="139" t="s">
        <v>1754</v>
      </c>
      <c r="G573" s="139" t="s">
        <v>1049</v>
      </c>
      <c r="H573" s="139" t="s">
        <v>75</v>
      </c>
      <c r="I573" s="139" t="s">
        <v>69</v>
      </c>
      <c r="J573" s="139" t="s">
        <v>549</v>
      </c>
      <c r="K573" s="139" t="s">
        <v>1050</v>
      </c>
      <c r="L573" s="146" t="s">
        <v>1051</v>
      </c>
      <c r="M573" s="146" t="s">
        <v>740</v>
      </c>
      <c r="N573" s="191">
        <v>50</v>
      </c>
      <c r="O573" s="191">
        <v>780</v>
      </c>
      <c r="P573" s="191" t="s">
        <v>532</v>
      </c>
      <c r="Q573" s="191" t="s">
        <v>532</v>
      </c>
      <c r="R573" s="191">
        <v>15</v>
      </c>
    </row>
    <row r="574" spans="1:19" ht="17" customHeight="1" x14ac:dyDescent="0.25">
      <c r="A574" s="146" t="s">
        <v>1173</v>
      </c>
      <c r="B574" s="146" t="s">
        <v>1768</v>
      </c>
      <c r="C574" s="146" t="s">
        <v>1175</v>
      </c>
      <c r="D574" s="146" t="s">
        <v>532</v>
      </c>
      <c r="E574" s="146" t="s">
        <v>1702</v>
      </c>
      <c r="F574" s="146" t="s">
        <v>1754</v>
      </c>
      <c r="G574" s="146" t="s">
        <v>279</v>
      </c>
      <c r="H574" s="146" t="s">
        <v>75</v>
      </c>
      <c r="I574" s="146" t="s">
        <v>85</v>
      </c>
      <c r="J574" s="146" t="s">
        <v>549</v>
      </c>
      <c r="K574" s="148" t="s">
        <v>1108</v>
      </c>
      <c r="L574" s="153" t="s">
        <v>1176</v>
      </c>
      <c r="M574" s="153" t="s">
        <v>668</v>
      </c>
      <c r="N574" s="192">
        <v>50</v>
      </c>
      <c r="O574" s="192">
        <v>1020</v>
      </c>
      <c r="P574" s="192" t="s">
        <v>532</v>
      </c>
      <c r="Q574" s="192" t="s">
        <v>532</v>
      </c>
      <c r="R574" s="192">
        <v>15</v>
      </c>
    </row>
    <row r="575" spans="1:19" ht="31" customHeight="1" x14ac:dyDescent="0.25">
      <c r="A575" s="355" t="s">
        <v>1773</v>
      </c>
      <c r="B575" s="356"/>
      <c r="C575" s="356"/>
      <c r="D575" s="356"/>
      <c r="E575" s="356"/>
      <c r="F575" s="356"/>
      <c r="G575" s="356"/>
      <c r="H575" s="356"/>
      <c r="I575" s="356"/>
      <c r="J575" s="356"/>
      <c r="K575" s="356"/>
      <c r="L575" s="356"/>
      <c r="M575" s="357"/>
      <c r="N575" s="193">
        <f>SUM(N2:N574)</f>
        <v>25850</v>
      </c>
      <c r="O575" s="193">
        <f>SUM(O2:O574)</f>
        <v>608798</v>
      </c>
      <c r="P575" s="193">
        <f>SUM(P2:P574)</f>
        <v>2354</v>
      </c>
      <c r="Q575" s="193">
        <f>SUM(Q2:Q574)</f>
        <v>284</v>
      </c>
      <c r="R575" s="290">
        <f>SUM(R2:R574)</f>
        <v>8595</v>
      </c>
      <c r="S575" s="147"/>
    </row>
    <row r="576" spans="1:19" ht="31" customHeight="1" x14ac:dyDescent="0.25">
      <c r="A576" s="355"/>
      <c r="B576" s="356"/>
      <c r="C576" s="356"/>
      <c r="D576" s="356"/>
      <c r="E576" s="356"/>
      <c r="F576" s="356"/>
      <c r="G576" s="356"/>
      <c r="H576" s="356"/>
      <c r="I576" s="356"/>
      <c r="J576" s="356"/>
      <c r="K576" s="356"/>
      <c r="L576" s="356"/>
      <c r="M576" s="357"/>
      <c r="N576" s="354">
        <f>N575+O575+P575+Q575+R575</f>
        <v>645881</v>
      </c>
      <c r="O576" s="354"/>
      <c r="P576" s="354"/>
      <c r="Q576" s="354"/>
      <c r="R576" s="354"/>
      <c r="S576" s="147"/>
    </row>
    <row r="577" spans="12:19" ht="17" customHeight="1" x14ac:dyDescent="0.25">
      <c r="L577" s="147"/>
      <c r="M577" s="147"/>
      <c r="N577" s="149"/>
      <c r="O577" s="149"/>
      <c r="P577" s="149"/>
      <c r="Q577" s="149"/>
      <c r="R577" s="149"/>
      <c r="S577" s="147"/>
    </row>
    <row r="578" spans="12:19" ht="17" customHeight="1" x14ac:dyDescent="0.25">
      <c r="L578" s="147"/>
      <c r="M578" s="147"/>
      <c r="N578" s="149"/>
      <c r="O578" s="149"/>
      <c r="P578" s="149"/>
      <c r="Q578" s="149"/>
      <c r="R578" s="149"/>
      <c r="S578" s="147"/>
    </row>
    <row r="579" spans="12:19" ht="17" customHeight="1" x14ac:dyDescent="0.25">
      <c r="L579" s="147"/>
      <c r="M579" s="147"/>
      <c r="N579" s="149"/>
      <c r="O579" s="149"/>
      <c r="P579" s="149"/>
      <c r="Q579" s="149"/>
      <c r="R579" s="149"/>
      <c r="S579" s="147"/>
    </row>
    <row r="580" spans="12:19" ht="17" customHeight="1" x14ac:dyDescent="0.25">
      <c r="L580" s="147"/>
      <c r="M580" s="147"/>
      <c r="N580" s="149"/>
      <c r="O580" s="149"/>
      <c r="P580" s="149"/>
      <c r="Q580" s="149"/>
      <c r="R580" s="149"/>
      <c r="S580" s="147"/>
    </row>
  </sheetData>
  <autoFilter ref="A1:S1"/>
  <mergeCells count="3">
    <mergeCell ref="N576:R576"/>
    <mergeCell ref="A575:M575"/>
    <mergeCell ref="A576:M57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showGridLines="0" topLeftCell="A2" workbookViewId="0">
      <selection activeCell="H35" sqref="H35:H46"/>
    </sheetView>
  </sheetViews>
  <sheetFormatPr baseColWidth="10" defaultRowHeight="23" customHeight="1" x14ac:dyDescent="0.25"/>
  <cols>
    <col min="1" max="2" width="10.83203125" style="165"/>
    <col min="3" max="3" width="15.5" style="165" customWidth="1"/>
    <col min="4" max="4" width="13.6640625" style="165" customWidth="1"/>
    <col min="5" max="5" width="11.5" style="165" customWidth="1"/>
    <col min="6" max="6" width="10.83203125" style="165"/>
    <col min="7" max="7" width="11" style="165" customWidth="1"/>
    <col min="8" max="8" width="14.6640625" style="165" customWidth="1"/>
    <col min="9" max="9" width="27" style="165" customWidth="1"/>
    <col min="10" max="10" width="26.5" style="165" customWidth="1"/>
    <col min="11" max="16384" width="10.83203125" style="165"/>
  </cols>
  <sheetData>
    <row r="2" spans="1:14" ht="34" customHeight="1" x14ac:dyDescent="0.25">
      <c r="A2" s="164" t="s">
        <v>1774</v>
      </c>
      <c r="B2" s="175" t="s">
        <v>1813</v>
      </c>
      <c r="C2" s="175" t="s">
        <v>1776</v>
      </c>
      <c r="D2" s="175" t="s">
        <v>1781</v>
      </c>
      <c r="E2" s="175" t="s">
        <v>518</v>
      </c>
      <c r="F2" s="175" t="s">
        <v>519</v>
      </c>
      <c r="G2" s="175" t="s">
        <v>521</v>
      </c>
      <c r="H2" s="175" t="s">
        <v>1778</v>
      </c>
      <c r="I2" s="175" t="s">
        <v>1821</v>
      </c>
      <c r="J2" s="184" t="s">
        <v>12</v>
      </c>
    </row>
    <row r="3" spans="1:14" s="170" customFormat="1" ht="28" customHeight="1" x14ac:dyDescent="0.25">
      <c r="A3" s="176">
        <v>1</v>
      </c>
      <c r="B3" s="177" t="s">
        <v>1816</v>
      </c>
      <c r="C3" s="178" t="s">
        <v>1807</v>
      </c>
      <c r="D3" s="177" t="s">
        <v>1817</v>
      </c>
      <c r="E3" s="177" t="s">
        <v>1818</v>
      </c>
      <c r="F3" s="177" t="s">
        <v>1792</v>
      </c>
      <c r="G3" s="179">
        <v>0.59722222222222221</v>
      </c>
      <c r="H3" s="180">
        <v>2660</v>
      </c>
      <c r="I3" s="358" t="s">
        <v>2033</v>
      </c>
      <c r="J3" s="293" t="s">
        <v>2026</v>
      </c>
    </row>
    <row r="4" spans="1:14" s="170" customFormat="1" ht="28" customHeight="1" x14ac:dyDescent="0.25">
      <c r="A4" s="176">
        <v>2</v>
      </c>
      <c r="B4" s="177" t="s">
        <v>1816</v>
      </c>
      <c r="C4" s="178" t="s">
        <v>1815</v>
      </c>
      <c r="D4" s="177" t="s">
        <v>1819</v>
      </c>
      <c r="E4" s="177" t="s">
        <v>1792</v>
      </c>
      <c r="F4" s="177" t="s">
        <v>1818</v>
      </c>
      <c r="G4" s="179">
        <v>0.50694444444444442</v>
      </c>
      <c r="H4" s="180">
        <v>2040</v>
      </c>
      <c r="I4" s="361"/>
      <c r="J4" s="186"/>
    </row>
    <row r="5" spans="1:14" s="170" customFormat="1" ht="28" customHeight="1" x14ac:dyDescent="0.25">
      <c r="A5" s="176">
        <v>3</v>
      </c>
      <c r="B5" s="177" t="s">
        <v>1816</v>
      </c>
      <c r="C5" s="178"/>
      <c r="D5" s="177"/>
      <c r="E5" s="177"/>
      <c r="F5" s="177"/>
      <c r="G5" s="179"/>
      <c r="H5" s="180">
        <v>30</v>
      </c>
      <c r="I5" s="362"/>
      <c r="J5" s="186" t="s">
        <v>1820</v>
      </c>
    </row>
    <row r="6" spans="1:14" s="170" customFormat="1" ht="35" customHeight="1" x14ac:dyDescent="0.25">
      <c r="A6" s="176">
        <v>4</v>
      </c>
      <c r="B6" s="177" t="s">
        <v>2013</v>
      </c>
      <c r="C6" s="178" t="s">
        <v>1815</v>
      </c>
      <c r="D6" s="177" t="s">
        <v>2014</v>
      </c>
      <c r="E6" s="177" t="s">
        <v>1792</v>
      </c>
      <c r="F6" s="177" t="s">
        <v>2015</v>
      </c>
      <c r="G6" s="179">
        <v>0.73611111111111116</v>
      </c>
      <c r="H6" s="180">
        <v>2080</v>
      </c>
      <c r="I6" s="358" t="s">
        <v>2034</v>
      </c>
      <c r="J6" s="294" t="s">
        <v>2027</v>
      </c>
    </row>
    <row r="7" spans="1:14" s="170" customFormat="1" ht="35" customHeight="1" x14ac:dyDescent="0.25">
      <c r="A7" s="176">
        <v>5</v>
      </c>
      <c r="B7" s="177" t="s">
        <v>2013</v>
      </c>
      <c r="C7" s="178"/>
      <c r="D7" s="177"/>
      <c r="E7" s="177"/>
      <c r="F7" s="177"/>
      <c r="G7" s="179"/>
      <c r="H7" s="180">
        <v>23</v>
      </c>
      <c r="I7" s="362"/>
      <c r="J7" s="186"/>
    </row>
    <row r="8" spans="1:14" s="170" customFormat="1" ht="28" customHeight="1" x14ac:dyDescent="0.25">
      <c r="A8" s="176">
        <v>6</v>
      </c>
      <c r="B8" s="177" t="s">
        <v>1825</v>
      </c>
      <c r="C8" s="178" t="s">
        <v>1822</v>
      </c>
      <c r="D8" s="177" t="s">
        <v>1824</v>
      </c>
      <c r="E8" s="177" t="s">
        <v>1792</v>
      </c>
      <c r="F8" s="177" t="s">
        <v>1823</v>
      </c>
      <c r="G8" s="179">
        <v>0.30694444444444441</v>
      </c>
      <c r="H8" s="180">
        <v>54.5</v>
      </c>
      <c r="I8" s="358" t="s">
        <v>2032</v>
      </c>
      <c r="J8" s="294" t="s">
        <v>2027</v>
      </c>
      <c r="N8" s="170">
        <v>2820</v>
      </c>
    </row>
    <row r="9" spans="1:14" s="170" customFormat="1" ht="28" customHeight="1" x14ac:dyDescent="0.25">
      <c r="A9" s="176">
        <v>7</v>
      </c>
      <c r="B9" s="177" t="s">
        <v>1826</v>
      </c>
      <c r="C9" s="178" t="s">
        <v>1822</v>
      </c>
      <c r="D9" s="177" t="s">
        <v>1824</v>
      </c>
      <c r="E9" s="177" t="s">
        <v>1792</v>
      </c>
      <c r="F9" s="177" t="s">
        <v>1823</v>
      </c>
      <c r="G9" s="179">
        <v>0.30694444444444441</v>
      </c>
      <c r="H9" s="180">
        <v>54.5</v>
      </c>
      <c r="I9" s="359"/>
      <c r="J9" s="185"/>
      <c r="N9" s="170">
        <v>3240</v>
      </c>
    </row>
    <row r="10" spans="1:14" s="170" customFormat="1" ht="28" customHeight="1" x14ac:dyDescent="0.25">
      <c r="A10" s="176">
        <v>8</v>
      </c>
      <c r="B10" s="177" t="s">
        <v>1827</v>
      </c>
      <c r="C10" s="178" t="s">
        <v>1822</v>
      </c>
      <c r="D10" s="177" t="s">
        <v>1824</v>
      </c>
      <c r="E10" s="177" t="s">
        <v>1792</v>
      </c>
      <c r="F10" s="177" t="s">
        <v>1823</v>
      </c>
      <c r="G10" s="179">
        <v>0.30694444444444441</v>
      </c>
      <c r="H10" s="180">
        <v>54.5</v>
      </c>
      <c r="I10" s="359"/>
      <c r="J10" s="185"/>
      <c r="N10" s="170">
        <v>1230</v>
      </c>
    </row>
    <row r="11" spans="1:14" ht="28" customHeight="1" x14ac:dyDescent="0.25">
      <c r="A11" s="176">
        <v>9</v>
      </c>
      <c r="B11" s="177" t="s">
        <v>1828</v>
      </c>
      <c r="C11" s="178" t="s">
        <v>1822</v>
      </c>
      <c r="D11" s="177" t="s">
        <v>1824</v>
      </c>
      <c r="E11" s="177" t="s">
        <v>1792</v>
      </c>
      <c r="F11" s="177" t="s">
        <v>1823</v>
      </c>
      <c r="G11" s="179">
        <v>0.30694444444444441</v>
      </c>
      <c r="H11" s="180">
        <v>54.5</v>
      </c>
      <c r="I11" s="359"/>
      <c r="J11" s="185"/>
      <c r="N11" s="165">
        <v>1343</v>
      </c>
    </row>
    <row r="12" spans="1:14" ht="28" customHeight="1" x14ac:dyDescent="0.25">
      <c r="A12" s="176">
        <v>10</v>
      </c>
      <c r="B12" s="177" t="s">
        <v>1829</v>
      </c>
      <c r="C12" s="178" t="s">
        <v>1822</v>
      </c>
      <c r="D12" s="177" t="s">
        <v>1824</v>
      </c>
      <c r="E12" s="177" t="s">
        <v>1792</v>
      </c>
      <c r="F12" s="177" t="s">
        <v>1823</v>
      </c>
      <c r="G12" s="179">
        <v>0.30694444444444441</v>
      </c>
      <c r="H12" s="180">
        <v>54.5</v>
      </c>
      <c r="I12" s="360"/>
      <c r="J12" s="185"/>
      <c r="N12" s="165">
        <f>SUM(N7:N11)</f>
        <v>8633</v>
      </c>
    </row>
    <row r="13" spans="1:14" ht="28" customHeight="1" x14ac:dyDescent="0.25">
      <c r="A13" s="176">
        <v>11</v>
      </c>
      <c r="B13" s="177" t="s">
        <v>1830</v>
      </c>
      <c r="C13" s="178" t="s">
        <v>1807</v>
      </c>
      <c r="D13" s="177" t="s">
        <v>1836</v>
      </c>
      <c r="E13" s="177" t="s">
        <v>1837</v>
      </c>
      <c r="F13" s="177" t="s">
        <v>1792</v>
      </c>
      <c r="G13" s="179">
        <v>0.44930555555555557</v>
      </c>
      <c r="H13" s="180">
        <v>269</v>
      </c>
      <c r="I13" s="358" t="s">
        <v>2031</v>
      </c>
      <c r="J13" s="295"/>
    </row>
    <row r="14" spans="1:14" ht="28" customHeight="1" x14ac:dyDescent="0.25">
      <c r="A14" s="176">
        <v>12</v>
      </c>
      <c r="B14" s="177" t="s">
        <v>1831</v>
      </c>
      <c r="C14" s="178" t="s">
        <v>1807</v>
      </c>
      <c r="D14" s="177" t="s">
        <v>1836</v>
      </c>
      <c r="E14" s="177" t="s">
        <v>1837</v>
      </c>
      <c r="F14" s="177" t="s">
        <v>1792</v>
      </c>
      <c r="G14" s="179">
        <v>0.44930555555555557</v>
      </c>
      <c r="H14" s="180">
        <v>269</v>
      </c>
      <c r="I14" s="359"/>
      <c r="J14" s="186"/>
    </row>
    <row r="15" spans="1:14" ht="28" customHeight="1" x14ac:dyDescent="0.25">
      <c r="A15" s="176">
        <v>13</v>
      </c>
      <c r="B15" s="177" t="s">
        <v>1832</v>
      </c>
      <c r="C15" s="178" t="s">
        <v>1807</v>
      </c>
      <c r="D15" s="177" t="s">
        <v>1836</v>
      </c>
      <c r="E15" s="177" t="s">
        <v>1837</v>
      </c>
      <c r="F15" s="177" t="s">
        <v>1792</v>
      </c>
      <c r="G15" s="179">
        <v>0.44930555555555557</v>
      </c>
      <c r="H15" s="180">
        <v>269</v>
      </c>
      <c r="I15" s="359"/>
      <c r="J15" s="186"/>
    </row>
    <row r="16" spans="1:14" ht="28" customHeight="1" x14ac:dyDescent="0.25">
      <c r="A16" s="176">
        <v>14</v>
      </c>
      <c r="B16" s="177" t="s">
        <v>1833</v>
      </c>
      <c r="C16" s="178" t="s">
        <v>1807</v>
      </c>
      <c r="D16" s="177" t="s">
        <v>1836</v>
      </c>
      <c r="E16" s="177" t="s">
        <v>1837</v>
      </c>
      <c r="F16" s="177" t="s">
        <v>1792</v>
      </c>
      <c r="G16" s="179">
        <v>0.44930555555555557</v>
      </c>
      <c r="H16" s="180">
        <v>269</v>
      </c>
      <c r="I16" s="359"/>
      <c r="J16" s="186"/>
    </row>
    <row r="17" spans="1:10" ht="28" customHeight="1" x14ac:dyDescent="0.25">
      <c r="A17" s="176">
        <v>15</v>
      </c>
      <c r="B17" s="177" t="s">
        <v>1834</v>
      </c>
      <c r="C17" s="178" t="s">
        <v>1807</v>
      </c>
      <c r="D17" s="177" t="s">
        <v>1836</v>
      </c>
      <c r="E17" s="177" t="s">
        <v>1837</v>
      </c>
      <c r="F17" s="177" t="s">
        <v>1792</v>
      </c>
      <c r="G17" s="179">
        <v>0.44930555555555557</v>
      </c>
      <c r="H17" s="180">
        <v>269</v>
      </c>
      <c r="I17" s="359"/>
      <c r="J17" s="186"/>
    </row>
    <row r="18" spans="1:10" ht="28" customHeight="1" x14ac:dyDescent="0.25">
      <c r="A18" s="176">
        <v>16</v>
      </c>
      <c r="B18" s="177" t="s">
        <v>1830</v>
      </c>
      <c r="C18" s="178" t="s">
        <v>1807</v>
      </c>
      <c r="D18" s="177" t="s">
        <v>1836</v>
      </c>
      <c r="E18" s="177" t="s">
        <v>1792</v>
      </c>
      <c r="F18" s="177" t="s">
        <v>1837</v>
      </c>
      <c r="G18" s="179">
        <v>0.44930555555555557</v>
      </c>
      <c r="H18" s="180">
        <v>295</v>
      </c>
      <c r="I18" s="359"/>
      <c r="J18" s="186"/>
    </row>
    <row r="19" spans="1:10" ht="28" customHeight="1" x14ac:dyDescent="0.25">
      <c r="A19" s="176">
        <v>17</v>
      </c>
      <c r="B19" s="177" t="s">
        <v>1831</v>
      </c>
      <c r="C19" s="178" t="s">
        <v>1807</v>
      </c>
      <c r="D19" s="177" t="s">
        <v>1836</v>
      </c>
      <c r="E19" s="177" t="s">
        <v>1792</v>
      </c>
      <c r="F19" s="177" t="s">
        <v>1837</v>
      </c>
      <c r="G19" s="179">
        <v>0.44930555555555557</v>
      </c>
      <c r="H19" s="180">
        <v>295</v>
      </c>
      <c r="I19" s="359"/>
      <c r="J19" s="186"/>
    </row>
    <row r="20" spans="1:10" ht="28" customHeight="1" x14ac:dyDescent="0.25">
      <c r="A20" s="176">
        <v>18</v>
      </c>
      <c r="B20" s="177" t="s">
        <v>1832</v>
      </c>
      <c r="C20" s="178" t="s">
        <v>1807</v>
      </c>
      <c r="D20" s="177" t="s">
        <v>1836</v>
      </c>
      <c r="E20" s="177" t="s">
        <v>1792</v>
      </c>
      <c r="F20" s="177" t="s">
        <v>1837</v>
      </c>
      <c r="G20" s="179">
        <v>0.44930555555555557</v>
      </c>
      <c r="H20" s="180">
        <v>295</v>
      </c>
      <c r="I20" s="359"/>
      <c r="J20" s="186"/>
    </row>
    <row r="21" spans="1:10" ht="28" customHeight="1" x14ac:dyDescent="0.25">
      <c r="A21" s="176">
        <v>19</v>
      </c>
      <c r="B21" s="177" t="s">
        <v>1833</v>
      </c>
      <c r="C21" s="178" t="s">
        <v>1807</v>
      </c>
      <c r="D21" s="177" t="s">
        <v>1836</v>
      </c>
      <c r="E21" s="177" t="s">
        <v>1792</v>
      </c>
      <c r="F21" s="177" t="s">
        <v>1837</v>
      </c>
      <c r="G21" s="179">
        <v>0.44930555555555557</v>
      </c>
      <c r="H21" s="180">
        <v>295</v>
      </c>
      <c r="I21" s="359"/>
      <c r="J21" s="186"/>
    </row>
    <row r="22" spans="1:10" ht="28" customHeight="1" x14ac:dyDescent="0.25">
      <c r="A22" s="176">
        <v>20</v>
      </c>
      <c r="B22" s="177" t="s">
        <v>1834</v>
      </c>
      <c r="C22" s="178" t="s">
        <v>1807</v>
      </c>
      <c r="D22" s="177" t="s">
        <v>1836</v>
      </c>
      <c r="E22" s="177" t="s">
        <v>1792</v>
      </c>
      <c r="F22" s="177" t="s">
        <v>1837</v>
      </c>
      <c r="G22" s="179">
        <v>0.44930555555555557</v>
      </c>
      <c r="H22" s="180">
        <v>295</v>
      </c>
      <c r="I22" s="360"/>
      <c r="J22" s="186"/>
    </row>
    <row r="23" spans="1:10" ht="28" customHeight="1" x14ac:dyDescent="0.25">
      <c r="A23" s="176">
        <v>21</v>
      </c>
      <c r="B23" s="177" t="s">
        <v>1838</v>
      </c>
      <c r="C23" s="178" t="s">
        <v>1807</v>
      </c>
      <c r="D23" s="177" t="s">
        <v>1844</v>
      </c>
      <c r="E23" s="177" t="s">
        <v>1845</v>
      </c>
      <c r="F23" s="177" t="s">
        <v>1792</v>
      </c>
      <c r="G23" s="179">
        <v>0.30555555555555552</v>
      </c>
      <c r="H23" s="284">
        <v>270</v>
      </c>
      <c r="I23" s="358" t="s">
        <v>2030</v>
      </c>
      <c r="J23" s="186" t="s">
        <v>2012</v>
      </c>
    </row>
    <row r="24" spans="1:10" ht="28" customHeight="1" x14ac:dyDescent="0.25">
      <c r="A24" s="176">
        <v>22</v>
      </c>
      <c r="B24" s="177" t="s">
        <v>1839</v>
      </c>
      <c r="C24" s="178" t="s">
        <v>1807</v>
      </c>
      <c r="D24" s="177" t="s">
        <v>1844</v>
      </c>
      <c r="E24" s="177" t="s">
        <v>1845</v>
      </c>
      <c r="F24" s="177" t="s">
        <v>1792</v>
      </c>
      <c r="G24" s="179">
        <v>0.30555555555555552</v>
      </c>
      <c r="H24" s="284">
        <v>270</v>
      </c>
      <c r="I24" s="359"/>
      <c r="J24" s="186"/>
    </row>
    <row r="25" spans="1:10" ht="28" customHeight="1" x14ac:dyDescent="0.25">
      <c r="A25" s="176">
        <v>23</v>
      </c>
      <c r="B25" s="177" t="s">
        <v>1840</v>
      </c>
      <c r="C25" s="178" t="s">
        <v>1807</v>
      </c>
      <c r="D25" s="177" t="s">
        <v>1844</v>
      </c>
      <c r="E25" s="177" t="s">
        <v>1845</v>
      </c>
      <c r="F25" s="177" t="s">
        <v>1792</v>
      </c>
      <c r="G25" s="179">
        <v>0.30555555555555552</v>
      </c>
      <c r="H25" s="284">
        <v>270</v>
      </c>
      <c r="I25" s="359"/>
      <c r="J25" s="186"/>
    </row>
    <row r="26" spans="1:10" ht="28" customHeight="1" x14ac:dyDescent="0.25">
      <c r="A26" s="176">
        <v>24</v>
      </c>
      <c r="B26" s="177" t="s">
        <v>1841</v>
      </c>
      <c r="C26" s="178" t="s">
        <v>1807</v>
      </c>
      <c r="D26" s="177" t="s">
        <v>1844</v>
      </c>
      <c r="E26" s="177" t="s">
        <v>1845</v>
      </c>
      <c r="F26" s="177" t="s">
        <v>1792</v>
      </c>
      <c r="G26" s="179">
        <v>0.30555555555555552</v>
      </c>
      <c r="H26" s="284">
        <v>270</v>
      </c>
      <c r="I26" s="359"/>
      <c r="J26" s="186"/>
    </row>
    <row r="27" spans="1:10" ht="28" customHeight="1" x14ac:dyDescent="0.25">
      <c r="A27" s="176">
        <v>25</v>
      </c>
      <c r="B27" s="177" t="s">
        <v>1842</v>
      </c>
      <c r="C27" s="178" t="s">
        <v>1807</v>
      </c>
      <c r="D27" s="177" t="s">
        <v>1844</v>
      </c>
      <c r="E27" s="177" t="s">
        <v>1845</v>
      </c>
      <c r="F27" s="177" t="s">
        <v>1792</v>
      </c>
      <c r="G27" s="179">
        <v>0.30555555555555552</v>
      </c>
      <c r="H27" s="284">
        <v>270</v>
      </c>
      <c r="I27" s="359"/>
      <c r="J27" s="186"/>
    </row>
    <row r="28" spans="1:10" ht="28" customHeight="1" x14ac:dyDescent="0.25">
      <c r="A28" s="176">
        <v>26</v>
      </c>
      <c r="B28" s="177" t="s">
        <v>1843</v>
      </c>
      <c r="C28" s="178" t="s">
        <v>1807</v>
      </c>
      <c r="D28" s="177" t="s">
        <v>1844</v>
      </c>
      <c r="E28" s="177" t="s">
        <v>1845</v>
      </c>
      <c r="F28" s="177" t="s">
        <v>1792</v>
      </c>
      <c r="G28" s="179">
        <v>0.30555555555555552</v>
      </c>
      <c r="H28" s="284">
        <v>270</v>
      </c>
      <c r="I28" s="359"/>
      <c r="J28" s="186"/>
    </row>
    <row r="29" spans="1:10" ht="28" customHeight="1" x14ac:dyDescent="0.25">
      <c r="A29" s="176">
        <v>27</v>
      </c>
      <c r="B29" s="177" t="s">
        <v>1838</v>
      </c>
      <c r="C29" s="178" t="s">
        <v>1815</v>
      </c>
      <c r="D29" s="177" t="s">
        <v>1846</v>
      </c>
      <c r="E29" s="177" t="s">
        <v>1792</v>
      </c>
      <c r="F29" s="177" t="s">
        <v>1845</v>
      </c>
      <c r="G29" s="179">
        <v>0.625</v>
      </c>
      <c r="H29" s="284">
        <v>270</v>
      </c>
      <c r="I29" s="359"/>
      <c r="J29" s="186"/>
    </row>
    <row r="30" spans="1:10" ht="28" customHeight="1" x14ac:dyDescent="0.25">
      <c r="A30" s="176">
        <v>28</v>
      </c>
      <c r="B30" s="177" t="s">
        <v>1839</v>
      </c>
      <c r="C30" s="178" t="s">
        <v>1815</v>
      </c>
      <c r="D30" s="177" t="s">
        <v>1846</v>
      </c>
      <c r="E30" s="177" t="s">
        <v>1792</v>
      </c>
      <c r="F30" s="177" t="s">
        <v>1845</v>
      </c>
      <c r="G30" s="179">
        <v>0.625</v>
      </c>
      <c r="H30" s="284">
        <v>270</v>
      </c>
      <c r="I30" s="359"/>
      <c r="J30" s="186"/>
    </row>
    <row r="31" spans="1:10" ht="28" customHeight="1" x14ac:dyDescent="0.25">
      <c r="A31" s="176">
        <v>29</v>
      </c>
      <c r="B31" s="177" t="s">
        <v>1840</v>
      </c>
      <c r="C31" s="178" t="s">
        <v>1815</v>
      </c>
      <c r="D31" s="177" t="s">
        <v>1846</v>
      </c>
      <c r="E31" s="177" t="s">
        <v>1792</v>
      </c>
      <c r="F31" s="177" t="s">
        <v>1845</v>
      </c>
      <c r="G31" s="179">
        <v>0.625</v>
      </c>
      <c r="H31" s="284">
        <v>270</v>
      </c>
      <c r="I31" s="359"/>
      <c r="J31" s="186"/>
    </row>
    <row r="32" spans="1:10" ht="28" customHeight="1" x14ac:dyDescent="0.25">
      <c r="A32" s="176">
        <v>30</v>
      </c>
      <c r="B32" s="177" t="s">
        <v>1841</v>
      </c>
      <c r="C32" s="178" t="s">
        <v>1815</v>
      </c>
      <c r="D32" s="177" t="s">
        <v>1846</v>
      </c>
      <c r="E32" s="177" t="s">
        <v>1792</v>
      </c>
      <c r="F32" s="177" t="s">
        <v>1845</v>
      </c>
      <c r="G32" s="179">
        <v>0.625</v>
      </c>
      <c r="H32" s="284">
        <v>270</v>
      </c>
      <c r="I32" s="359"/>
      <c r="J32" s="186"/>
    </row>
    <row r="33" spans="1:10" ht="28" customHeight="1" x14ac:dyDescent="0.25">
      <c r="A33" s="176">
        <v>31</v>
      </c>
      <c r="B33" s="177" t="s">
        <v>1842</v>
      </c>
      <c r="C33" s="178" t="s">
        <v>1815</v>
      </c>
      <c r="D33" s="177" t="s">
        <v>1846</v>
      </c>
      <c r="E33" s="177" t="s">
        <v>1792</v>
      </c>
      <c r="F33" s="177" t="s">
        <v>1845</v>
      </c>
      <c r="G33" s="179">
        <v>0.625</v>
      </c>
      <c r="H33" s="284">
        <v>270</v>
      </c>
      <c r="I33" s="359"/>
      <c r="J33" s="186"/>
    </row>
    <row r="34" spans="1:10" ht="28" customHeight="1" x14ac:dyDescent="0.25">
      <c r="A34" s="176">
        <v>32</v>
      </c>
      <c r="B34" s="177" t="s">
        <v>1843</v>
      </c>
      <c r="C34" s="178" t="s">
        <v>1815</v>
      </c>
      <c r="D34" s="177" t="s">
        <v>1846</v>
      </c>
      <c r="E34" s="177" t="s">
        <v>1792</v>
      </c>
      <c r="F34" s="177" t="s">
        <v>1845</v>
      </c>
      <c r="G34" s="179">
        <v>0.625</v>
      </c>
      <c r="H34" s="284">
        <v>270</v>
      </c>
      <c r="I34" s="360"/>
      <c r="J34" s="186"/>
    </row>
    <row r="35" spans="1:10" ht="28" customHeight="1" x14ac:dyDescent="0.25">
      <c r="A35" s="176">
        <v>33</v>
      </c>
      <c r="B35" s="177" t="s">
        <v>1993</v>
      </c>
      <c r="C35" s="178" t="s">
        <v>1807</v>
      </c>
      <c r="D35" s="177" t="s">
        <v>1999</v>
      </c>
      <c r="E35" s="177" t="s">
        <v>1793</v>
      </c>
      <c r="F35" s="177" t="s">
        <v>1792</v>
      </c>
      <c r="G35" s="179">
        <v>0.66805555555555562</v>
      </c>
      <c r="H35" s="180">
        <v>87.5</v>
      </c>
      <c r="I35" s="358" t="s">
        <v>2029</v>
      </c>
      <c r="J35" s="186"/>
    </row>
    <row r="36" spans="1:10" ht="28" customHeight="1" x14ac:dyDescent="0.25">
      <c r="A36" s="176">
        <v>34</v>
      </c>
      <c r="B36" s="177" t="s">
        <v>1994</v>
      </c>
      <c r="C36" s="178" t="s">
        <v>1807</v>
      </c>
      <c r="D36" s="177" t="s">
        <v>1999</v>
      </c>
      <c r="E36" s="177" t="s">
        <v>1793</v>
      </c>
      <c r="F36" s="177" t="s">
        <v>1792</v>
      </c>
      <c r="G36" s="179">
        <v>0.66805555555555562</v>
      </c>
      <c r="H36" s="180">
        <v>87.5</v>
      </c>
      <c r="I36" s="359"/>
      <c r="J36" s="186"/>
    </row>
    <row r="37" spans="1:10" ht="28" customHeight="1" x14ac:dyDescent="0.25">
      <c r="A37" s="176">
        <v>35</v>
      </c>
      <c r="B37" s="177" t="s">
        <v>1995</v>
      </c>
      <c r="C37" s="178" t="s">
        <v>1807</v>
      </c>
      <c r="D37" s="177" t="s">
        <v>1999</v>
      </c>
      <c r="E37" s="177" t="s">
        <v>1793</v>
      </c>
      <c r="F37" s="177" t="s">
        <v>1792</v>
      </c>
      <c r="G37" s="179">
        <v>0.66805555555555562</v>
      </c>
      <c r="H37" s="180">
        <v>87.5</v>
      </c>
      <c r="I37" s="359"/>
      <c r="J37" s="186"/>
    </row>
    <row r="38" spans="1:10" ht="28" customHeight="1" x14ac:dyDescent="0.25">
      <c r="A38" s="176">
        <v>36</v>
      </c>
      <c r="B38" s="177" t="s">
        <v>1996</v>
      </c>
      <c r="C38" s="178" t="s">
        <v>1807</v>
      </c>
      <c r="D38" s="177" t="s">
        <v>1999</v>
      </c>
      <c r="E38" s="177" t="s">
        <v>1793</v>
      </c>
      <c r="F38" s="177" t="s">
        <v>1792</v>
      </c>
      <c r="G38" s="179">
        <v>0.66805555555555562</v>
      </c>
      <c r="H38" s="180">
        <v>87.5</v>
      </c>
      <c r="I38" s="359"/>
      <c r="J38" s="186"/>
    </row>
    <row r="39" spans="1:10" ht="28" customHeight="1" x14ac:dyDescent="0.25">
      <c r="A39" s="176">
        <v>37</v>
      </c>
      <c r="B39" s="177" t="s">
        <v>1997</v>
      </c>
      <c r="C39" s="178" t="s">
        <v>1807</v>
      </c>
      <c r="D39" s="177" t="s">
        <v>1999</v>
      </c>
      <c r="E39" s="177" t="s">
        <v>1793</v>
      </c>
      <c r="F39" s="177" t="s">
        <v>1792</v>
      </c>
      <c r="G39" s="179">
        <v>0.66805555555555562</v>
      </c>
      <c r="H39" s="180">
        <v>87.5</v>
      </c>
      <c r="I39" s="359"/>
      <c r="J39" s="186"/>
    </row>
    <row r="40" spans="1:10" s="289" customFormat="1" ht="28" customHeight="1" x14ac:dyDescent="0.25">
      <c r="A40" s="176">
        <v>38</v>
      </c>
      <c r="B40" s="285" t="s">
        <v>1998</v>
      </c>
      <c r="C40" s="286" t="s">
        <v>1807</v>
      </c>
      <c r="D40" s="285" t="s">
        <v>1999</v>
      </c>
      <c r="E40" s="285" t="s">
        <v>2000</v>
      </c>
      <c r="F40" s="285" t="s">
        <v>1792</v>
      </c>
      <c r="G40" s="287">
        <v>0.61597222222222225</v>
      </c>
      <c r="H40" s="284">
        <v>169</v>
      </c>
      <c r="I40" s="359"/>
      <c r="J40" s="288" t="s">
        <v>2003</v>
      </c>
    </row>
    <row r="41" spans="1:10" ht="28" customHeight="1" x14ac:dyDescent="0.25">
      <c r="A41" s="176">
        <v>39</v>
      </c>
      <c r="B41" s="177" t="s">
        <v>1993</v>
      </c>
      <c r="C41" s="178" t="s">
        <v>1822</v>
      </c>
      <c r="D41" s="177" t="s">
        <v>2001</v>
      </c>
      <c r="E41" s="177" t="s">
        <v>1792</v>
      </c>
      <c r="F41" s="177" t="s">
        <v>1793</v>
      </c>
      <c r="G41" s="179">
        <v>0.37361111111111112</v>
      </c>
      <c r="H41" s="180">
        <v>89.5</v>
      </c>
      <c r="I41" s="359"/>
      <c r="J41" s="186"/>
    </row>
    <row r="42" spans="1:10" ht="28" customHeight="1" x14ac:dyDescent="0.25">
      <c r="A42" s="176">
        <v>40</v>
      </c>
      <c r="B42" s="177" t="s">
        <v>1994</v>
      </c>
      <c r="C42" s="178" t="s">
        <v>1822</v>
      </c>
      <c r="D42" s="177" t="s">
        <v>2001</v>
      </c>
      <c r="E42" s="177" t="s">
        <v>1792</v>
      </c>
      <c r="F42" s="177" t="s">
        <v>1793</v>
      </c>
      <c r="G42" s="179">
        <v>0.37361111111111112</v>
      </c>
      <c r="H42" s="180">
        <v>89.5</v>
      </c>
      <c r="I42" s="359"/>
      <c r="J42" s="186"/>
    </row>
    <row r="43" spans="1:10" ht="28" customHeight="1" x14ac:dyDescent="0.25">
      <c r="A43" s="176">
        <v>41</v>
      </c>
      <c r="B43" s="177" t="s">
        <v>1995</v>
      </c>
      <c r="C43" s="178" t="s">
        <v>1822</v>
      </c>
      <c r="D43" s="177" t="s">
        <v>2001</v>
      </c>
      <c r="E43" s="177" t="s">
        <v>1792</v>
      </c>
      <c r="F43" s="177" t="s">
        <v>1793</v>
      </c>
      <c r="G43" s="179">
        <v>0.37361111111111112</v>
      </c>
      <c r="H43" s="180">
        <v>89.5</v>
      </c>
      <c r="I43" s="359"/>
      <c r="J43" s="186"/>
    </row>
    <row r="44" spans="1:10" ht="28" customHeight="1" x14ac:dyDescent="0.25">
      <c r="A44" s="176">
        <v>42</v>
      </c>
      <c r="B44" s="177" t="s">
        <v>1996</v>
      </c>
      <c r="C44" s="178" t="s">
        <v>1822</v>
      </c>
      <c r="D44" s="177" t="s">
        <v>2001</v>
      </c>
      <c r="E44" s="177" t="s">
        <v>1792</v>
      </c>
      <c r="F44" s="177" t="s">
        <v>1793</v>
      </c>
      <c r="G44" s="179">
        <v>0.37361111111111112</v>
      </c>
      <c r="H44" s="180">
        <v>89.5</v>
      </c>
      <c r="I44" s="359"/>
      <c r="J44" s="186"/>
    </row>
    <row r="45" spans="1:10" ht="28" customHeight="1" x14ac:dyDescent="0.25">
      <c r="A45" s="176">
        <v>43</v>
      </c>
      <c r="B45" s="177" t="s">
        <v>1997</v>
      </c>
      <c r="C45" s="178" t="s">
        <v>1822</v>
      </c>
      <c r="D45" s="177" t="s">
        <v>2001</v>
      </c>
      <c r="E45" s="177" t="s">
        <v>1792</v>
      </c>
      <c r="F45" s="177" t="s">
        <v>1793</v>
      </c>
      <c r="G45" s="179">
        <v>0.37361111111111112</v>
      </c>
      <c r="H45" s="180">
        <v>89.5</v>
      </c>
      <c r="I45" s="359"/>
      <c r="J45" s="186"/>
    </row>
    <row r="46" spans="1:10" s="289" customFormat="1" ht="28" customHeight="1" x14ac:dyDescent="0.25">
      <c r="A46" s="176">
        <v>44</v>
      </c>
      <c r="B46" s="285" t="s">
        <v>1998</v>
      </c>
      <c r="C46" s="286" t="s">
        <v>1822</v>
      </c>
      <c r="D46" s="285" t="s">
        <v>2001</v>
      </c>
      <c r="E46" s="285" t="s">
        <v>1792</v>
      </c>
      <c r="F46" s="285" t="s">
        <v>2000</v>
      </c>
      <c r="G46" s="287">
        <v>0.37361111111111112</v>
      </c>
      <c r="H46" s="284">
        <v>176</v>
      </c>
      <c r="I46" s="360"/>
      <c r="J46" s="288" t="s">
        <v>2002</v>
      </c>
    </row>
    <row r="47" spans="1:10" ht="28" customHeight="1" x14ac:dyDescent="0.25">
      <c r="A47" s="176">
        <v>45</v>
      </c>
      <c r="B47" s="177" t="s">
        <v>2004</v>
      </c>
      <c r="C47" s="178" t="s">
        <v>1869</v>
      </c>
      <c r="D47" s="177" t="s">
        <v>2009</v>
      </c>
      <c r="E47" s="177" t="s">
        <v>2010</v>
      </c>
      <c r="F47" s="177" t="s">
        <v>1792</v>
      </c>
      <c r="G47" s="179">
        <v>0.33888888888888885</v>
      </c>
      <c r="H47" s="180">
        <v>119.5</v>
      </c>
      <c r="I47" s="358" t="s">
        <v>2028</v>
      </c>
      <c r="J47" s="186"/>
    </row>
    <row r="48" spans="1:10" ht="28" customHeight="1" x14ac:dyDescent="0.25">
      <c r="A48" s="176">
        <v>46</v>
      </c>
      <c r="B48" s="177" t="s">
        <v>2005</v>
      </c>
      <c r="C48" s="178" t="s">
        <v>1869</v>
      </c>
      <c r="D48" s="177" t="s">
        <v>2009</v>
      </c>
      <c r="E48" s="177" t="s">
        <v>2010</v>
      </c>
      <c r="F48" s="177" t="s">
        <v>1792</v>
      </c>
      <c r="G48" s="179">
        <v>0.33888888888888885</v>
      </c>
      <c r="H48" s="180">
        <v>119.5</v>
      </c>
      <c r="I48" s="359"/>
      <c r="J48" s="186"/>
    </row>
    <row r="49" spans="1:10" ht="28" customHeight="1" x14ac:dyDescent="0.25">
      <c r="A49" s="176">
        <v>47</v>
      </c>
      <c r="B49" s="177" t="s">
        <v>2006</v>
      </c>
      <c r="C49" s="178" t="s">
        <v>1869</v>
      </c>
      <c r="D49" s="177" t="s">
        <v>2009</v>
      </c>
      <c r="E49" s="177" t="s">
        <v>2016</v>
      </c>
      <c r="F49" s="177" t="s">
        <v>1792</v>
      </c>
      <c r="G49" s="179">
        <v>0.33888888888888885</v>
      </c>
      <c r="H49" s="180">
        <v>156</v>
      </c>
      <c r="I49" s="359"/>
      <c r="J49" s="186"/>
    </row>
    <row r="50" spans="1:10" ht="28" customHeight="1" x14ac:dyDescent="0.25">
      <c r="A50" s="176">
        <v>48</v>
      </c>
      <c r="B50" s="177" t="s">
        <v>2007</v>
      </c>
      <c r="C50" s="178" t="s">
        <v>1869</v>
      </c>
      <c r="D50" s="177" t="s">
        <v>2009</v>
      </c>
      <c r="E50" s="177" t="s">
        <v>2010</v>
      </c>
      <c r="F50" s="177" t="s">
        <v>1792</v>
      </c>
      <c r="G50" s="179">
        <v>0.33888888888888885</v>
      </c>
      <c r="H50" s="180">
        <v>119.5</v>
      </c>
      <c r="I50" s="359"/>
      <c r="J50" s="186"/>
    </row>
    <row r="51" spans="1:10" ht="28" customHeight="1" x14ac:dyDescent="0.25">
      <c r="A51" s="176">
        <v>49</v>
      </c>
      <c r="B51" s="177" t="s">
        <v>2008</v>
      </c>
      <c r="C51" s="178" t="s">
        <v>1869</v>
      </c>
      <c r="D51" s="177" t="s">
        <v>2009</v>
      </c>
      <c r="E51" s="177" t="s">
        <v>2010</v>
      </c>
      <c r="F51" s="177" t="s">
        <v>1792</v>
      </c>
      <c r="G51" s="179">
        <v>0.33888888888888885</v>
      </c>
      <c r="H51" s="180">
        <v>119.5</v>
      </c>
      <c r="I51" s="359"/>
      <c r="J51" s="186"/>
    </row>
    <row r="52" spans="1:10" ht="28" customHeight="1" x14ac:dyDescent="0.25">
      <c r="A52" s="176">
        <v>50</v>
      </c>
      <c r="B52" s="177" t="s">
        <v>2004</v>
      </c>
      <c r="C52" s="178" t="s">
        <v>1815</v>
      </c>
      <c r="D52" s="177" t="s">
        <v>2011</v>
      </c>
      <c r="E52" s="177" t="s">
        <v>1792</v>
      </c>
      <c r="F52" s="177" t="s">
        <v>2010</v>
      </c>
      <c r="G52" s="179">
        <v>0.56041666666666667</v>
      </c>
      <c r="H52" s="180">
        <v>121.5</v>
      </c>
      <c r="I52" s="359"/>
      <c r="J52" s="186"/>
    </row>
    <row r="53" spans="1:10" ht="28" customHeight="1" x14ac:dyDescent="0.25">
      <c r="A53" s="176">
        <v>51</v>
      </c>
      <c r="B53" s="177" t="s">
        <v>2005</v>
      </c>
      <c r="C53" s="178" t="s">
        <v>1815</v>
      </c>
      <c r="D53" s="177" t="s">
        <v>2011</v>
      </c>
      <c r="E53" s="177" t="s">
        <v>1792</v>
      </c>
      <c r="F53" s="177" t="s">
        <v>2016</v>
      </c>
      <c r="G53" s="179">
        <v>0.56041666666666667</v>
      </c>
      <c r="H53" s="180">
        <v>156</v>
      </c>
      <c r="I53" s="359"/>
      <c r="J53" s="186"/>
    </row>
    <row r="54" spans="1:10" ht="28" customHeight="1" x14ac:dyDescent="0.25">
      <c r="A54" s="176">
        <v>52</v>
      </c>
      <c r="B54" s="177" t="s">
        <v>2006</v>
      </c>
      <c r="C54" s="178" t="s">
        <v>1815</v>
      </c>
      <c r="D54" s="177" t="s">
        <v>2011</v>
      </c>
      <c r="E54" s="177" t="s">
        <v>1792</v>
      </c>
      <c r="F54" s="177" t="s">
        <v>2016</v>
      </c>
      <c r="G54" s="179">
        <v>0.56041666666666667</v>
      </c>
      <c r="H54" s="180">
        <v>156</v>
      </c>
      <c r="I54" s="359"/>
      <c r="J54" s="186"/>
    </row>
    <row r="55" spans="1:10" ht="28" customHeight="1" x14ac:dyDescent="0.25">
      <c r="A55" s="176">
        <v>53</v>
      </c>
      <c r="B55" s="177" t="s">
        <v>2007</v>
      </c>
      <c r="C55" s="178" t="s">
        <v>1815</v>
      </c>
      <c r="D55" s="177" t="s">
        <v>2011</v>
      </c>
      <c r="E55" s="177" t="s">
        <v>1792</v>
      </c>
      <c r="F55" s="177" t="s">
        <v>2010</v>
      </c>
      <c r="G55" s="179">
        <v>0.56041666666666667</v>
      </c>
      <c r="H55" s="180">
        <v>119.5</v>
      </c>
      <c r="I55" s="359"/>
      <c r="J55" s="186"/>
    </row>
    <row r="56" spans="1:10" ht="28" customHeight="1" x14ac:dyDescent="0.25">
      <c r="A56" s="176">
        <v>54</v>
      </c>
      <c r="B56" s="177" t="s">
        <v>2008</v>
      </c>
      <c r="C56" s="178" t="s">
        <v>1815</v>
      </c>
      <c r="D56" s="177" t="s">
        <v>2011</v>
      </c>
      <c r="E56" s="177" t="s">
        <v>1792</v>
      </c>
      <c r="F56" s="177" t="s">
        <v>2016</v>
      </c>
      <c r="G56" s="179">
        <v>0.56041666666666667</v>
      </c>
      <c r="H56" s="180">
        <v>156</v>
      </c>
      <c r="I56" s="360"/>
      <c r="J56" s="186"/>
    </row>
    <row r="57" spans="1:10" s="173" customFormat="1" ht="23" customHeight="1" x14ac:dyDescent="0.25">
      <c r="A57" s="181" t="s">
        <v>1791</v>
      </c>
      <c r="B57" s="182"/>
      <c r="C57" s="182"/>
      <c r="D57" s="182"/>
      <c r="E57" s="182"/>
      <c r="F57" s="182"/>
      <c r="G57" s="182"/>
      <c r="H57" s="183">
        <f>SUM(H3:H56)</f>
        <v>15738.5</v>
      </c>
      <c r="I57" s="183"/>
      <c r="J57" s="187"/>
    </row>
  </sheetData>
  <mergeCells count="7">
    <mergeCell ref="I47:I56"/>
    <mergeCell ref="I3:I5"/>
    <mergeCell ref="I8:I12"/>
    <mergeCell ref="I13:I22"/>
    <mergeCell ref="I23:I34"/>
    <mergeCell ref="I35:I46"/>
    <mergeCell ref="I6:I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A2" workbookViewId="0">
      <selection activeCell="L8" sqref="L8"/>
    </sheetView>
  </sheetViews>
  <sheetFormatPr baseColWidth="10" defaultRowHeight="23" customHeight="1" x14ac:dyDescent="0.25"/>
  <cols>
    <col min="1" max="2" width="10.83203125" style="156"/>
    <col min="3" max="3" width="15.5" style="156" customWidth="1"/>
    <col min="4" max="4" width="13.6640625" style="156" customWidth="1"/>
    <col min="5" max="5" width="11.5" style="156" customWidth="1"/>
    <col min="6" max="6" width="10.83203125" style="156"/>
    <col min="7" max="7" width="13.1640625" style="156" customWidth="1"/>
    <col min="8" max="8" width="14" style="156" customWidth="1"/>
    <col min="9" max="9" width="15.5" style="156" customWidth="1"/>
    <col min="10" max="10" width="26.5" style="156" customWidth="1"/>
    <col min="11" max="16384" width="10.83203125" style="156"/>
  </cols>
  <sheetData>
    <row r="1" spans="1:10" ht="28" customHeight="1" x14ac:dyDescent="0.25">
      <c r="A1" s="154" t="s">
        <v>1800</v>
      </c>
    </row>
    <row r="2" spans="1:10" s="158" customFormat="1" ht="34" customHeight="1" x14ac:dyDescent="0.25">
      <c r="A2" s="163" t="s">
        <v>1775</v>
      </c>
      <c r="B2" s="163" t="s">
        <v>1814</v>
      </c>
      <c r="C2" s="163" t="s">
        <v>1777</v>
      </c>
      <c r="D2" s="163" t="s">
        <v>1782</v>
      </c>
      <c r="E2" s="163" t="s">
        <v>518</v>
      </c>
      <c r="F2" s="163" t="s">
        <v>519</v>
      </c>
      <c r="G2" s="163" t="s">
        <v>521</v>
      </c>
      <c r="H2" s="163" t="s">
        <v>522</v>
      </c>
      <c r="I2" s="163" t="s">
        <v>1779</v>
      </c>
      <c r="J2" s="163" t="s">
        <v>1780</v>
      </c>
    </row>
    <row r="3" spans="1:10" s="155" customFormat="1" ht="28" customHeight="1" x14ac:dyDescent="0.25">
      <c r="A3" s="166">
        <v>1</v>
      </c>
      <c r="B3" s="166" t="s">
        <v>58</v>
      </c>
      <c r="C3" s="167">
        <v>43667</v>
      </c>
      <c r="D3" s="166" t="s">
        <v>1786</v>
      </c>
      <c r="E3" s="166" t="s">
        <v>1783</v>
      </c>
      <c r="F3" s="166" t="s">
        <v>1784</v>
      </c>
      <c r="G3" s="168">
        <v>0.52777777777777779</v>
      </c>
      <c r="H3" s="168">
        <v>0.68055555555555547</v>
      </c>
      <c r="I3" s="169">
        <v>336</v>
      </c>
      <c r="J3" s="166"/>
    </row>
    <row r="4" spans="1:10" s="155" customFormat="1" ht="28" customHeight="1" x14ac:dyDescent="0.25">
      <c r="A4" s="166"/>
      <c r="B4" s="166" t="s">
        <v>1687</v>
      </c>
      <c r="C4" s="167">
        <v>43672</v>
      </c>
      <c r="D4" s="166" t="s">
        <v>1685</v>
      </c>
      <c r="E4" s="166" t="s">
        <v>75</v>
      </c>
      <c r="F4" s="166" t="s">
        <v>1686</v>
      </c>
      <c r="G4" s="168">
        <v>0.28125</v>
      </c>
      <c r="H4" s="168">
        <v>0.35069444444444442</v>
      </c>
      <c r="I4" s="169">
        <v>700</v>
      </c>
      <c r="J4" s="171"/>
    </row>
    <row r="5" spans="1:10" s="155" customFormat="1" ht="28" customHeight="1" x14ac:dyDescent="0.25">
      <c r="A5" s="166">
        <v>2</v>
      </c>
      <c r="B5" s="166" t="s">
        <v>1798</v>
      </c>
      <c r="C5" s="167">
        <v>43668</v>
      </c>
      <c r="D5" s="166" t="s">
        <v>1507</v>
      </c>
      <c r="E5" s="166" t="s">
        <v>1785</v>
      </c>
      <c r="F5" s="166" t="s">
        <v>75</v>
      </c>
      <c r="G5" s="168">
        <v>0.30555555555555552</v>
      </c>
      <c r="H5" s="168">
        <v>0.36458333333333331</v>
      </c>
      <c r="I5" s="169">
        <v>670</v>
      </c>
      <c r="J5" s="171"/>
    </row>
    <row r="6" spans="1:10" s="155" customFormat="1" ht="28" customHeight="1" x14ac:dyDescent="0.25">
      <c r="A6" s="166"/>
      <c r="B6" s="166" t="s">
        <v>1798</v>
      </c>
      <c r="C6" s="167">
        <v>43672</v>
      </c>
      <c r="D6" s="166"/>
      <c r="E6" s="166"/>
      <c r="F6" s="166"/>
      <c r="G6" s="166"/>
      <c r="H6" s="166"/>
      <c r="I6" s="172">
        <v>561</v>
      </c>
      <c r="J6" s="171"/>
    </row>
    <row r="7" spans="1:10" s="155" customFormat="1" ht="28" customHeight="1" x14ac:dyDescent="0.25">
      <c r="A7" s="166">
        <v>3</v>
      </c>
      <c r="B7" s="166" t="s">
        <v>1668</v>
      </c>
      <c r="C7" s="167">
        <v>43669</v>
      </c>
      <c r="D7" s="166" t="s">
        <v>1667</v>
      </c>
      <c r="E7" s="166" t="s">
        <v>1785</v>
      </c>
      <c r="F7" s="166" t="s">
        <v>75</v>
      </c>
      <c r="G7" s="168">
        <v>0.81944444444444453</v>
      </c>
      <c r="H7" s="168">
        <v>0.88194444444444453</v>
      </c>
      <c r="I7" s="169">
        <v>810</v>
      </c>
      <c r="J7" s="166"/>
    </row>
    <row r="8" spans="1:10" s="155" customFormat="1" ht="28" customHeight="1" x14ac:dyDescent="0.25">
      <c r="A8" s="166"/>
      <c r="B8" s="166" t="s">
        <v>1668</v>
      </c>
      <c r="C8" s="167">
        <v>43672</v>
      </c>
      <c r="D8" s="166" t="s">
        <v>243</v>
      </c>
      <c r="E8" s="166" t="s">
        <v>75</v>
      </c>
      <c r="F8" s="166" t="s">
        <v>1785</v>
      </c>
      <c r="G8" s="168">
        <v>0.50347222222222221</v>
      </c>
      <c r="H8" s="168">
        <v>0.56597222222222221</v>
      </c>
      <c r="I8" s="169">
        <v>1650</v>
      </c>
      <c r="J8" s="166"/>
    </row>
    <row r="9" spans="1:10" ht="28" customHeight="1" x14ac:dyDescent="0.25">
      <c r="A9" s="166">
        <v>4</v>
      </c>
      <c r="B9" s="166" t="s">
        <v>1787</v>
      </c>
      <c r="C9" s="167">
        <v>43667</v>
      </c>
      <c r="D9" s="166" t="s">
        <v>1786</v>
      </c>
      <c r="E9" s="166" t="s">
        <v>1783</v>
      </c>
      <c r="F9" s="166" t="s">
        <v>1784</v>
      </c>
      <c r="G9" s="168">
        <v>0.52777777777777779</v>
      </c>
      <c r="H9" s="168">
        <v>0.68055555555555547</v>
      </c>
      <c r="I9" s="169">
        <v>336</v>
      </c>
      <c r="J9" s="166"/>
    </row>
    <row r="10" spans="1:10" ht="28" customHeight="1" x14ac:dyDescent="0.25">
      <c r="A10" s="166"/>
      <c r="B10" s="166" t="s">
        <v>1787</v>
      </c>
      <c r="C10" s="167">
        <v>43667</v>
      </c>
      <c r="D10" s="166" t="s">
        <v>1794</v>
      </c>
      <c r="E10" s="166" t="s">
        <v>1792</v>
      </c>
      <c r="F10" s="166" t="s">
        <v>1793</v>
      </c>
      <c r="G10" s="168">
        <v>0.5854166666666667</v>
      </c>
      <c r="H10" s="168">
        <v>0.66527777777777775</v>
      </c>
      <c r="I10" s="169">
        <v>82.5</v>
      </c>
      <c r="J10" s="166"/>
    </row>
    <row r="11" spans="1:10" ht="28" customHeight="1" x14ac:dyDescent="0.25">
      <c r="A11" s="166">
        <v>5</v>
      </c>
      <c r="B11" s="166" t="s">
        <v>1788</v>
      </c>
      <c r="C11" s="167">
        <v>43667</v>
      </c>
      <c r="D11" s="166" t="s">
        <v>1786</v>
      </c>
      <c r="E11" s="166" t="s">
        <v>1783</v>
      </c>
      <c r="F11" s="166" t="s">
        <v>1784</v>
      </c>
      <c r="G11" s="168">
        <v>0.52777777777777779</v>
      </c>
      <c r="H11" s="168">
        <v>0.68055555555555547</v>
      </c>
      <c r="I11" s="169">
        <v>336</v>
      </c>
      <c r="J11" s="171"/>
    </row>
    <row r="12" spans="1:10" ht="28" customHeight="1" x14ac:dyDescent="0.25">
      <c r="A12" s="166"/>
      <c r="B12" s="166" t="s">
        <v>1797</v>
      </c>
      <c r="C12" s="167">
        <v>43672</v>
      </c>
      <c r="D12" s="166"/>
      <c r="E12" s="166"/>
      <c r="F12" s="166"/>
      <c r="G12" s="166"/>
      <c r="H12" s="166"/>
      <c r="I12" s="172">
        <v>336</v>
      </c>
      <c r="J12" s="171"/>
    </row>
    <row r="13" spans="1:10" ht="28" customHeight="1" x14ac:dyDescent="0.25">
      <c r="A13" s="166">
        <v>6</v>
      </c>
      <c r="B13" s="166" t="s">
        <v>1789</v>
      </c>
      <c r="C13" s="167">
        <v>43667</v>
      </c>
      <c r="D13" s="166" t="s">
        <v>1786</v>
      </c>
      <c r="E13" s="166" t="s">
        <v>1783</v>
      </c>
      <c r="F13" s="166" t="s">
        <v>1784</v>
      </c>
      <c r="G13" s="168">
        <v>0.52777777777777779</v>
      </c>
      <c r="H13" s="168">
        <v>0.68055555555555547</v>
      </c>
      <c r="I13" s="169">
        <v>336</v>
      </c>
      <c r="J13" s="171"/>
    </row>
    <row r="14" spans="1:10" ht="28" customHeight="1" x14ac:dyDescent="0.25">
      <c r="A14" s="166"/>
      <c r="B14" s="166" t="s">
        <v>1796</v>
      </c>
      <c r="C14" s="167">
        <v>43672</v>
      </c>
      <c r="D14" s="166" t="s">
        <v>1799</v>
      </c>
      <c r="E14" s="166" t="s">
        <v>1792</v>
      </c>
      <c r="F14" s="166" t="s">
        <v>1783</v>
      </c>
      <c r="G14" s="168">
        <v>0.54999999999999993</v>
      </c>
      <c r="H14" s="168">
        <v>0.73888888888888893</v>
      </c>
      <c r="I14" s="169">
        <v>336</v>
      </c>
      <c r="J14" s="171"/>
    </row>
    <row r="15" spans="1:10" ht="28" customHeight="1" x14ac:dyDescent="0.25">
      <c r="A15" s="166">
        <v>7</v>
      </c>
      <c r="B15" s="166" t="s">
        <v>1790</v>
      </c>
      <c r="C15" s="167">
        <v>43667</v>
      </c>
      <c r="D15" s="166" t="s">
        <v>1786</v>
      </c>
      <c r="E15" s="166" t="s">
        <v>1783</v>
      </c>
      <c r="F15" s="166" t="s">
        <v>1784</v>
      </c>
      <c r="G15" s="168">
        <v>0.52777777777777779</v>
      </c>
      <c r="H15" s="168">
        <v>0.68055555555555547</v>
      </c>
      <c r="I15" s="169">
        <v>336</v>
      </c>
      <c r="J15" s="171"/>
    </row>
    <row r="16" spans="1:10" ht="28" customHeight="1" x14ac:dyDescent="0.25">
      <c r="A16" s="166"/>
      <c r="B16" s="166" t="s">
        <v>1795</v>
      </c>
      <c r="C16" s="167">
        <v>43671</v>
      </c>
      <c r="D16" s="166"/>
      <c r="E16" s="166"/>
      <c r="F16" s="166"/>
      <c r="G16" s="166"/>
      <c r="H16" s="166"/>
      <c r="I16" s="172">
        <v>336</v>
      </c>
      <c r="J16" s="171"/>
    </row>
    <row r="17" spans="1:10" s="157" customFormat="1" ht="23" customHeight="1" x14ac:dyDescent="0.25">
      <c r="A17" s="173" t="s">
        <v>1791</v>
      </c>
      <c r="B17" s="173"/>
      <c r="C17" s="173"/>
      <c r="D17" s="173"/>
      <c r="E17" s="173"/>
      <c r="F17" s="173"/>
      <c r="G17" s="173"/>
      <c r="H17" s="173"/>
      <c r="I17" s="174">
        <f>SUM(I3:I16)</f>
        <v>7161.5</v>
      </c>
      <c r="J17" s="173"/>
    </row>
    <row r="19" spans="1:10" ht="28" customHeight="1" x14ac:dyDescent="0.25">
      <c r="A19" s="154" t="s">
        <v>1801</v>
      </c>
    </row>
    <row r="20" spans="1:10" ht="23" customHeight="1" thickBot="1" x14ac:dyDescent="0.3"/>
    <row r="21" spans="1:10" s="208" customFormat="1" ht="23" customHeight="1" x14ac:dyDescent="0.2">
      <c r="A21" s="209" t="s">
        <v>1775</v>
      </c>
      <c r="B21" s="209" t="s">
        <v>1814</v>
      </c>
      <c r="C21" s="209" t="s">
        <v>1863</v>
      </c>
      <c r="D21" s="209" t="s">
        <v>1864</v>
      </c>
      <c r="E21" s="209" t="s">
        <v>1865</v>
      </c>
      <c r="F21" s="209" t="s">
        <v>1866</v>
      </c>
      <c r="G21" s="209" t="s">
        <v>1871</v>
      </c>
      <c r="H21" s="209" t="s">
        <v>1872</v>
      </c>
      <c r="I21" s="209" t="s">
        <v>1780</v>
      </c>
    </row>
    <row r="22" spans="1:10" s="159" customFormat="1" ht="23" customHeight="1" x14ac:dyDescent="0.2">
      <c r="A22" s="210">
        <v>1</v>
      </c>
      <c r="B22" s="210" t="s">
        <v>1867</v>
      </c>
      <c r="C22" s="210" t="s">
        <v>1807</v>
      </c>
      <c r="D22" s="210" t="s">
        <v>1822</v>
      </c>
      <c r="E22" s="210" t="s">
        <v>1868</v>
      </c>
      <c r="F22" s="211">
        <v>1000</v>
      </c>
      <c r="G22" s="210">
        <v>2</v>
      </c>
      <c r="H22" s="211">
        <f>F22*G22</f>
        <v>2000</v>
      </c>
      <c r="I22" s="210"/>
    </row>
    <row r="23" spans="1:10" s="159" customFormat="1" ht="23" customHeight="1" x14ac:dyDescent="0.2">
      <c r="A23" s="364">
        <v>2</v>
      </c>
      <c r="B23" s="210" t="s">
        <v>1789</v>
      </c>
      <c r="C23" s="210" t="s">
        <v>1869</v>
      </c>
      <c r="D23" s="210" t="s">
        <v>1815</v>
      </c>
      <c r="E23" s="364" t="s">
        <v>1870</v>
      </c>
      <c r="F23" s="363">
        <v>1100</v>
      </c>
      <c r="G23" s="364">
        <v>5</v>
      </c>
      <c r="H23" s="363">
        <f>F23*G23</f>
        <v>5500</v>
      </c>
      <c r="I23" s="210"/>
    </row>
    <row r="24" spans="1:10" s="159" customFormat="1" ht="23" customHeight="1" x14ac:dyDescent="0.2">
      <c r="A24" s="364"/>
      <c r="B24" s="210" t="s">
        <v>1787</v>
      </c>
      <c r="C24" s="210" t="s">
        <v>1869</v>
      </c>
      <c r="D24" s="210" t="s">
        <v>1815</v>
      </c>
      <c r="E24" s="364"/>
      <c r="F24" s="363"/>
      <c r="G24" s="364"/>
      <c r="H24" s="364"/>
      <c r="I24" s="210"/>
    </row>
    <row r="25" spans="1:10" s="159" customFormat="1" ht="23" customHeight="1" x14ac:dyDescent="0.2">
      <c r="A25" s="364">
        <v>3</v>
      </c>
      <c r="B25" s="210" t="s">
        <v>1788</v>
      </c>
      <c r="C25" s="210" t="s">
        <v>1869</v>
      </c>
      <c r="D25" s="210" t="s">
        <v>1815</v>
      </c>
      <c r="E25" s="364" t="s">
        <v>1870</v>
      </c>
      <c r="F25" s="363">
        <v>1100</v>
      </c>
      <c r="G25" s="364">
        <v>5</v>
      </c>
      <c r="H25" s="363">
        <f>F25*G25</f>
        <v>5500</v>
      </c>
      <c r="I25" s="210"/>
    </row>
    <row r="26" spans="1:10" s="159" customFormat="1" ht="23" customHeight="1" x14ac:dyDescent="0.2">
      <c r="A26" s="364"/>
      <c r="B26" s="210" t="s">
        <v>1790</v>
      </c>
      <c r="C26" s="210" t="s">
        <v>1869</v>
      </c>
      <c r="D26" s="210" t="s">
        <v>1815</v>
      </c>
      <c r="E26" s="364"/>
      <c r="F26" s="363"/>
      <c r="G26" s="364"/>
      <c r="H26" s="364"/>
      <c r="I26" s="210"/>
    </row>
    <row r="27" spans="1:10" s="159" customFormat="1" ht="23" customHeight="1" x14ac:dyDescent="0.2">
      <c r="A27" s="364">
        <v>4</v>
      </c>
      <c r="B27" s="210" t="s">
        <v>58</v>
      </c>
      <c r="C27" s="210" t="s">
        <v>1869</v>
      </c>
      <c r="D27" s="210" t="s">
        <v>1815</v>
      </c>
      <c r="E27" s="364" t="s">
        <v>1870</v>
      </c>
      <c r="F27" s="211">
        <v>1000</v>
      </c>
      <c r="G27" s="210">
        <v>1</v>
      </c>
      <c r="H27" s="211">
        <f>F27*G27</f>
        <v>1000</v>
      </c>
      <c r="I27" s="212" t="s">
        <v>1875</v>
      </c>
    </row>
    <row r="28" spans="1:10" s="159" customFormat="1" ht="23" customHeight="1" x14ac:dyDescent="0.2">
      <c r="A28" s="364"/>
      <c r="B28" s="210" t="s">
        <v>1873</v>
      </c>
      <c r="C28" s="210" t="s">
        <v>1874</v>
      </c>
      <c r="D28" s="210" t="s">
        <v>1815</v>
      </c>
      <c r="E28" s="364"/>
      <c r="F28" s="211">
        <v>1100</v>
      </c>
      <c r="G28" s="210">
        <v>4</v>
      </c>
      <c r="H28" s="211">
        <f>F28*G28</f>
        <v>4400</v>
      </c>
      <c r="I28" s="210"/>
    </row>
    <row r="29" spans="1:10" s="159" customFormat="1" ht="23" customHeight="1" thickBot="1" x14ac:dyDescent="0.25">
      <c r="A29" s="365" t="s">
        <v>1876</v>
      </c>
      <c r="B29" s="365"/>
      <c r="C29" s="365"/>
      <c r="D29" s="365"/>
      <c r="E29" s="365"/>
      <c r="F29" s="365"/>
      <c r="G29" s="365"/>
      <c r="H29" s="214">
        <f>SUM(H22:H28)</f>
        <v>18400</v>
      </c>
      <c r="I29" s="213"/>
    </row>
    <row r="30" spans="1:10" s="159" customFormat="1" ht="23" customHeight="1" x14ac:dyDescent="0.2"/>
  </sheetData>
  <mergeCells count="13">
    <mergeCell ref="H23:H24"/>
    <mergeCell ref="H25:H26"/>
    <mergeCell ref="A29:G29"/>
    <mergeCell ref="A27:A28"/>
    <mergeCell ref="G23:G24"/>
    <mergeCell ref="E25:E26"/>
    <mergeCell ref="E27:E28"/>
    <mergeCell ref="F25:F26"/>
    <mergeCell ref="G25:G26"/>
    <mergeCell ref="E23:E24"/>
    <mergeCell ref="F23:F24"/>
    <mergeCell ref="A23:A24"/>
    <mergeCell ref="A25:A26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showGridLines="0" workbookViewId="0">
      <selection activeCell="E18" sqref="E18"/>
    </sheetView>
  </sheetViews>
  <sheetFormatPr baseColWidth="10" defaultRowHeight="23" customHeight="1" x14ac:dyDescent="0.25"/>
  <cols>
    <col min="1" max="1" width="10.83203125" style="156"/>
    <col min="2" max="2" width="12.5" style="156" customWidth="1"/>
    <col min="3" max="3" width="24.83203125" style="156" customWidth="1"/>
    <col min="4" max="4" width="11.5" style="156" bestFit="1" customWidth="1"/>
    <col min="5" max="5" width="32.83203125" style="156" customWidth="1"/>
    <col min="6" max="6" width="38.5" style="156" customWidth="1"/>
    <col min="7" max="16384" width="10.83203125" style="156"/>
  </cols>
  <sheetData>
    <row r="2" spans="1:6" ht="23" customHeight="1" x14ac:dyDescent="0.25">
      <c r="A2" s="156" t="s">
        <v>1775</v>
      </c>
      <c r="B2" s="156" t="s">
        <v>1803</v>
      </c>
      <c r="C2" s="156" t="s">
        <v>1802</v>
      </c>
      <c r="D2" s="156" t="s">
        <v>1779</v>
      </c>
      <c r="E2" s="156" t="s">
        <v>1804</v>
      </c>
      <c r="F2" s="156" t="s">
        <v>1811</v>
      </c>
    </row>
    <row r="3" spans="1:6" s="159" customFormat="1" ht="57" customHeight="1" x14ac:dyDescent="0.2">
      <c r="A3" s="159">
        <v>1</v>
      </c>
      <c r="B3" s="160">
        <v>43671</v>
      </c>
      <c r="C3" s="159" t="s">
        <v>1805</v>
      </c>
      <c r="D3" s="161">
        <v>10296</v>
      </c>
      <c r="E3" s="162" t="s">
        <v>1806</v>
      </c>
      <c r="F3" s="162"/>
    </row>
    <row r="4" spans="1:6" s="159" customFormat="1" ht="57" customHeight="1" x14ac:dyDescent="0.2">
      <c r="A4" s="159">
        <v>2</v>
      </c>
      <c r="B4" s="160" t="s">
        <v>1822</v>
      </c>
      <c r="C4" s="159" t="s">
        <v>1992</v>
      </c>
      <c r="D4" s="161">
        <v>4800</v>
      </c>
      <c r="E4" s="161"/>
    </row>
    <row r="5" spans="1:6" s="159" customFormat="1" ht="79" customHeight="1" x14ac:dyDescent="0.2">
      <c r="A5" s="159">
        <v>3</v>
      </c>
      <c r="B5" s="159" t="s">
        <v>1807</v>
      </c>
      <c r="C5" s="159" t="s">
        <v>1808</v>
      </c>
      <c r="D5" s="161">
        <v>6600</v>
      </c>
      <c r="E5" s="162" t="s">
        <v>1809</v>
      </c>
      <c r="F5" s="162"/>
    </row>
    <row r="6" spans="1:6" s="159" customFormat="1" ht="38" customHeight="1" x14ac:dyDescent="0.2">
      <c r="A6" s="159">
        <v>4</v>
      </c>
      <c r="C6" s="159" t="s">
        <v>1810</v>
      </c>
      <c r="D6" s="161">
        <v>847.5</v>
      </c>
      <c r="E6" s="161" t="s">
        <v>1988</v>
      </c>
      <c r="F6" s="159" t="s">
        <v>1991</v>
      </c>
    </row>
    <row r="7" spans="1:6" s="159" customFormat="1" ht="38" customHeight="1" x14ac:dyDescent="0.2">
      <c r="A7" s="159">
        <v>5</v>
      </c>
      <c r="C7" s="159" t="s">
        <v>1810</v>
      </c>
      <c r="D7" s="161">
        <v>1000</v>
      </c>
      <c r="E7" s="161" t="s">
        <v>1989</v>
      </c>
      <c r="F7" s="159" t="s">
        <v>1990</v>
      </c>
    </row>
    <row r="8" spans="1:6" s="159" customFormat="1" ht="38" customHeight="1" x14ac:dyDescent="0.2">
      <c r="A8" s="159">
        <v>6</v>
      </c>
      <c r="C8" s="159" t="s">
        <v>1810</v>
      </c>
      <c r="D8" s="161">
        <v>1000</v>
      </c>
      <c r="E8" s="159" t="s">
        <v>1812</v>
      </c>
      <c r="F8" s="159" t="s">
        <v>1987</v>
      </c>
    </row>
    <row r="9" spans="1:6" ht="23" customHeight="1" x14ac:dyDescent="0.25">
      <c r="A9" s="159"/>
      <c r="B9" s="159"/>
      <c r="C9" s="159" t="s">
        <v>1847</v>
      </c>
      <c r="D9" s="161">
        <f>D3+D5</f>
        <v>16896</v>
      </c>
      <c r="E9" s="161"/>
      <c r="F9" s="159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zoomScale="133" workbookViewId="0">
      <selection activeCell="D13" sqref="D13"/>
    </sheetView>
  </sheetViews>
  <sheetFormatPr baseColWidth="10" defaultRowHeight="20" customHeight="1" x14ac:dyDescent="0.25"/>
  <cols>
    <col min="1" max="1" width="8.1640625" style="155" customWidth="1"/>
    <col min="2" max="3" width="10.83203125" style="155"/>
    <col min="4" max="6" width="14" style="155" customWidth="1"/>
    <col min="7" max="7" width="22.33203125" style="155" customWidth="1"/>
    <col min="8" max="16384" width="10.83203125" style="155"/>
  </cols>
  <sheetData>
    <row r="2" spans="2:7" ht="27" customHeight="1" x14ac:dyDescent="0.25">
      <c r="B2" s="155" t="s">
        <v>1775</v>
      </c>
      <c r="C2" s="155" t="s">
        <v>1921</v>
      </c>
      <c r="D2" s="155" t="s">
        <v>1922</v>
      </c>
      <c r="E2" s="155" t="s">
        <v>1923</v>
      </c>
      <c r="F2" s="155" t="s">
        <v>1779</v>
      </c>
      <c r="G2" s="155" t="s">
        <v>1780</v>
      </c>
    </row>
    <row r="3" spans="2:7" ht="27" customHeight="1" x14ac:dyDescent="0.25">
      <c r="B3" s="155">
        <v>1</v>
      </c>
      <c r="C3" s="155" t="s">
        <v>1924</v>
      </c>
      <c r="D3" s="222">
        <v>230</v>
      </c>
      <c r="E3" s="155">
        <v>66</v>
      </c>
      <c r="F3" s="222">
        <f>表8[[#This Row],[单价]]*表8[[#This Row],[数量]]</f>
        <v>15180</v>
      </c>
    </row>
    <row r="4" spans="2:7" ht="27" customHeight="1" x14ac:dyDescent="0.25">
      <c r="B4" s="155">
        <v>2</v>
      </c>
      <c r="C4" s="155" t="s">
        <v>1925</v>
      </c>
      <c r="D4" s="223">
        <v>8</v>
      </c>
      <c r="E4" s="224">
        <v>480</v>
      </c>
      <c r="F4" s="222">
        <f>表8[[#This Row],[单价]]*表8[[#This Row],[数量]]</f>
        <v>3840</v>
      </c>
    </row>
    <row r="5" spans="2:7" ht="27" customHeight="1" x14ac:dyDescent="0.25">
      <c r="B5" s="155">
        <v>3</v>
      </c>
      <c r="C5" s="155" t="s">
        <v>1944</v>
      </c>
      <c r="D5" s="222">
        <v>15</v>
      </c>
      <c r="E5" s="155">
        <v>66</v>
      </c>
      <c r="F5" s="222">
        <f>表8[[#This Row],[单价]]*表8[[#This Row],[数量]]</f>
        <v>990</v>
      </c>
    </row>
    <row r="6" spans="2:7" ht="27" customHeight="1" x14ac:dyDescent="0.25">
      <c r="B6" s="155">
        <v>4</v>
      </c>
      <c r="C6" s="155" t="s">
        <v>1926</v>
      </c>
      <c r="D6" s="222">
        <v>710</v>
      </c>
      <c r="E6" s="155">
        <v>14</v>
      </c>
      <c r="F6" s="222">
        <f>表8[[#This Row],[单价]]*表8[[#This Row],[数量]]</f>
        <v>9940</v>
      </c>
    </row>
    <row r="7" spans="2:7" ht="27" customHeight="1" x14ac:dyDescent="0.25">
      <c r="B7" s="155">
        <v>5</v>
      </c>
      <c r="C7" s="155" t="s">
        <v>1927</v>
      </c>
      <c r="D7" s="222">
        <v>800</v>
      </c>
      <c r="E7" s="155">
        <v>2</v>
      </c>
      <c r="F7" s="222">
        <f>表8[[#This Row],[单价]]*表8[[#This Row],[数量]]</f>
        <v>1600</v>
      </c>
    </row>
    <row r="8" spans="2:7" ht="20" customHeight="1" x14ac:dyDescent="0.25">
      <c r="D8" s="222"/>
      <c r="F8" s="222">
        <f>SUM(表8[金额])</f>
        <v>31550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showGridLines="0" workbookViewId="0">
      <selection activeCell="I26" sqref="I26"/>
    </sheetView>
  </sheetViews>
  <sheetFormatPr baseColWidth="10" defaultColWidth="14.6640625" defaultRowHeight="17" x14ac:dyDescent="0.25"/>
  <cols>
    <col min="1" max="1" width="4" style="249" customWidth="1"/>
    <col min="2" max="16384" width="14.6640625" style="249"/>
  </cols>
  <sheetData>
    <row r="2" spans="2:4" x14ac:dyDescent="0.25">
      <c r="B2" s="249" t="s">
        <v>1948</v>
      </c>
      <c r="C2" s="249" t="s">
        <v>1949</v>
      </c>
      <c r="D2" s="249" t="s">
        <v>1779</v>
      </c>
    </row>
    <row r="3" spans="2:4" x14ac:dyDescent="0.25">
      <c r="B3" s="249" t="s">
        <v>1931</v>
      </c>
      <c r="C3" s="249" t="s">
        <v>1932</v>
      </c>
      <c r="D3" s="249">
        <v>1460</v>
      </c>
    </row>
    <row r="4" spans="2:4" x14ac:dyDescent="0.25">
      <c r="C4" s="249" t="s">
        <v>1934</v>
      </c>
      <c r="D4" s="249">
        <v>1080</v>
      </c>
    </row>
    <row r="5" spans="2:4" x14ac:dyDescent="0.25">
      <c r="B5" s="249" t="s">
        <v>1933</v>
      </c>
      <c r="C5" s="249" t="s">
        <v>1932</v>
      </c>
      <c r="D5" s="249">
        <v>1460</v>
      </c>
    </row>
    <row r="6" spans="2:4" x14ac:dyDescent="0.25">
      <c r="C6" s="249" t="s">
        <v>1934</v>
      </c>
      <c r="D6" s="249">
        <v>1270</v>
      </c>
    </row>
    <row r="7" spans="2:4" x14ac:dyDescent="0.25">
      <c r="B7" s="249" t="s">
        <v>1935</v>
      </c>
      <c r="C7" s="249" t="s">
        <v>1936</v>
      </c>
      <c r="D7" s="249">
        <v>336</v>
      </c>
    </row>
    <row r="8" spans="2:4" x14ac:dyDescent="0.25">
      <c r="C8" s="249" t="s">
        <v>1939</v>
      </c>
      <c r="D8" s="249">
        <v>336</v>
      </c>
    </row>
    <row r="9" spans="2:4" x14ac:dyDescent="0.25">
      <c r="B9" s="249" t="s">
        <v>1937</v>
      </c>
      <c r="C9" s="249" t="s">
        <v>1938</v>
      </c>
      <c r="D9" s="249">
        <v>336</v>
      </c>
    </row>
    <row r="10" spans="2:4" x14ac:dyDescent="0.25">
      <c r="C10" s="249" t="s">
        <v>1939</v>
      </c>
      <c r="D10" s="249">
        <v>314</v>
      </c>
    </row>
    <row r="11" spans="2:4" x14ac:dyDescent="0.25">
      <c r="D11" s="249">
        <f>SUM(D3:D10)</f>
        <v>6592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workbookViewId="0">
      <selection activeCell="K19" sqref="K19"/>
    </sheetView>
  </sheetViews>
  <sheetFormatPr baseColWidth="10" defaultRowHeight="23" customHeight="1" x14ac:dyDescent="0.25"/>
  <cols>
    <col min="1" max="1" width="5.5" style="156" customWidth="1"/>
    <col min="2" max="2" width="8.33203125" style="156" customWidth="1"/>
    <col min="3" max="3" width="12.6640625" style="156" customWidth="1"/>
    <col min="4" max="4" width="5.6640625" style="156" customWidth="1"/>
    <col min="5" max="5" width="19.5" style="156" bestFit="1" customWidth="1"/>
    <col min="6" max="6" width="9.1640625" style="156" customWidth="1"/>
    <col min="7" max="7" width="10.5" style="156" bestFit="1" customWidth="1"/>
    <col min="8" max="8" width="3.1640625" style="156" bestFit="1" customWidth="1"/>
    <col min="9" max="9" width="7.6640625" style="156" bestFit="1" customWidth="1"/>
    <col min="10" max="10" width="8.6640625" style="156" customWidth="1"/>
    <col min="11" max="11" width="13.33203125" style="156" customWidth="1"/>
    <col min="12" max="16384" width="10.83203125" style="156"/>
  </cols>
  <sheetData>
    <row r="2" spans="1:12" ht="23" customHeight="1" x14ac:dyDescent="0.25">
      <c r="A2" s="156">
        <v>1</v>
      </c>
      <c r="B2" s="263" t="s">
        <v>1321</v>
      </c>
      <c r="C2" s="263">
        <v>18601068919</v>
      </c>
      <c r="D2" s="263" t="s">
        <v>1961</v>
      </c>
      <c r="E2" s="264" t="s">
        <v>1962</v>
      </c>
      <c r="F2" s="263" t="s">
        <v>1963</v>
      </c>
      <c r="G2" s="263" t="s">
        <v>1964</v>
      </c>
      <c r="H2" s="263" t="s">
        <v>1965</v>
      </c>
      <c r="I2" s="265">
        <v>43669</v>
      </c>
      <c r="J2" s="265">
        <v>43672</v>
      </c>
      <c r="K2" s="266" t="s">
        <v>1966</v>
      </c>
      <c r="L2" s="366" t="s">
        <v>1984</v>
      </c>
    </row>
    <row r="3" spans="1:12" ht="23" customHeight="1" x14ac:dyDescent="0.25">
      <c r="A3" s="156">
        <v>2</v>
      </c>
      <c r="B3" s="267" t="s">
        <v>1357</v>
      </c>
      <c r="C3" s="268" t="s">
        <v>1967</v>
      </c>
      <c r="D3" s="269" t="s">
        <v>1961</v>
      </c>
      <c r="E3" s="270" t="s">
        <v>1968</v>
      </c>
      <c r="F3" s="263" t="s">
        <v>1963</v>
      </c>
      <c r="G3" s="271" t="s">
        <v>1964</v>
      </c>
      <c r="H3" s="271" t="s">
        <v>1965</v>
      </c>
      <c r="I3" s="272">
        <v>43669</v>
      </c>
      <c r="J3" s="273">
        <v>43671</v>
      </c>
      <c r="K3" s="274" t="s">
        <v>1966</v>
      </c>
      <c r="L3" s="366"/>
    </row>
    <row r="4" spans="1:12" ht="23" customHeight="1" x14ac:dyDescent="0.25">
      <c r="A4" s="156">
        <v>3</v>
      </c>
      <c r="B4" s="275" t="s">
        <v>1969</v>
      </c>
      <c r="C4" s="275">
        <v>13810448779</v>
      </c>
      <c r="D4" s="275" t="s">
        <v>1961</v>
      </c>
      <c r="E4" s="275"/>
      <c r="F4" s="263" t="s">
        <v>1963</v>
      </c>
      <c r="G4" s="275" t="s">
        <v>1964</v>
      </c>
      <c r="H4" s="276" t="s">
        <v>1965</v>
      </c>
      <c r="I4" s="276">
        <v>43669</v>
      </c>
      <c r="J4" s="277">
        <v>43671</v>
      </c>
      <c r="K4" s="278" t="s">
        <v>1966</v>
      </c>
      <c r="L4" s="366"/>
    </row>
    <row r="5" spans="1:12" ht="23" customHeight="1" x14ac:dyDescent="0.25">
      <c r="A5" s="156">
        <v>4</v>
      </c>
      <c r="B5" s="263" t="s">
        <v>1680</v>
      </c>
      <c r="C5" s="263">
        <v>18911415878</v>
      </c>
      <c r="D5" s="263" t="s">
        <v>1961</v>
      </c>
      <c r="E5" s="264" t="s">
        <v>1970</v>
      </c>
      <c r="F5" s="263" t="s">
        <v>1963</v>
      </c>
      <c r="G5" s="263" t="s">
        <v>1964</v>
      </c>
      <c r="H5" s="263" t="s">
        <v>1965</v>
      </c>
      <c r="I5" s="265">
        <v>43669</v>
      </c>
      <c r="J5" s="277">
        <v>43671</v>
      </c>
      <c r="K5" s="274" t="s">
        <v>1966</v>
      </c>
      <c r="L5" s="366"/>
    </row>
    <row r="6" spans="1:12" ht="23" customHeight="1" x14ac:dyDescent="0.25">
      <c r="A6" s="156">
        <v>5</v>
      </c>
      <c r="B6" s="263" t="s">
        <v>1480</v>
      </c>
      <c r="C6" s="263">
        <v>13810095048</v>
      </c>
      <c r="D6" s="263" t="s">
        <v>1961</v>
      </c>
      <c r="E6" s="264" t="s">
        <v>1971</v>
      </c>
      <c r="F6" s="263" t="s">
        <v>1963</v>
      </c>
      <c r="G6" s="263" t="s">
        <v>1964</v>
      </c>
      <c r="H6" s="263" t="s">
        <v>1965</v>
      </c>
      <c r="I6" s="265">
        <v>43669</v>
      </c>
      <c r="J6" s="265">
        <v>43672</v>
      </c>
      <c r="K6" s="274" t="s">
        <v>1966</v>
      </c>
      <c r="L6" s="366"/>
    </row>
    <row r="7" spans="1:12" ht="23" customHeight="1" x14ac:dyDescent="0.25">
      <c r="A7" s="156">
        <v>6</v>
      </c>
      <c r="B7" s="263" t="s">
        <v>1972</v>
      </c>
      <c r="C7" s="263" t="s">
        <v>1973</v>
      </c>
      <c r="D7" s="263" t="s">
        <v>1961</v>
      </c>
      <c r="E7" s="279" t="s">
        <v>1974</v>
      </c>
      <c r="F7" s="263" t="s">
        <v>1963</v>
      </c>
      <c r="G7" s="263" t="s">
        <v>1964</v>
      </c>
      <c r="H7" s="263" t="s">
        <v>1965</v>
      </c>
      <c r="I7" s="265">
        <v>43669</v>
      </c>
      <c r="J7" s="265">
        <v>43672</v>
      </c>
      <c r="K7" s="274" t="s">
        <v>1966</v>
      </c>
      <c r="L7" s="366"/>
    </row>
    <row r="8" spans="1:12" ht="23" customHeight="1" x14ac:dyDescent="0.25">
      <c r="A8" s="156">
        <v>7</v>
      </c>
      <c r="B8" s="275" t="s">
        <v>1975</v>
      </c>
      <c r="C8" s="275" t="s">
        <v>1976</v>
      </c>
      <c r="D8" s="275" t="s">
        <v>1977</v>
      </c>
      <c r="E8" s="280" t="s">
        <v>1978</v>
      </c>
      <c r="F8" s="263" t="s">
        <v>1963</v>
      </c>
      <c r="G8" s="275" t="s">
        <v>1964</v>
      </c>
      <c r="H8" s="275" t="s">
        <v>1965</v>
      </c>
      <c r="I8" s="276">
        <v>43669</v>
      </c>
      <c r="J8" s="276">
        <v>43672</v>
      </c>
      <c r="K8" s="274" t="s">
        <v>1966</v>
      </c>
      <c r="L8" s="366"/>
    </row>
    <row r="9" spans="1:12" ht="23" customHeight="1" x14ac:dyDescent="0.25">
      <c r="A9" s="156">
        <v>8</v>
      </c>
      <c r="B9" s="275" t="s">
        <v>1562</v>
      </c>
      <c r="C9" s="281" t="s">
        <v>1979</v>
      </c>
      <c r="D9" s="275" t="s">
        <v>1961</v>
      </c>
      <c r="E9" s="275"/>
      <c r="F9" s="263" t="s">
        <v>1963</v>
      </c>
      <c r="G9" s="275" t="s">
        <v>1964</v>
      </c>
      <c r="H9" s="275" t="s">
        <v>1965</v>
      </c>
      <c r="I9" s="276">
        <v>43669</v>
      </c>
      <c r="J9" s="276">
        <v>43672</v>
      </c>
      <c r="K9" s="278" t="s">
        <v>1966</v>
      </c>
      <c r="L9" s="366"/>
    </row>
    <row r="10" spans="1:12" ht="23" customHeight="1" x14ac:dyDescent="0.25">
      <c r="A10" s="156">
        <v>9</v>
      </c>
      <c r="B10" s="271" t="s">
        <v>1664</v>
      </c>
      <c r="C10" s="282"/>
      <c r="D10" s="282" t="s">
        <v>1977</v>
      </c>
      <c r="E10" s="282"/>
      <c r="F10" s="263" t="s">
        <v>1963</v>
      </c>
      <c r="G10" s="282"/>
      <c r="H10" s="275" t="s">
        <v>1965</v>
      </c>
      <c r="I10" s="276">
        <v>43669</v>
      </c>
      <c r="J10" s="277">
        <v>43671</v>
      </c>
      <c r="K10" s="283" t="s">
        <v>1966</v>
      </c>
      <c r="L10" s="366"/>
    </row>
    <row r="11" spans="1:12" ht="23" customHeight="1" x14ac:dyDescent="0.25">
      <c r="A11" s="156">
        <v>10</v>
      </c>
      <c r="B11" s="271" t="s">
        <v>1980</v>
      </c>
      <c r="C11" s="282"/>
      <c r="D11" s="282" t="s">
        <v>1961</v>
      </c>
      <c r="E11" s="282"/>
      <c r="F11" s="263" t="s">
        <v>1963</v>
      </c>
      <c r="G11" s="282" t="s">
        <v>1964</v>
      </c>
      <c r="H11" s="275" t="s">
        <v>1965</v>
      </c>
      <c r="I11" s="276">
        <v>43669</v>
      </c>
      <c r="J11" s="277">
        <v>43671</v>
      </c>
      <c r="K11" s="283" t="s">
        <v>1966</v>
      </c>
      <c r="L11" s="366"/>
    </row>
    <row r="12" spans="1:12" ht="23" customHeight="1" x14ac:dyDescent="0.25">
      <c r="A12" s="156">
        <v>11</v>
      </c>
      <c r="B12" s="263" t="s">
        <v>1981</v>
      </c>
      <c r="C12" s="263"/>
      <c r="D12" s="263" t="s">
        <v>1961</v>
      </c>
      <c r="E12" s="263"/>
      <c r="F12" s="271">
        <v>360</v>
      </c>
      <c r="G12" s="263" t="s">
        <v>1982</v>
      </c>
      <c r="H12" s="275" t="s">
        <v>1965</v>
      </c>
      <c r="I12" s="265">
        <v>43669</v>
      </c>
      <c r="J12" s="273">
        <v>43671</v>
      </c>
      <c r="K12" s="266" t="s">
        <v>1966</v>
      </c>
    </row>
    <row r="13" spans="1:12" ht="23" customHeight="1" x14ac:dyDescent="0.25">
      <c r="A13" s="156">
        <v>12</v>
      </c>
      <c r="B13" s="263" t="s">
        <v>1985</v>
      </c>
      <c r="C13" s="263"/>
      <c r="D13" s="263" t="s">
        <v>1961</v>
      </c>
      <c r="E13" s="263"/>
      <c r="F13" s="271">
        <v>360</v>
      </c>
      <c r="G13" s="263" t="s">
        <v>1982</v>
      </c>
      <c r="H13" s="275" t="s">
        <v>1965</v>
      </c>
      <c r="I13" s="265">
        <v>43670</v>
      </c>
      <c r="J13" s="273">
        <v>43671</v>
      </c>
      <c r="K13" s="266" t="s">
        <v>1966</v>
      </c>
      <c r="L13" s="156" t="s">
        <v>1983</v>
      </c>
    </row>
  </sheetData>
  <mergeCells count="1">
    <mergeCell ref="L2:L11"/>
  </mergeCells>
  <phoneticPr fontId="1" type="noConversion"/>
  <conditionalFormatting sqref="K2:K9 K11 K13">
    <cfRule type="duplicateValues" dxfId="11" priority="9"/>
  </conditionalFormatting>
  <conditionalFormatting sqref="K2:K9 K11 K13">
    <cfRule type="duplicateValues" dxfId="10" priority="10"/>
    <cfRule type="duplicateValues" dxfId="9" priority="11"/>
  </conditionalFormatting>
  <conditionalFormatting sqref="K2:K9">
    <cfRule type="duplicateValues" dxfId="8" priority="12"/>
  </conditionalFormatting>
  <conditionalFormatting sqref="K10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K12">
    <cfRule type="duplicateValues" dxfId="3" priority="4"/>
  </conditionalFormatting>
  <conditionalFormatting sqref="K1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[1]Sheet2!#REF!</xm:f>
          </x14:formula1>
          <xm:sqref>D10:D11</xm:sqref>
        </x14:dataValidation>
        <x14:dataValidation type="list" allowBlank="1" showInputMessage="1" showErrorMessage="1">
          <x14:formula1>
            <xm:f>[2]Sheet2!#REF!</xm:f>
          </x14:formula1>
          <xm:sqref>H7:H13 J12:J13 D7:D8 J7:K8</xm:sqref>
        </x14:dataValidation>
        <x14:dataValidation type="list" allowBlank="1" showInputMessage="1" showErrorMessage="1">
          <x14:formula1>
            <xm:f>[3]Sheet2!#REF!</xm:f>
          </x14:formula1>
          <xm:sqref>D2:D5 H2:H5 J9:J11 J2:K5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结算报价</vt:lpstr>
      <vt:lpstr>嘉宾机票明细</vt:lpstr>
      <vt:lpstr>嘉宾交通报销明细</vt:lpstr>
      <vt:lpstr>康辉工作人员费用明细</vt:lpstr>
      <vt:lpstr>报销明细</vt:lpstr>
      <vt:lpstr>晚宴酒水明细</vt:lpstr>
      <vt:lpstr>摄影摄像差旅明细</vt:lpstr>
      <vt:lpstr>VIP名单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2019-08-27T08:35:23Z</dcterms:modified>
</cp:coreProperties>
</file>