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firstSheet="4" activeTab="9"/>
  </bookViews>
  <sheets>
    <sheet name="总计" sheetId="23" r:id="rId1"/>
    <sheet name=" 新经销商售后质量研讨会3.13" sheetId="14" r:id="rId2"/>
    <sheet name="客户体验促进会研讨会3.20" sheetId="15" r:id="rId3"/>
    <sheet name="APA会议3.25" sheetId="16" r:id="rId4"/>
    <sheet name="跨区研讨会4.24-25" sheetId="17" r:id="rId5"/>
    <sheet name="跨区研讨会5.28-29" sheetId="18" r:id="rId6"/>
    <sheet name="跨区研讨会6.26-28" sheetId="19" r:id="rId7"/>
    <sheet name="跨区研讨会8.23-24" sheetId="20" r:id="rId8"/>
    <sheet name="APA会议9.27" sheetId="21" r:id="rId9"/>
    <sheet name="10.29-31BP" sheetId="24" r:id="rId10"/>
  </sheets>
  <definedNames>
    <definedName name="_xlnm._FilterDatabase" localSheetId="9" hidden="1">'10.29-31BP'!$A$18:$J$21</definedName>
  </definedName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24" l="1"/>
  <c r="G42" i="24"/>
  <c r="G43" i="24"/>
  <c r="G38" i="24"/>
  <c r="G39" i="24"/>
  <c r="E14" i="24"/>
  <c r="G34" i="24"/>
  <c r="G35" i="24"/>
  <c r="E13" i="24"/>
  <c r="G30" i="24"/>
  <c r="G31" i="24"/>
  <c r="E12" i="24"/>
  <c r="G26" i="24"/>
  <c r="G25" i="24"/>
  <c r="G24" i="24"/>
  <c r="G27" i="24"/>
  <c r="E11" i="24"/>
  <c r="G20" i="24"/>
  <c r="G19" i="24"/>
  <c r="G21" i="24"/>
  <c r="E10" i="24"/>
  <c r="E16" i="24"/>
  <c r="G27" i="21"/>
  <c r="G28" i="21"/>
  <c r="E12" i="21"/>
  <c r="G23" i="21"/>
  <c r="G24" i="21"/>
  <c r="E11" i="21"/>
  <c r="G17" i="21"/>
  <c r="G16" i="21"/>
  <c r="G18" i="21"/>
  <c r="E10" i="21"/>
  <c r="E13" i="21"/>
  <c r="G37" i="20"/>
  <c r="G38" i="20"/>
  <c r="E14" i="20"/>
  <c r="G33" i="20"/>
  <c r="G34" i="20"/>
  <c r="E13" i="20"/>
  <c r="G29" i="20"/>
  <c r="G28" i="20"/>
  <c r="G30" i="20"/>
  <c r="E12" i="20"/>
  <c r="G23" i="20"/>
  <c r="G24" i="20"/>
  <c r="E11" i="20"/>
  <c r="G19" i="20"/>
  <c r="G18" i="20"/>
  <c r="G20" i="20"/>
  <c r="E10" i="20"/>
  <c r="E15" i="20"/>
  <c r="G37" i="19"/>
  <c r="G38" i="19"/>
  <c r="E14" i="19"/>
  <c r="G33" i="19"/>
  <c r="G34" i="19"/>
  <c r="E13" i="19"/>
  <c r="G29" i="19"/>
  <c r="G28" i="19"/>
  <c r="G30" i="19"/>
  <c r="E12" i="19"/>
  <c r="G23" i="19"/>
  <c r="G24" i="19"/>
  <c r="E11" i="19"/>
  <c r="G19" i="19"/>
  <c r="G18" i="19"/>
  <c r="G20" i="19"/>
  <c r="E10" i="19"/>
  <c r="E15" i="19"/>
  <c r="G36" i="18"/>
  <c r="G37" i="18"/>
  <c r="E14" i="18"/>
  <c r="G32" i="18"/>
  <c r="G33" i="18"/>
  <c r="E13" i="18"/>
  <c r="G28" i="18"/>
  <c r="G29" i="18"/>
  <c r="E12" i="18"/>
  <c r="G23" i="18"/>
  <c r="G24" i="18"/>
  <c r="E11" i="18"/>
  <c r="G19" i="18"/>
  <c r="G18" i="18"/>
  <c r="G20" i="18"/>
  <c r="E10" i="18"/>
  <c r="E15" i="18"/>
  <c r="G37" i="17"/>
  <c r="G27" i="16"/>
  <c r="G33" i="17"/>
  <c r="G34" i="17"/>
  <c r="E13" i="17"/>
  <c r="G29" i="17"/>
  <c r="G28" i="17"/>
  <c r="G30" i="17"/>
  <c r="E12" i="17"/>
  <c r="G23" i="17"/>
  <c r="G24" i="17"/>
  <c r="E11" i="17"/>
  <c r="G19" i="17"/>
  <c r="G18" i="17"/>
  <c r="G23" i="16"/>
  <c r="G24" i="16"/>
  <c r="E11" i="16"/>
  <c r="G17" i="16"/>
  <c r="G16" i="16"/>
  <c r="G18" i="16"/>
  <c r="G20" i="17"/>
  <c r="E10" i="17"/>
  <c r="E10" i="16"/>
  <c r="G38" i="17"/>
  <c r="E14" i="17"/>
  <c r="G28" i="16"/>
  <c r="E12" i="16"/>
  <c r="E15" i="17"/>
  <c r="E13" i="16"/>
  <c r="G30" i="15"/>
  <c r="G25" i="14"/>
  <c r="G26" i="15"/>
  <c r="G27" i="15"/>
  <c r="E12" i="15"/>
  <c r="G22" i="15"/>
  <c r="G17" i="15"/>
  <c r="G18" i="15"/>
  <c r="G23" i="15"/>
  <c r="E11" i="15"/>
  <c r="E10" i="15"/>
  <c r="G31" i="15"/>
  <c r="E13" i="15"/>
  <c r="G21" i="14"/>
  <c r="G22" i="14"/>
  <c r="G16" i="14"/>
  <c r="G17" i="14"/>
  <c r="E14" i="15"/>
  <c r="E11" i="14"/>
  <c r="E10" i="14"/>
  <c r="G26" i="14"/>
  <c r="E12" i="14"/>
  <c r="E13" i="14"/>
</calcChain>
</file>

<file path=xl/sharedStrings.xml><?xml version="1.0" encoding="utf-8"?>
<sst xmlns="http://schemas.openxmlformats.org/spreadsheetml/2006/main" count="655" uniqueCount="146">
  <si>
    <t>Item
项目</t>
  </si>
  <si>
    <t>Budget(RMB)
预算（人民币）</t>
  </si>
  <si>
    <t>Remark
备注</t>
  </si>
  <si>
    <t>Description
描述</t>
  </si>
  <si>
    <t>A</t>
  </si>
  <si>
    <t>Meeting Package
会议包价</t>
  </si>
  <si>
    <t>D</t>
  </si>
  <si>
    <t>E</t>
  </si>
  <si>
    <t>Set Up
搭建</t>
  </si>
  <si>
    <t>F</t>
  </si>
  <si>
    <t>GRAND- Total共计(Business Tax included)</t>
  </si>
  <si>
    <t>DETAILS</t>
  </si>
  <si>
    <t>Unit Price (RMB)
单价（人民币）</t>
  </si>
  <si>
    <t>No. of days
天数</t>
  </si>
  <si>
    <t>QTY
人数</t>
  </si>
  <si>
    <t>Total Price (RMB)
总价（人民币）</t>
  </si>
  <si>
    <t>No. of item
次数</t>
  </si>
  <si>
    <t>QTY
数量</t>
  </si>
  <si>
    <t>Dinner Fee
晚餐</t>
  </si>
  <si>
    <t>Service Charge 
服务费</t>
  </si>
  <si>
    <t xml:space="preserve">Quotation Date:    </t>
  </si>
  <si>
    <t>Service Charge 服务费
(Manpower, Participant invitation, Registration tracking, Coordination, On-site Supporting,Flight, Traffic, Meal, Accommodation, etc.)</t>
  </si>
  <si>
    <t>A.  Meeting Package
会议包价</t>
  </si>
  <si>
    <t>北京</t>
  </si>
  <si>
    <t>D. Dinner Fee
晚餐</t>
  </si>
  <si>
    <t>A. Meeting Package 会议包价</t>
  </si>
  <si>
    <t>D. Dinner Fee 晚餐</t>
  </si>
  <si>
    <t>E.Set Up  酒店搭建</t>
  </si>
  <si>
    <t>E.Set Up 
酒店搭建</t>
  </si>
  <si>
    <t>F . Service Charge
服务费</t>
  </si>
  <si>
    <t>F. Service Charge 服务费</t>
  </si>
  <si>
    <t>Both in EN &amp; CN</t>
  </si>
  <si>
    <t>Project Date:         Apr. 2019</t>
  </si>
  <si>
    <t>Project Name:     2019 Aftersales Customer Centricity Improvement Project</t>
  </si>
  <si>
    <t>Venue(Plan)
计划地点</t>
  </si>
  <si>
    <t xml:space="preserve">Customer Centricity  Workshop  Apr  
客户导向研讨会  4月 </t>
  </si>
  <si>
    <t>Venue Simple Set-up 场地搭建
(e.g. Flowers,PB/CB, Color papers, Markers etc.)</t>
  </si>
  <si>
    <t>Remark:  Please vendor don't revise this template include all remarks or description, and need to evaluate Meeting package or Accommodation based on Sheet3(Hotel list)
请竞标的供应商不要对此模板进行任何的修改，包括所有备注,公式及描述，只需添加报价即可，同时，请根据表3（Hotel list）的酒店名单列表进行报价。</t>
  </si>
  <si>
    <t>Agency Name:        Comfort International M.I.C.E.Service CO.,LTD</t>
    <phoneticPr fontId="13" type="noConversion"/>
  </si>
  <si>
    <t>Agency Address:   Rm.1510,Ruichen Int'l Center,No.13 Nongzhanguan South Rd.,Chaoyang District,Beijing.</t>
    <phoneticPr fontId="13" type="noConversion"/>
  </si>
  <si>
    <t>Contact Info.:         Ren Hongdi 18811511552 renhongdi@cct.cn</t>
    <phoneticPr fontId="13" type="noConversion"/>
  </si>
  <si>
    <r>
      <rPr>
        <sz val="10"/>
        <color indexed="8"/>
        <rFont val="宋体"/>
        <family val="3"/>
        <charset val="134"/>
      </rPr>
      <t>酒店：北京希尔顿酒店，会议室：里程宫</t>
    </r>
    <r>
      <rPr>
        <sz val="10"/>
        <color indexed="8"/>
        <rFont val="BMW Group Condensed"/>
        <family val="2"/>
      </rPr>
      <t>A</t>
    </r>
    <r>
      <rPr>
        <sz val="10"/>
        <color indexed="8"/>
        <rFont val="宋体"/>
        <family val="3"/>
        <charset val="134"/>
      </rPr>
      <t>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3.1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</si>
  <si>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t>2019.01.31</t>
    <phoneticPr fontId="13" type="noConversion"/>
  </si>
  <si>
    <r>
      <t xml:space="preserve">New Dealer Orientation Apr
</t>
    </r>
    <r>
      <rPr>
        <sz val="10"/>
        <color indexed="8"/>
        <rFont val="宋体"/>
        <family val="3"/>
        <charset val="134"/>
      </rPr>
      <t>新经销商售后质量研讨会</t>
    </r>
    <r>
      <rPr>
        <sz val="10"/>
        <color indexed="8"/>
        <rFont val="BMW Group Condensed"/>
        <family val="2"/>
      </rPr>
      <t xml:space="preserve"> 4</t>
    </r>
    <r>
      <rPr>
        <sz val="10"/>
        <color indexed="8"/>
        <rFont val="宋体"/>
        <family val="3"/>
        <charset val="134"/>
      </rPr>
      <t>月</t>
    </r>
    <phoneticPr fontId="13" type="noConversion"/>
  </si>
  <si>
    <r>
      <rPr>
        <sz val="10"/>
        <color indexed="8"/>
        <rFont val="宋体"/>
        <family val="3"/>
        <charset val="134"/>
      </rPr>
      <t>酒店：北京希尔顿酒店，会议室：里程宫</t>
    </r>
    <r>
      <rPr>
        <sz val="10"/>
        <color indexed="8"/>
        <rFont val="BMW Group Condensed"/>
        <family val="2"/>
      </rPr>
      <t>B</t>
    </r>
    <r>
      <rPr>
        <sz val="10"/>
        <color indexed="8"/>
        <rFont val="宋体"/>
        <family val="3"/>
        <charset val="134"/>
      </rPr>
      <t>厅，面积：</t>
    </r>
    <r>
      <rPr>
        <sz val="10"/>
        <color indexed="8"/>
        <rFont val="BMW Group Condensed"/>
        <family val="2"/>
      </rPr>
      <t>270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3.1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</si>
  <si>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t>1/12</t>
    <phoneticPr fontId="13" type="noConversion"/>
  </si>
  <si>
    <t>2019.01.31</t>
    <phoneticPr fontId="13" type="noConversion"/>
  </si>
  <si>
    <t>Agency Name:        Comfort International M.I.C.E.Service CO.,LTD</t>
    <phoneticPr fontId="13" type="noConversion"/>
  </si>
  <si>
    <t>Agency Address:   Rm.1510,Ruichen Int'l Center,No.13 Nongzhanguan South Rd.,Chaoyang District,Beijing.</t>
    <phoneticPr fontId="13" type="noConversion"/>
  </si>
  <si>
    <t>Contact Info.:         Ren Hongdi 18811511552 renhongdi@cct.cn</t>
    <phoneticPr fontId="13" type="noConversion"/>
  </si>
  <si>
    <r>
      <t xml:space="preserve">APA Project Meeting Mar
</t>
    </r>
    <r>
      <rPr>
        <sz val="10"/>
        <color indexed="8"/>
        <rFont val="宋体"/>
        <family val="3"/>
        <charset val="134"/>
      </rPr>
      <t>流程明检项目会议</t>
    </r>
    <r>
      <rPr>
        <sz val="10"/>
        <color indexed="8"/>
        <rFont val="BMW Group Condensed"/>
        <family val="2"/>
      </rPr>
      <t xml:space="preserve"> 3</t>
    </r>
    <r>
      <rPr>
        <sz val="10"/>
        <color indexed="8"/>
        <rFont val="宋体"/>
        <family val="3"/>
        <charset val="134"/>
      </rPr>
      <t>月</t>
    </r>
    <phoneticPr fontId="13" type="noConversion"/>
  </si>
  <si>
    <t>上海</t>
  </si>
  <si>
    <r>
      <t xml:space="preserve">In-house workshop 3 days
</t>
    </r>
    <r>
      <rPr>
        <sz val="10"/>
        <color indexed="8"/>
        <rFont val="宋体"/>
        <family val="3"/>
        <charset val="134"/>
      </rPr>
      <t>酒店：上海锦江汤臣洲际大酒店，会议室：洲际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号厅，面积：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</si>
  <si>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t>APA Project Meeting Mar
流程明检项目会议 3月</t>
  </si>
  <si>
    <r>
      <t xml:space="preserve">Workshop in dealership 2 days,5000RMB  per day will be paid for dealership (Meeting room , tea break, lunch etc.), </t>
    </r>
    <r>
      <rPr>
        <sz val="10"/>
        <color rgb="FFFF0000"/>
        <rFont val="BMW Group Condensed"/>
        <family val="2"/>
      </rPr>
      <t>it is fixed</t>
    </r>
  </si>
  <si>
    <t>2019.01.31</t>
    <phoneticPr fontId="13" type="noConversion"/>
  </si>
  <si>
    <t>Agency Name:        Comfort International M.I.C.E.Service CO.,LTD</t>
    <phoneticPr fontId="13" type="noConversion"/>
  </si>
  <si>
    <t>Agency Address:   Rm.1510,Ruichen Int'l Center,No.13 Nongzhanguan South Rd.,Chaoyang District,Beijing.</t>
    <phoneticPr fontId="13" type="noConversion"/>
  </si>
  <si>
    <t>Contact Info.:         Ren Hongdi 18811511552 renhongdi@cct.cn</t>
    <phoneticPr fontId="13" type="noConversion"/>
  </si>
  <si>
    <t>B</t>
  </si>
  <si>
    <t>Transportation
交通</t>
  </si>
  <si>
    <r>
      <t xml:space="preserve">CSI &amp; Process Cross Regional workshop  Apr
</t>
    </r>
    <r>
      <rPr>
        <sz val="10"/>
        <color indexed="8"/>
        <rFont val="宋体"/>
        <family val="3"/>
        <charset val="134"/>
      </rPr>
      <t>客户满意度和流程质量跨区研讨会</t>
    </r>
    <r>
      <rPr>
        <sz val="10"/>
        <color indexed="8"/>
        <rFont val="BMW Group Condensed"/>
        <family val="2"/>
      </rPr>
      <t xml:space="preserve"> 4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 Group Condensed"/>
        <family val="2"/>
      </rPr>
      <t xml:space="preserve"> </t>
    </r>
    <phoneticPr fontId="13" type="noConversion"/>
  </si>
  <si>
    <t>北京</t>
    <phoneticPr fontId="13" type="noConversion"/>
  </si>
  <si>
    <r>
      <t>25</t>
    </r>
    <r>
      <rPr>
        <sz val="10"/>
        <color indexed="8"/>
        <rFont val="宋体"/>
        <family val="3"/>
        <charset val="134"/>
      </rPr>
      <t>日会议包价</t>
    </r>
    <r>
      <rPr>
        <sz val="10"/>
        <color indexed="8"/>
        <rFont val="BMW Group Condensed"/>
        <family val="2"/>
      </rPr>
      <t xml:space="preserve"> </t>
    </r>
    <r>
      <rPr>
        <sz val="10"/>
        <color indexed="8"/>
        <rFont val="宋体"/>
        <family val="3"/>
        <charset val="134"/>
      </rPr>
      <t>酒店：金茂北京威斯汀酒店，会议室：朝阳厅，面积：</t>
    </r>
    <r>
      <rPr>
        <sz val="10"/>
        <color indexed="8"/>
        <rFont val="BMW Group Condensed"/>
        <family val="2"/>
      </rPr>
      <t>200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</si>
  <si>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r>
      <t xml:space="preserve">CSI &amp; Process Cross Regional workshop  Apr
</t>
    </r>
    <r>
      <rPr>
        <sz val="10"/>
        <color indexed="8"/>
        <rFont val="宋体"/>
        <family val="3"/>
        <charset val="134"/>
      </rPr>
      <t>客户满意度和流程质量跨区研讨会</t>
    </r>
    <r>
      <rPr>
        <sz val="10"/>
        <color indexed="8"/>
        <rFont val="BMW Group Condensed"/>
        <family val="2"/>
      </rPr>
      <t xml:space="preserve"> 4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 Group Condensed"/>
        <family val="2"/>
      </rPr>
      <t xml:space="preserve"> </t>
    </r>
    <phoneticPr fontId="13" type="noConversion"/>
  </si>
  <si>
    <t>北京</t>
    <phoneticPr fontId="13" type="noConversion"/>
  </si>
  <si>
    <r>
      <t>24</t>
    </r>
    <r>
      <rPr>
        <sz val="10"/>
        <color indexed="8"/>
        <rFont val="宋体"/>
        <family val="3"/>
        <charset val="134"/>
      </rPr>
      <t>日场租</t>
    </r>
    <r>
      <rPr>
        <sz val="10"/>
        <color indexed="8"/>
        <rFont val="BMW Group Condensed"/>
        <family val="2"/>
      </rPr>
      <t xml:space="preserve"> </t>
    </r>
    <r>
      <rPr>
        <sz val="10"/>
        <color indexed="8"/>
        <rFont val="宋体"/>
        <family val="3"/>
        <charset val="134"/>
      </rPr>
      <t>酒店：金茂北京威斯汀酒店，会议室：朝阳厅，面积：</t>
    </r>
    <r>
      <rPr>
        <sz val="10"/>
        <color indexed="8"/>
        <rFont val="BMW Group Condensed"/>
        <family val="2"/>
      </rPr>
      <t>200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5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</si>
  <si>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t>B. Transportation
交通</t>
  </si>
  <si>
    <t>Shuttle Bus 大巴车</t>
  </si>
  <si>
    <t>维修厂-酒店-餐厅</t>
    <phoneticPr fontId="13" type="noConversion"/>
  </si>
  <si>
    <t>B. Transportation 交通</t>
  </si>
  <si>
    <r>
      <t xml:space="preserve">C. Dinner Fee
</t>
    </r>
    <r>
      <rPr>
        <b/>
        <sz val="10"/>
        <color indexed="9"/>
        <rFont val="宋体"/>
        <family val="3"/>
        <charset val="134"/>
      </rPr>
      <t>晚餐</t>
    </r>
    <phoneticPr fontId="13" type="noConversion"/>
  </si>
  <si>
    <r>
      <t xml:space="preserve">CSI &amp; Process Cross Regional workshop Apr
</t>
    </r>
    <r>
      <rPr>
        <sz val="10"/>
        <color indexed="8"/>
        <rFont val="宋体"/>
        <family val="3"/>
        <charset val="134"/>
      </rPr>
      <t>客户满意度和流程质量跨区研讨会</t>
    </r>
    <r>
      <rPr>
        <sz val="10"/>
        <color indexed="8"/>
        <rFont val="BMW Group Condensed"/>
        <family val="2"/>
      </rPr>
      <t xml:space="preserve"> 4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 Group Condensed"/>
        <family val="2"/>
      </rPr>
      <t xml:space="preserve"> </t>
    </r>
    <phoneticPr fontId="13" type="noConversion"/>
  </si>
  <si>
    <r>
      <t>24</t>
    </r>
    <r>
      <rPr>
        <sz val="10"/>
        <color indexed="8"/>
        <rFont val="宋体"/>
        <family val="3"/>
        <charset val="134"/>
      </rPr>
      <t>日晚餐，含酒水</t>
    </r>
    <phoneticPr fontId="13" type="noConversion"/>
  </si>
  <si>
    <r>
      <t>24</t>
    </r>
    <r>
      <rPr>
        <sz val="10"/>
        <color indexed="8"/>
        <rFont val="宋体"/>
        <family val="3"/>
        <charset val="134"/>
      </rPr>
      <t>日午餐，麦当劳外卖</t>
    </r>
    <phoneticPr fontId="13" type="noConversion"/>
  </si>
  <si>
    <t>2019.01.31</t>
    <phoneticPr fontId="13" type="noConversion"/>
  </si>
  <si>
    <t>Agency Name:        Comfort International M.I.C.E.Service CO.,LTD</t>
    <phoneticPr fontId="13" type="noConversion"/>
  </si>
  <si>
    <t>Agency Address:   Rm.1510,Ruichen Int'l Center,No.13 Nongzhanguan South Rd.,Chaoyang District,Beijing.</t>
    <phoneticPr fontId="13" type="noConversion"/>
  </si>
  <si>
    <t>Contact Info.:         Ren Hongdi 18811511552 renhongdi@cct.cn</t>
    <phoneticPr fontId="13" type="noConversion"/>
  </si>
  <si>
    <r>
      <t>GRAND- Total</t>
    </r>
    <r>
      <rPr>
        <b/>
        <sz val="10"/>
        <color indexed="8"/>
        <rFont val="宋体"/>
        <family val="3"/>
        <charset val="134"/>
      </rPr>
      <t>共计</t>
    </r>
    <r>
      <rPr>
        <b/>
        <sz val="10"/>
        <color indexed="8"/>
        <rFont val="BMW Group Condensed"/>
        <family val="2"/>
      </rPr>
      <t>(Business Tax excluded)</t>
    </r>
    <phoneticPr fontId="13" type="noConversion"/>
  </si>
  <si>
    <r>
      <t xml:space="preserve">CSI &amp; Process Cross Regional workshop May
</t>
    </r>
    <r>
      <rPr>
        <sz val="10"/>
        <color indexed="8"/>
        <rFont val="宋体"/>
        <family val="3"/>
        <charset val="134"/>
      </rPr>
      <t>客户满意度和流程质量跨区研讨会</t>
    </r>
    <r>
      <rPr>
        <sz val="10"/>
        <color indexed="8"/>
        <rFont val="BMW Group Condensed"/>
        <family val="2"/>
      </rPr>
      <t xml:space="preserve"> 5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 Group Condensed"/>
        <family val="2"/>
      </rPr>
      <t xml:space="preserve"> </t>
    </r>
    <phoneticPr fontId="13" type="noConversion"/>
  </si>
  <si>
    <t>上海</t>
    <phoneticPr fontId="13" type="noConversion"/>
  </si>
  <si>
    <r>
      <t>29</t>
    </r>
    <r>
      <rPr>
        <sz val="10"/>
        <color indexed="8"/>
        <rFont val="宋体"/>
        <family val="3"/>
        <charset val="134"/>
      </rPr>
      <t>日会议包价</t>
    </r>
    <r>
      <rPr>
        <sz val="10"/>
        <color indexed="8"/>
        <rFont val="BMW Group Condensed"/>
        <family val="2"/>
      </rPr>
      <t xml:space="preserve"> </t>
    </r>
    <r>
      <rPr>
        <sz val="10"/>
        <color indexed="8"/>
        <rFont val="宋体"/>
        <family val="3"/>
        <charset val="134"/>
      </rPr>
      <t>酒店：上海波特曼丽思卡尔顿酒店，会议室：申宴会厅，面积：</t>
    </r>
    <r>
      <rPr>
        <sz val="10"/>
        <color indexed="8"/>
        <rFont val="BMW Group Condensed"/>
        <family val="2"/>
      </rPr>
      <t>200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</si>
  <si>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r>
      <t xml:space="preserve">CSI &amp; Process Cross Regional workshop May
</t>
    </r>
    <r>
      <rPr>
        <sz val="10"/>
        <color indexed="8"/>
        <rFont val="宋体"/>
        <family val="3"/>
        <charset val="134"/>
      </rPr>
      <t>客户满意度和流程质量跨区研讨会</t>
    </r>
    <r>
      <rPr>
        <sz val="10"/>
        <color indexed="8"/>
        <rFont val="BMW Group Condensed"/>
        <family val="2"/>
      </rPr>
      <t xml:space="preserve"> 5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 Group Condensed"/>
        <family val="2"/>
      </rPr>
      <t xml:space="preserve"> </t>
    </r>
    <phoneticPr fontId="13" type="noConversion"/>
  </si>
  <si>
    <t>上海</t>
    <phoneticPr fontId="13" type="noConversion"/>
  </si>
  <si>
    <t>维修厂-酒店-餐厅</t>
    <phoneticPr fontId="13" type="noConversion"/>
  </si>
  <si>
    <r>
      <t xml:space="preserve">C. Dinner Fee
</t>
    </r>
    <r>
      <rPr>
        <b/>
        <sz val="10"/>
        <color indexed="9"/>
        <rFont val="宋体"/>
        <family val="3"/>
        <charset val="134"/>
      </rPr>
      <t>晚餐</t>
    </r>
    <phoneticPr fontId="13" type="noConversion"/>
  </si>
  <si>
    <r>
      <t xml:space="preserve">CSI &amp; Process Cross Regional workshop May
</t>
    </r>
    <r>
      <rPr>
        <sz val="10"/>
        <color indexed="8"/>
        <rFont val="宋体"/>
        <family val="3"/>
        <charset val="134"/>
      </rPr>
      <t>客户满意度和流程质量跨区研讨会</t>
    </r>
    <r>
      <rPr>
        <sz val="10"/>
        <color indexed="8"/>
        <rFont val="BMW Group Condensed"/>
        <family val="2"/>
      </rPr>
      <t xml:space="preserve"> 5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 Group Condensed"/>
        <family val="2"/>
      </rPr>
      <t xml:space="preserve"> </t>
    </r>
    <phoneticPr fontId="13" type="noConversion"/>
  </si>
  <si>
    <t>上海</t>
    <phoneticPr fontId="13" type="noConversion"/>
  </si>
  <si>
    <r>
      <t>28</t>
    </r>
    <r>
      <rPr>
        <sz val="10"/>
        <color indexed="8"/>
        <rFont val="宋体"/>
        <family val="3"/>
        <charset val="134"/>
      </rPr>
      <t>日午晚餐，含酒水</t>
    </r>
    <phoneticPr fontId="13" type="noConversion"/>
  </si>
  <si>
    <t>1/12</t>
    <phoneticPr fontId="13" type="noConversion"/>
  </si>
  <si>
    <t>2019.01.31</t>
    <phoneticPr fontId="13" type="noConversion"/>
  </si>
  <si>
    <t>Agency Name:        Comfort International M.I.C.E.Service CO.,LTD</t>
    <phoneticPr fontId="13" type="noConversion"/>
  </si>
  <si>
    <t>Agency Address:   Rm.1510,Ruichen Int'l Center,No.13 Nongzhanguan South Rd.,Chaoyang District,Beijing.</t>
    <phoneticPr fontId="13" type="noConversion"/>
  </si>
  <si>
    <t>Contact Info.:         Ren Hongdi 18811511552 renhongdi@cct.cn</t>
    <phoneticPr fontId="13" type="noConversion"/>
  </si>
  <si>
    <r>
      <t xml:space="preserve">CSI &amp; Process Cross Regional workshop June
</t>
    </r>
    <r>
      <rPr>
        <sz val="10"/>
        <color indexed="8"/>
        <rFont val="宋体"/>
        <family val="3"/>
        <charset val="134"/>
      </rPr>
      <t>客户满意度和流程质量跨区研讨会</t>
    </r>
    <r>
      <rPr>
        <sz val="10"/>
        <color indexed="8"/>
        <rFont val="BMW Group Condensed"/>
        <family val="2"/>
      </rPr>
      <t xml:space="preserve"> 6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 Group Condensed"/>
        <family val="2"/>
      </rPr>
      <t xml:space="preserve"> </t>
    </r>
    <phoneticPr fontId="13" type="noConversion"/>
  </si>
  <si>
    <t>诸暨</t>
    <phoneticPr fontId="13" type="noConversion"/>
  </si>
  <si>
    <r>
      <t>26</t>
    </r>
    <r>
      <rPr>
        <sz val="10"/>
        <color indexed="8"/>
        <rFont val="宋体"/>
        <family val="3"/>
        <charset val="134"/>
      </rPr>
      <t>日会议包价</t>
    </r>
    <r>
      <rPr>
        <sz val="10"/>
        <color indexed="8"/>
        <rFont val="BMW Group Condensed"/>
        <family val="2"/>
      </rPr>
      <t xml:space="preserve"> </t>
    </r>
    <r>
      <rPr>
        <sz val="10"/>
        <color indexed="8"/>
        <rFont val="宋体"/>
        <family val="3"/>
        <charset val="134"/>
      </rPr>
      <t>酒店：诸暨同方豪生酒店，会议室</t>
    </r>
    <r>
      <rPr>
        <sz val="10"/>
        <color indexed="8"/>
        <rFont val="BMW Group Condensed"/>
        <family val="2"/>
      </rPr>
      <t>:</t>
    </r>
    <r>
      <rPr>
        <sz val="10"/>
        <color indexed="8"/>
        <rFont val="宋体"/>
        <family val="3"/>
        <charset val="134"/>
      </rPr>
      <t>马塞诸赛A厅，面积：</t>
    </r>
    <r>
      <rPr>
        <sz val="10"/>
        <color indexed="8"/>
        <rFont val="BMW Group Condensed"/>
        <family val="2"/>
      </rPr>
      <t>200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</si>
  <si>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r>
      <t xml:space="preserve">CSI &amp; Process Cross Regional workshop June
</t>
    </r>
    <r>
      <rPr>
        <sz val="10"/>
        <color indexed="8"/>
        <rFont val="宋体"/>
        <family val="3"/>
        <charset val="134"/>
      </rPr>
      <t>客户满意度和流程质量跨区研讨会</t>
    </r>
    <r>
      <rPr>
        <sz val="10"/>
        <color indexed="8"/>
        <rFont val="BMW Group Condensed"/>
        <family val="2"/>
      </rPr>
      <t xml:space="preserve"> 6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 Group Condensed"/>
        <family val="2"/>
      </rPr>
      <t xml:space="preserve"> </t>
    </r>
    <phoneticPr fontId="13" type="noConversion"/>
  </si>
  <si>
    <t>诸暨</t>
    <phoneticPr fontId="13" type="noConversion"/>
  </si>
  <si>
    <t>维修厂-酒店-餐厅</t>
    <phoneticPr fontId="13" type="noConversion"/>
  </si>
  <si>
    <r>
      <t xml:space="preserve">C. Dinner Fee
</t>
    </r>
    <r>
      <rPr>
        <b/>
        <sz val="10"/>
        <color indexed="9"/>
        <rFont val="宋体"/>
        <family val="3"/>
        <charset val="134"/>
      </rPr>
      <t>晚餐</t>
    </r>
    <phoneticPr fontId="13" type="noConversion"/>
  </si>
  <si>
    <r>
      <t>25</t>
    </r>
    <r>
      <rPr>
        <sz val="10"/>
        <color indexed="8"/>
        <rFont val="宋体"/>
        <family val="3"/>
        <charset val="134"/>
      </rPr>
      <t>日晚餐，含酒水</t>
    </r>
    <phoneticPr fontId="13" type="noConversion"/>
  </si>
  <si>
    <r>
      <t>25</t>
    </r>
    <r>
      <rPr>
        <sz val="10"/>
        <color indexed="8"/>
        <rFont val="宋体"/>
        <family val="3"/>
        <charset val="134"/>
      </rPr>
      <t>日午餐</t>
    </r>
    <phoneticPr fontId="13" type="noConversion"/>
  </si>
  <si>
    <t>1/12</t>
    <phoneticPr fontId="13" type="noConversion"/>
  </si>
  <si>
    <t>2019.01.31</t>
    <phoneticPr fontId="13" type="noConversion"/>
  </si>
  <si>
    <t>Agency Name:        Comfort International M.I.C.E.Service CO.,LTD</t>
    <phoneticPr fontId="13" type="noConversion"/>
  </si>
  <si>
    <t>Agency Address:   Rm.1510,Ruichen Int'l Center,No.13 Nongzhanguan South Rd.,Chaoyang District,Beijing.</t>
    <phoneticPr fontId="13" type="noConversion"/>
  </si>
  <si>
    <t>Contact Info.:         Ren Hongdi 18811511552 renhongdi@cct.cn</t>
    <phoneticPr fontId="13" type="noConversion"/>
  </si>
  <si>
    <r>
      <t xml:space="preserve">CSI &amp; Process Cross Regional workshop Aug
</t>
    </r>
    <r>
      <rPr>
        <sz val="10"/>
        <color indexed="8"/>
        <rFont val="宋体"/>
        <family val="3"/>
        <charset val="134"/>
      </rPr>
      <t>客户满意度和流程质量跨区研讨会</t>
    </r>
    <r>
      <rPr>
        <sz val="10"/>
        <color indexed="8"/>
        <rFont val="BMW Group Condensed"/>
        <family val="2"/>
      </rPr>
      <t xml:space="preserve"> 8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 Group Condensed"/>
        <family val="2"/>
      </rPr>
      <t xml:space="preserve"> </t>
    </r>
    <phoneticPr fontId="13" type="noConversion"/>
  </si>
  <si>
    <t>重庆</t>
    <phoneticPr fontId="13" type="noConversion"/>
  </si>
  <si>
    <r>
      <t>24</t>
    </r>
    <r>
      <rPr>
        <sz val="10"/>
        <color indexed="8"/>
        <rFont val="宋体"/>
        <family val="3"/>
        <charset val="134"/>
      </rPr>
      <t>日会议包价</t>
    </r>
    <r>
      <rPr>
        <sz val="10"/>
        <color indexed="8"/>
        <rFont val="BMW Group Condensed"/>
        <family val="2"/>
      </rPr>
      <t xml:space="preserve"> </t>
    </r>
    <r>
      <rPr>
        <sz val="10"/>
        <color indexed="8"/>
        <rFont val="宋体"/>
        <family val="3"/>
        <charset val="134"/>
      </rPr>
      <t>酒店：重庆JW酒店，会议室</t>
    </r>
    <r>
      <rPr>
        <sz val="10"/>
        <color indexed="8"/>
        <rFont val="BMW Group Condensed"/>
        <family val="2"/>
      </rPr>
      <t>:</t>
    </r>
    <r>
      <rPr>
        <sz val="10"/>
        <color indexed="8"/>
        <rFont val="宋体"/>
        <family val="3"/>
        <charset val="134"/>
      </rPr>
      <t>宴会厅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，面积：</t>
    </r>
    <r>
      <rPr>
        <sz val="10"/>
        <color indexed="8"/>
        <rFont val="BMW Group Condensed"/>
        <family val="2"/>
      </rPr>
      <t>260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5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</si>
  <si>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r>
      <t xml:space="preserve">CSI &amp; Process Cross Regional workshop Aug
</t>
    </r>
    <r>
      <rPr>
        <sz val="10"/>
        <color indexed="8"/>
        <rFont val="宋体"/>
        <family val="3"/>
        <charset val="134"/>
      </rPr>
      <t>客户满意度和流程质量跨区研讨会</t>
    </r>
    <r>
      <rPr>
        <sz val="10"/>
        <color indexed="8"/>
        <rFont val="BMW Group Condensed"/>
        <family val="2"/>
      </rPr>
      <t xml:space="preserve"> 8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 Group Condensed"/>
        <family val="2"/>
      </rPr>
      <t xml:space="preserve"> </t>
    </r>
    <phoneticPr fontId="13" type="noConversion"/>
  </si>
  <si>
    <t>重庆</t>
    <phoneticPr fontId="13" type="noConversion"/>
  </si>
  <si>
    <r>
      <t>23</t>
    </r>
    <r>
      <rPr>
        <sz val="10"/>
        <color indexed="8"/>
        <rFont val="宋体"/>
        <family val="3"/>
        <charset val="134"/>
      </rPr>
      <t>日会议包价</t>
    </r>
    <r>
      <rPr>
        <sz val="10"/>
        <color indexed="8"/>
        <rFont val="BMW Group Condensed"/>
        <family val="2"/>
      </rPr>
      <t xml:space="preserve"> </t>
    </r>
    <r>
      <rPr>
        <sz val="10"/>
        <color indexed="8"/>
        <rFont val="宋体"/>
        <family val="3"/>
        <charset val="134"/>
      </rPr>
      <t>酒店：重庆</t>
    </r>
    <r>
      <rPr>
        <sz val="10"/>
        <color indexed="8"/>
        <rFont val="BMW Group Condensed"/>
        <family val="2"/>
      </rPr>
      <t>JW</t>
    </r>
    <r>
      <rPr>
        <sz val="10"/>
        <color indexed="8"/>
        <rFont val="宋体"/>
        <family val="3"/>
        <charset val="134"/>
      </rPr>
      <t>酒店，会议室</t>
    </r>
    <r>
      <rPr>
        <sz val="10"/>
        <color indexed="8"/>
        <rFont val="BMW Group Condensed"/>
        <family val="2"/>
      </rPr>
      <t>:</t>
    </r>
    <r>
      <rPr>
        <sz val="10"/>
        <color indexed="8"/>
        <rFont val="宋体"/>
        <family val="3"/>
        <charset val="134"/>
      </rPr>
      <t>宴会厅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，面积：</t>
    </r>
    <r>
      <rPr>
        <sz val="10"/>
        <color indexed="8"/>
        <rFont val="BMW Group Condensed"/>
        <family val="2"/>
      </rPr>
      <t>260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5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</si>
  <si>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t>维修厂-酒店-餐厅</t>
    <phoneticPr fontId="13" type="noConversion"/>
  </si>
  <si>
    <r>
      <t xml:space="preserve">C. Dinner Fee
</t>
    </r>
    <r>
      <rPr>
        <b/>
        <sz val="10"/>
        <color indexed="9"/>
        <rFont val="宋体"/>
        <family val="3"/>
        <charset val="134"/>
      </rPr>
      <t>晚餐</t>
    </r>
    <phoneticPr fontId="13" type="noConversion"/>
  </si>
  <si>
    <r>
      <t>24</t>
    </r>
    <r>
      <rPr>
        <sz val="10"/>
        <color indexed="8"/>
        <rFont val="宋体"/>
        <family val="3"/>
        <charset val="134"/>
      </rPr>
      <t>日晚餐，含酒水</t>
    </r>
    <phoneticPr fontId="13" type="noConversion"/>
  </si>
  <si>
    <r>
      <t>24</t>
    </r>
    <r>
      <rPr>
        <sz val="10"/>
        <color indexed="8"/>
        <rFont val="宋体"/>
        <family val="3"/>
        <charset val="134"/>
      </rPr>
      <t>日午餐，快餐</t>
    </r>
    <phoneticPr fontId="13" type="noConversion"/>
  </si>
  <si>
    <t>1/12</t>
    <phoneticPr fontId="13" type="noConversion"/>
  </si>
  <si>
    <t>2019.01.31</t>
    <phoneticPr fontId="13" type="noConversion"/>
  </si>
  <si>
    <t>Agency Name:        Comfort International M.I.C.E.Service CO.,LTD</t>
    <phoneticPr fontId="13" type="noConversion"/>
  </si>
  <si>
    <t>Agency Address:   Rm.1510,Ruichen Int'l Center,No.13 Nongzhanguan South Rd.,Chaoyang District,Beijing.</t>
    <phoneticPr fontId="13" type="noConversion"/>
  </si>
  <si>
    <t>Contact Info.:         Ren Hongdi 18811511552 renhongdi@cct.cn</t>
    <phoneticPr fontId="13" type="noConversion"/>
  </si>
  <si>
    <r>
      <t xml:space="preserve">APA Project Meeting Sep
</t>
    </r>
    <r>
      <rPr>
        <sz val="10"/>
        <color indexed="8"/>
        <rFont val="宋体"/>
        <family val="3"/>
        <charset val="134"/>
      </rPr>
      <t>流程明检项目会议</t>
    </r>
    <r>
      <rPr>
        <sz val="10"/>
        <color indexed="8"/>
        <rFont val="BMW Group Condensed"/>
        <family val="2"/>
      </rPr>
      <t xml:space="preserve"> 9</t>
    </r>
    <r>
      <rPr>
        <sz val="10"/>
        <color indexed="8"/>
        <rFont val="宋体"/>
        <family val="3"/>
        <charset val="134"/>
      </rPr>
      <t>月</t>
    </r>
    <phoneticPr fontId="13" type="noConversion"/>
  </si>
  <si>
    <t>苏州</t>
    <phoneticPr fontId="13" type="noConversion"/>
  </si>
  <si>
    <r>
      <t xml:space="preserve">In-house workshop 3 days
</t>
    </r>
    <r>
      <rPr>
        <sz val="10"/>
        <color indexed="8"/>
        <rFont val="宋体"/>
        <family val="3"/>
        <charset val="134"/>
      </rPr>
      <t>酒店：苏州香格里拉大酒店，会议室：见山厅，面积：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</si>
  <si>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r>
      <t xml:space="preserve">Workshop in dealership 2 days,5000RMB  per day will be paid for dealership (Meeting room , tea break, lunch etc.), </t>
    </r>
    <r>
      <rPr>
        <sz val="10"/>
        <color rgb="FFFF0000"/>
        <rFont val="BMW Group Condensed"/>
        <family val="2"/>
      </rPr>
      <t>it is fixed</t>
    </r>
    <phoneticPr fontId="13" type="noConversion"/>
  </si>
  <si>
    <t>1/12</t>
    <phoneticPr fontId="13" type="noConversion"/>
  </si>
  <si>
    <t>C</t>
  </si>
  <si>
    <t>Accommodation 
住宿</t>
  </si>
  <si>
    <r>
      <t xml:space="preserve">Customer Centricity BP Workshop Oct </t>
    </r>
    <r>
      <rPr>
        <sz val="10"/>
        <color indexed="8"/>
        <rFont val="宋体"/>
        <family val="3"/>
        <charset val="134"/>
      </rPr>
      <t>客户导向</t>
    </r>
    <r>
      <rPr>
        <sz val="10"/>
        <color indexed="8"/>
        <rFont val="BMW Group Condensed"/>
        <family val="2"/>
      </rPr>
      <t>"</t>
    </r>
    <r>
      <rPr>
        <sz val="10"/>
        <color indexed="8"/>
        <rFont val="宋体"/>
        <family val="3"/>
        <charset val="134"/>
      </rPr>
      <t>经销商好事例</t>
    </r>
    <r>
      <rPr>
        <sz val="10"/>
        <color indexed="8"/>
        <rFont val="BMW Group Condensed"/>
        <family val="2"/>
      </rPr>
      <t>"</t>
    </r>
    <r>
      <rPr>
        <sz val="10"/>
        <color indexed="8"/>
        <rFont val="宋体"/>
        <family val="3"/>
        <charset val="134"/>
      </rPr>
      <t>研讨会</t>
    </r>
    <r>
      <rPr>
        <sz val="10"/>
        <color indexed="8"/>
        <rFont val="BMW Group Condensed"/>
        <family val="2"/>
      </rPr>
      <t xml:space="preserve">  10</t>
    </r>
    <r>
      <rPr>
        <sz val="10"/>
        <color indexed="8"/>
        <rFont val="宋体"/>
        <family val="3"/>
        <charset val="134"/>
      </rPr>
      <t>月</t>
    </r>
    <phoneticPr fontId="13" type="noConversion"/>
  </si>
  <si>
    <t>婺源</t>
    <phoneticPr fontId="13" type="noConversion"/>
  </si>
  <si>
    <t>婺源晒秋美宿，30日上午会议</t>
    <phoneticPr fontId="13" type="noConversion"/>
  </si>
  <si>
    <t>婺源晒秋美宿，30日中午桌餐</t>
    <phoneticPr fontId="13" type="noConversion"/>
  </si>
  <si>
    <r>
      <t>Domestic air ticket-</t>
    </r>
    <r>
      <rPr>
        <sz val="10"/>
        <color indexed="8"/>
        <rFont val="宋体"/>
        <family val="3"/>
        <charset val="134"/>
      </rPr>
      <t>国内机票各地至婺源往返</t>
    </r>
    <phoneticPr fontId="13" type="noConversion"/>
  </si>
  <si>
    <r>
      <t xml:space="preserve">Customer Board BP Workshop Oct  </t>
    </r>
    <r>
      <rPr>
        <sz val="10"/>
        <color indexed="8"/>
        <rFont val="宋体"/>
        <family val="3"/>
        <charset val="134"/>
      </rPr>
      <t>婺源</t>
    </r>
    <r>
      <rPr>
        <sz val="10"/>
        <color indexed="8"/>
        <rFont val="BMW Group Condensed"/>
        <family val="2"/>
      </rPr>
      <t xml:space="preserve"> 22dealers
,above 3rd item</t>
    </r>
    <phoneticPr fontId="13" type="noConversion"/>
  </si>
  <si>
    <t>Airport Pick up &amp; Drop off 接送机</t>
  </si>
  <si>
    <r>
      <t xml:space="preserve">Customer Board BP Workshop Oct  </t>
    </r>
    <r>
      <rPr>
        <sz val="10"/>
        <color indexed="8"/>
        <rFont val="宋体"/>
        <family val="3"/>
        <charset val="134"/>
      </rPr>
      <t>婺源</t>
    </r>
    <r>
      <rPr>
        <sz val="10"/>
        <color indexed="8"/>
        <rFont val="BMW Group Condensed"/>
        <family val="2"/>
      </rPr>
      <t xml:space="preserve"> 22 dealers
,above 3rd item</t>
    </r>
    <phoneticPr fontId="13" type="noConversion"/>
  </si>
  <si>
    <t>C. Accommodation 
住宿</t>
  </si>
  <si>
    <t>Accommodation 住宿</t>
  </si>
  <si>
    <t>婺源晒秋美宿，大床房（含早）</t>
    <phoneticPr fontId="13" type="noConversion"/>
  </si>
  <si>
    <t>C. Accommodation 住宿</t>
  </si>
  <si>
    <t xml:space="preserve"> </t>
    <phoneticPr fontId="23" type="noConversion"/>
  </si>
  <si>
    <r>
      <t>Customer Centricity BP Workshop Oct</t>
    </r>
    <r>
      <rPr>
        <sz val="10"/>
        <color indexed="8"/>
        <rFont val="宋体"/>
        <family val="3"/>
        <charset val="134"/>
      </rPr>
      <t>客户导向</t>
    </r>
    <r>
      <rPr>
        <sz val="10"/>
        <color indexed="8"/>
        <rFont val="BMW Group Condensed"/>
        <family val="2"/>
      </rPr>
      <t>"</t>
    </r>
    <r>
      <rPr>
        <sz val="10"/>
        <color indexed="8"/>
        <rFont val="宋体"/>
        <family val="3"/>
        <charset val="134"/>
      </rPr>
      <t>经销商好事例</t>
    </r>
    <r>
      <rPr>
        <sz val="10"/>
        <color indexed="8"/>
        <rFont val="BMW Group Condensed"/>
        <family val="2"/>
      </rPr>
      <t>"</t>
    </r>
    <r>
      <rPr>
        <sz val="10"/>
        <color indexed="8"/>
        <rFont val="宋体"/>
        <family val="3"/>
        <charset val="134"/>
      </rPr>
      <t>研讨会</t>
    </r>
    <r>
      <rPr>
        <sz val="10"/>
        <color indexed="8"/>
        <rFont val="BMW Group Condensed"/>
        <family val="2"/>
      </rPr>
      <t xml:space="preserve">  10</t>
    </r>
    <r>
      <rPr>
        <sz val="10"/>
        <color indexed="8"/>
        <rFont val="宋体"/>
        <family val="3"/>
        <charset val="134"/>
      </rPr>
      <t>月</t>
    </r>
    <phoneticPr fontId="13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</si>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</sst>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[Red]\(0\)"/>
    <numFmt numFmtId="177" formatCode="0.00_);[Red]\(0.00\)"/>
    <numFmt numFmtId="178" formatCode="&quot;￥&quot;#,##0.00_);[Red]\(&quot;￥&quot;#,##0.00\)"/>
    <numFmt numFmtId="179" formatCode="0.00_ "/>
    <numFmt numFmtId="180" formatCode="#,##0.00_ ;[Red]\-#,##0.00\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indexed="8"/>
      <name val="BMW Group Condensed"/>
      <family val="2"/>
    </font>
    <font>
      <sz val="11"/>
      <name val="BMW Group Condensed"/>
      <family val="2"/>
    </font>
    <font>
      <sz val="9"/>
      <name val="BMW Group Condensed"/>
      <family val="2"/>
    </font>
    <font>
      <sz val="11"/>
      <color indexed="8"/>
      <name val="宋体"/>
      <family val="3"/>
      <charset val="134"/>
    </font>
    <font>
      <b/>
      <sz val="15"/>
      <color indexed="8"/>
      <name val="BMW Group Condensed"/>
      <family val="2"/>
    </font>
    <font>
      <b/>
      <sz val="10"/>
      <color indexed="8"/>
      <name val="BMW Group Condensed"/>
      <family val="2"/>
    </font>
    <font>
      <sz val="10"/>
      <color indexed="8"/>
      <name val="BMW Group Condensed"/>
      <family val="2"/>
    </font>
    <font>
      <sz val="16"/>
      <color indexed="8"/>
      <name val="BMW Group Condensed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9"/>
      <name val="BMW Group Condensed"/>
      <family val="2"/>
    </font>
    <font>
      <sz val="10"/>
      <name val="BMW Group Condensed"/>
      <family val="2"/>
    </font>
    <font>
      <sz val="11"/>
      <color rgb="FFFF0000"/>
      <name val="BMW Group Condensed"/>
      <family val="2"/>
    </font>
    <font>
      <sz val="10"/>
      <color indexed="8"/>
      <name val="宋体"/>
      <family val="3"/>
      <charset val="134"/>
    </font>
    <font>
      <sz val="10"/>
      <color rgb="FFFF0000"/>
      <name val="BMW Group Condensed"/>
      <family val="2"/>
    </font>
    <font>
      <b/>
      <sz val="10"/>
      <color indexed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theme="1"/>
      <name val="BMW Group Condensed"/>
      <family val="2"/>
    </font>
    <font>
      <sz val="10"/>
      <name val="宋体"/>
      <family val="3"/>
      <charset val="134"/>
    </font>
    <font>
      <b/>
      <sz val="15"/>
      <color theme="3"/>
      <name val="宋体"/>
      <family val="2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4" fillId="0" borderId="0"/>
  </cellStyleXfs>
  <cellXfs count="181">
    <xf numFmtId="0" fontId="0" fillId="0" borderId="0" xfId="0"/>
    <xf numFmtId="0" fontId="5" fillId="0" borderId="3" xfId="0" applyFont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177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0" borderId="11" xfId="3" applyFont="1" applyFill="1" applyBorder="1" applyAlignment="1">
      <alignment horizontal="left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2" borderId="11" xfId="3" applyFont="1" applyFill="1" applyBorder="1" applyAlignment="1">
      <alignment horizontal="left" vertical="center"/>
    </xf>
    <xf numFmtId="0" fontId="4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40" fontId="8" fillId="0" borderId="1" xfId="4" applyNumberFormat="1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40" fontId="8" fillId="3" borderId="1" xfId="1" applyNumberFormat="1" applyFont="1" applyFill="1" applyBorder="1" applyAlignment="1">
      <alignment vertical="center" wrapText="1"/>
    </xf>
    <xf numFmtId="178" fontId="8" fillId="3" borderId="1" xfId="1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left" vertical="center" wrapText="1"/>
    </xf>
    <xf numFmtId="40" fontId="9" fillId="5" borderId="1" xfId="4" applyNumberFormat="1" applyFont="1" applyFill="1" applyBorder="1" applyAlignment="1">
      <alignment vertical="center" wrapText="1"/>
    </xf>
    <xf numFmtId="0" fontId="9" fillId="5" borderId="1" xfId="1" applyFont="1" applyFill="1" applyBorder="1" applyAlignment="1">
      <alignment horizontal="center" vertical="center" wrapText="1"/>
    </xf>
    <xf numFmtId="40" fontId="9" fillId="5" borderId="1" xfId="1" applyNumberFormat="1" applyFont="1" applyFill="1" applyBorder="1" applyAlignment="1">
      <alignment horizontal="right" vertical="center" wrapText="1"/>
    </xf>
    <xf numFmtId="0" fontId="9" fillId="5" borderId="1" xfId="2" applyFont="1" applyFill="1" applyBorder="1" applyAlignment="1">
      <alignment vertical="center" wrapText="1"/>
    </xf>
    <xf numFmtId="40" fontId="8" fillId="3" borderId="1" xfId="1" applyNumberFormat="1" applyFont="1" applyFill="1" applyBorder="1" applyAlignment="1">
      <alignment horizontal="righ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0" fontId="9" fillId="0" borderId="1" xfId="1" applyNumberFormat="1" applyFont="1" applyFill="1" applyBorder="1" applyAlignment="1">
      <alignment horizontal="right" vertical="center" wrapText="1"/>
    </xf>
    <xf numFmtId="0" fontId="9" fillId="0" borderId="1" xfId="1" applyFont="1" applyFill="1" applyBorder="1" applyAlignment="1">
      <alignment horizontal="center" vertical="center" wrapText="1"/>
    </xf>
    <xf numFmtId="40" fontId="14" fillId="6" borderId="1" xfId="1" applyNumberFormat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8" fillId="0" borderId="15" xfId="2" applyFont="1" applyFill="1" applyBorder="1" applyAlignment="1">
      <alignment vertical="center" wrapText="1"/>
    </xf>
    <xf numFmtId="0" fontId="8" fillId="0" borderId="15" xfId="2" applyFont="1" applyFill="1" applyBorder="1" applyAlignment="1">
      <alignment vertical="center"/>
    </xf>
    <xf numFmtId="40" fontId="8" fillId="0" borderId="15" xfId="1" applyNumberFormat="1" applyFont="1" applyFill="1" applyBorder="1" applyAlignment="1">
      <alignment horizontal="right" vertical="center" wrapText="1"/>
    </xf>
    <xf numFmtId="176" fontId="9" fillId="2" borderId="15" xfId="0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center" vertical="center" wrapText="1"/>
    </xf>
    <xf numFmtId="177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center" vertical="center" wrapText="1"/>
    </xf>
    <xf numFmtId="179" fontId="9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180" fontId="3" fillId="0" borderId="0" xfId="0" applyNumberFormat="1" applyFont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7" fillId="5" borderId="1" xfId="2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7" fillId="5" borderId="1" xfId="1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40" fontId="9" fillId="2" borderId="1" xfId="1" applyNumberFormat="1" applyFont="1" applyFill="1" applyBorder="1" applyAlignment="1">
      <alignment horizontal="center" vertical="center" wrapText="1"/>
    </xf>
    <xf numFmtId="40" fontId="8" fillId="8" borderId="1" xfId="1" applyNumberFormat="1" applyFont="1" applyFill="1" applyBorder="1" applyAlignment="1">
      <alignment horizontal="right" vertical="center" wrapText="1"/>
    </xf>
    <xf numFmtId="0" fontId="3" fillId="0" borderId="0" xfId="9" applyFont="1" applyAlignment="1">
      <alignment vertical="center"/>
    </xf>
    <xf numFmtId="0" fontId="4" fillId="2" borderId="8" xfId="9" applyFont="1" applyFill="1" applyBorder="1" applyAlignment="1">
      <alignment horizontal="left" vertical="center"/>
    </xf>
    <xf numFmtId="177" fontId="4" fillId="2" borderId="9" xfId="9" applyNumberFormat="1" applyFont="1" applyFill="1" applyBorder="1" applyAlignment="1">
      <alignment horizontal="center" vertical="center"/>
    </xf>
    <xf numFmtId="0" fontId="4" fillId="2" borderId="9" xfId="9" applyFont="1" applyFill="1" applyBorder="1" applyAlignment="1">
      <alignment horizontal="left" vertical="center"/>
    </xf>
    <xf numFmtId="0" fontId="4" fillId="2" borderId="9" xfId="9" applyFont="1" applyFill="1" applyBorder="1" applyAlignment="1">
      <alignment horizontal="center" vertical="center"/>
    </xf>
    <xf numFmtId="0" fontId="4" fillId="2" borderId="10" xfId="9" applyFont="1" applyFill="1" applyBorder="1" applyAlignment="1">
      <alignment vertical="center"/>
    </xf>
    <xf numFmtId="0" fontId="24" fillId="0" borderId="0" xfId="9"/>
    <xf numFmtId="0" fontId="4" fillId="0" borderId="11" xfId="3" applyFont="1" applyBorder="1" applyAlignment="1">
      <alignment horizontal="left" vertical="center"/>
    </xf>
    <xf numFmtId="177" fontId="4" fillId="2" borderId="0" xfId="9" applyNumberFormat="1" applyFont="1" applyFill="1" applyAlignment="1">
      <alignment horizontal="center" vertical="center"/>
    </xf>
    <xf numFmtId="0" fontId="4" fillId="2" borderId="0" xfId="9" applyFont="1" applyFill="1" applyAlignment="1">
      <alignment horizontal="left" vertical="center"/>
    </xf>
    <xf numFmtId="0" fontId="4" fillId="2" borderId="0" xfId="9" applyFont="1" applyFill="1" applyAlignment="1">
      <alignment horizontal="center" vertical="center"/>
    </xf>
    <xf numFmtId="0" fontId="4" fillId="0" borderId="12" xfId="9" applyFont="1" applyBorder="1" applyAlignment="1">
      <alignment vertical="center"/>
    </xf>
    <xf numFmtId="177" fontId="4" fillId="2" borderId="0" xfId="9" applyNumberFormat="1" applyFont="1" applyFill="1" applyAlignment="1">
      <alignment horizontal="left" vertical="center"/>
    </xf>
    <xf numFmtId="0" fontId="4" fillId="2" borderId="12" xfId="9" applyFont="1" applyFill="1" applyBorder="1" applyAlignment="1">
      <alignment vertical="center"/>
    </xf>
    <xf numFmtId="0" fontId="4" fillId="2" borderId="0" xfId="9" applyFont="1" applyFill="1" applyAlignment="1">
      <alignment horizontal="left" vertical="center" wrapText="1"/>
    </xf>
    <xf numFmtId="0" fontId="4" fillId="2" borderId="12" xfId="9" applyFont="1" applyFill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8" applyFont="1" applyBorder="1" applyAlignment="1">
      <alignment vertical="center" wrapText="1"/>
    </xf>
    <xf numFmtId="0" fontId="8" fillId="2" borderId="6" xfId="9" applyFont="1" applyFill="1" applyBorder="1" applyAlignment="1">
      <alignment horizontal="left" vertical="center"/>
    </xf>
    <xf numFmtId="0" fontId="9" fillId="2" borderId="0" xfId="9" applyFont="1" applyFill="1" applyAlignment="1">
      <alignment horizontal="left" vertical="center"/>
    </xf>
    <xf numFmtId="0" fontId="10" fillId="2" borderId="0" xfId="9" applyFont="1" applyFill="1" applyAlignment="1">
      <alignment vertical="center"/>
    </xf>
    <xf numFmtId="0" fontId="10" fillId="2" borderId="0" xfId="9" applyFont="1" applyFill="1" applyAlignment="1">
      <alignment horizontal="center" vertical="center"/>
    </xf>
    <xf numFmtId="0" fontId="9" fillId="2" borderId="0" xfId="9" applyFont="1" applyFill="1" applyAlignment="1">
      <alignment horizontal="center" vertical="center"/>
    </xf>
    <xf numFmtId="176" fontId="9" fillId="2" borderId="15" xfId="9" applyNumberFormat="1" applyFont="1" applyFill="1" applyBorder="1" applyAlignment="1">
      <alignment horizontal="center" vertical="center"/>
    </xf>
    <xf numFmtId="0" fontId="5" fillId="0" borderId="3" xfId="9" applyFont="1" applyBorder="1" applyAlignment="1">
      <alignment horizontal="center" vertical="center" wrapText="1"/>
    </xf>
    <xf numFmtId="0" fontId="17" fillId="5" borderId="1" xfId="8" applyFont="1" applyFill="1" applyBorder="1" applyAlignment="1">
      <alignment vertical="center" wrapText="1"/>
    </xf>
    <xf numFmtId="0" fontId="5" fillId="0" borderId="4" xfId="9" applyFont="1" applyBorder="1" applyAlignment="1">
      <alignment horizontal="center" vertical="center" wrapText="1"/>
    </xf>
    <xf numFmtId="40" fontId="9" fillId="0" borderId="1" xfId="4" applyNumberFormat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40" fontId="9" fillId="0" borderId="1" xfId="1" applyNumberFormat="1" applyFont="1" applyBorder="1" applyAlignment="1">
      <alignment horizontal="right" vertical="center" wrapText="1"/>
    </xf>
    <xf numFmtId="0" fontId="9" fillId="5" borderId="1" xfId="9" applyFont="1" applyFill="1" applyBorder="1" applyAlignment="1">
      <alignment horizontal="center" vertical="center" wrapText="1"/>
    </xf>
    <xf numFmtId="0" fontId="9" fillId="5" borderId="1" xfId="8" applyFont="1" applyFill="1" applyBorder="1" applyAlignment="1">
      <alignment vertical="center" wrapText="1"/>
    </xf>
    <xf numFmtId="0" fontId="9" fillId="0" borderId="1" xfId="9" applyFont="1" applyBorder="1" applyAlignment="1">
      <alignment horizontal="center" vertical="center" wrapText="1"/>
    </xf>
    <xf numFmtId="14" fontId="15" fillId="0" borderId="14" xfId="1" applyNumberFormat="1" applyFont="1" applyBorder="1" applyAlignment="1">
      <alignment vertical="center" wrapText="1"/>
    </xf>
    <xf numFmtId="14" fontId="22" fillId="0" borderId="1" xfId="1" applyNumberFormat="1" applyFont="1" applyBorder="1" applyAlignment="1">
      <alignment vertical="center" wrapText="1"/>
    </xf>
    <xf numFmtId="0" fontId="8" fillId="0" borderId="15" xfId="8" applyFont="1" applyBorder="1" applyAlignment="1">
      <alignment vertical="center" wrapText="1"/>
    </xf>
    <xf numFmtId="0" fontId="8" fillId="0" borderId="15" xfId="8" applyFont="1" applyBorder="1">
      <alignment vertical="center"/>
    </xf>
    <xf numFmtId="40" fontId="8" fillId="0" borderId="15" xfId="1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left" vertical="center" wrapText="1"/>
    </xf>
    <xf numFmtId="179" fontId="9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left" vertical="center"/>
    </xf>
    <xf numFmtId="0" fontId="7" fillId="2" borderId="5" xfId="2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6" fillId="2" borderId="16" xfId="3" applyFont="1" applyFill="1" applyBorder="1" applyAlignment="1">
      <alignment horizontal="left" vertical="center" wrapText="1"/>
    </xf>
    <xf numFmtId="0" fontId="16" fillId="2" borderId="17" xfId="3" applyFont="1" applyFill="1" applyBorder="1" applyAlignment="1">
      <alignment horizontal="left" vertical="center" wrapText="1"/>
    </xf>
    <xf numFmtId="0" fontId="16" fillId="2" borderId="18" xfId="3" applyFont="1" applyFill="1" applyBorder="1" applyAlignment="1">
      <alignment horizontal="left" vertical="center" wrapText="1"/>
    </xf>
    <xf numFmtId="0" fontId="8" fillId="0" borderId="14" xfId="2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40" fontId="9" fillId="2" borderId="1" xfId="4" applyNumberFormat="1" applyFont="1" applyFill="1" applyBorder="1" applyAlignment="1">
      <alignment horizontal="right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8" fillId="4" borderId="1" xfId="2" applyFont="1" applyFill="1" applyBorder="1" applyAlignment="1">
      <alignment vertical="center"/>
    </xf>
    <xf numFmtId="0" fontId="3" fillId="2" borderId="14" xfId="2" applyFont="1" applyFill="1" applyBorder="1">
      <alignment vertical="center"/>
    </xf>
    <xf numFmtId="0" fontId="3" fillId="0" borderId="15" xfId="0" applyFont="1" applyBorder="1" applyAlignment="1">
      <alignment vertical="center"/>
    </xf>
    <xf numFmtId="0" fontId="8" fillId="0" borderId="15" xfId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/>
    </xf>
    <xf numFmtId="40" fontId="8" fillId="3" borderId="1" xfId="5" applyNumberFormat="1" applyFont="1" applyFill="1" applyBorder="1" applyAlignment="1">
      <alignment horizontal="right" vertical="center" wrapText="1"/>
    </xf>
    <xf numFmtId="0" fontId="8" fillId="4" borderId="1" xfId="2" applyFont="1" applyFill="1" applyBorder="1" applyAlignment="1">
      <alignment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4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14" fillId="6" borderId="14" xfId="1" applyFont="1" applyFill="1" applyBorder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9" fillId="5" borderId="19" xfId="1" applyFont="1" applyFill="1" applyBorder="1" applyAlignment="1">
      <alignment horizontal="center" vertical="center" wrapText="1"/>
    </xf>
    <xf numFmtId="0" fontId="9" fillId="5" borderId="2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5" fillId="5" borderId="14" xfId="1" applyFont="1" applyFill="1" applyBorder="1" applyAlignment="1">
      <alignment horizontal="left" vertical="center" wrapText="1"/>
    </xf>
    <xf numFmtId="0" fontId="15" fillId="5" borderId="4" xfId="1" applyFont="1" applyFill="1" applyBorder="1" applyAlignment="1">
      <alignment horizontal="left" vertical="center" wrapText="1"/>
    </xf>
    <xf numFmtId="0" fontId="8" fillId="2" borderId="14" xfId="8" applyFont="1" applyFill="1" applyBorder="1" applyAlignment="1">
      <alignment horizontal="center" vertical="center" wrapText="1"/>
    </xf>
    <xf numFmtId="0" fontId="8" fillId="2" borderId="15" xfId="8" applyFont="1" applyFill="1" applyBorder="1" applyAlignment="1">
      <alignment horizontal="center" vertical="center" wrapText="1"/>
    </xf>
    <xf numFmtId="0" fontId="8" fillId="4" borderId="1" xfId="8" applyFont="1" applyFill="1" applyBorder="1" applyAlignment="1">
      <alignment vertical="center" wrapText="1"/>
    </xf>
    <xf numFmtId="0" fontId="8" fillId="4" borderId="1" xfId="8" applyFont="1" applyFill="1" applyBorder="1">
      <alignment vertical="center"/>
    </xf>
    <xf numFmtId="0" fontId="8" fillId="0" borderId="6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7" borderId="1" xfId="8" applyFont="1" applyFill="1" applyBorder="1" applyAlignment="1">
      <alignment vertical="center" wrapText="1"/>
    </xf>
    <xf numFmtId="0" fontId="8" fillId="7" borderId="1" xfId="8" applyFont="1" applyFill="1" applyBorder="1">
      <alignment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4" borderId="1" xfId="8" applyFont="1" applyFill="1" applyBorder="1" applyAlignment="1">
      <alignment horizontal="center" vertical="center" wrapText="1"/>
    </xf>
    <xf numFmtId="0" fontId="8" fillId="4" borderId="1" xfId="8" applyFont="1" applyFill="1" applyBorder="1" applyAlignment="1">
      <alignment horizontal="center" vertical="center"/>
    </xf>
    <xf numFmtId="0" fontId="17" fillId="5" borderId="19" xfId="1" applyFont="1" applyFill="1" applyBorder="1" applyAlignment="1">
      <alignment horizontal="center" vertical="center" wrapText="1"/>
    </xf>
    <xf numFmtId="0" fontId="17" fillId="5" borderId="21" xfId="1" applyFont="1" applyFill="1" applyBorder="1" applyAlignment="1">
      <alignment horizontal="center" vertical="center" wrapText="1"/>
    </xf>
    <xf numFmtId="0" fontId="3" fillId="2" borderId="14" xfId="8" applyFont="1" applyFill="1" applyBorder="1">
      <alignment vertical="center"/>
    </xf>
    <xf numFmtId="0" fontId="3" fillId="0" borderId="15" xfId="9" applyFont="1" applyBorder="1" applyAlignment="1">
      <alignment vertical="center"/>
    </xf>
    <xf numFmtId="0" fontId="9" fillId="0" borderId="14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15" fillId="0" borderId="14" xfId="1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center" wrapText="1"/>
    </xf>
    <xf numFmtId="0" fontId="8" fillId="0" borderId="14" xfId="8" applyFont="1" applyBorder="1" applyAlignment="1">
      <alignment horizontal="left" vertical="center" wrapText="1"/>
    </xf>
    <xf numFmtId="0" fontId="8" fillId="0" borderId="15" xfId="8" applyFont="1" applyBorder="1" applyAlignment="1">
      <alignment horizontal="left" vertical="center" wrapText="1"/>
    </xf>
    <xf numFmtId="0" fontId="8" fillId="0" borderId="4" xfId="8" applyFont="1" applyBorder="1" applyAlignment="1">
      <alignment horizontal="left" vertical="center" wrapText="1"/>
    </xf>
    <xf numFmtId="0" fontId="8" fillId="0" borderId="1" xfId="8" applyFont="1" applyBorder="1" applyAlignment="1">
      <alignment horizontal="left" vertical="center" wrapText="1"/>
    </xf>
    <xf numFmtId="0" fontId="8" fillId="0" borderId="1" xfId="8" applyFont="1" applyBorder="1" applyAlignment="1">
      <alignment horizontal="left" vertical="center"/>
    </xf>
    <xf numFmtId="40" fontId="9" fillId="2" borderId="14" xfId="4" applyNumberFormat="1" applyFont="1" applyFill="1" applyBorder="1" applyAlignment="1">
      <alignment horizontal="right" vertical="center" wrapText="1"/>
    </xf>
    <xf numFmtId="40" fontId="9" fillId="2" borderId="4" xfId="4" applyNumberFormat="1" applyFont="1" applyFill="1" applyBorder="1" applyAlignment="1">
      <alignment horizontal="right" vertical="center" wrapText="1"/>
    </xf>
    <xf numFmtId="0" fontId="7" fillId="2" borderId="13" xfId="8" applyFont="1" applyFill="1" applyBorder="1" applyAlignment="1">
      <alignment horizontal="left" vertical="center"/>
    </xf>
    <xf numFmtId="0" fontId="7" fillId="2" borderId="2" xfId="8" applyFont="1" applyFill="1" applyBorder="1" applyAlignment="1">
      <alignment horizontal="left" vertical="center"/>
    </xf>
    <xf numFmtId="0" fontId="7" fillId="2" borderId="5" xfId="8" applyFont="1" applyFill="1" applyBorder="1" applyAlignment="1">
      <alignment horizontal="left" vertical="center"/>
    </xf>
    <xf numFmtId="0" fontId="4" fillId="2" borderId="11" xfId="9" applyFont="1" applyFill="1" applyBorder="1" applyAlignment="1">
      <alignment horizontal="left" vertical="center" wrapText="1"/>
    </xf>
    <xf numFmtId="0" fontId="4" fillId="2" borderId="0" xfId="9" applyFont="1" applyFill="1" applyAlignment="1">
      <alignment horizontal="left" vertical="center" wrapText="1"/>
    </xf>
    <xf numFmtId="0" fontId="4" fillId="2" borderId="12" xfId="9" applyFont="1" applyFill="1" applyBorder="1" applyAlignment="1">
      <alignment horizontal="left" vertical="center" wrapText="1"/>
    </xf>
  </cellXfs>
  <cellStyles count="10">
    <cellStyle name="Normal 2" xfId="6"/>
    <cellStyle name="Normal 2 2" xfId="7"/>
    <cellStyle name="Normal_Sheet1" xfId="1"/>
    <cellStyle name="常规" xfId="0" builtinId="0"/>
    <cellStyle name="常规 14" xfId="2"/>
    <cellStyle name="常规 14 2" xfId="8"/>
    <cellStyle name="常规 2" xfId="9"/>
    <cellStyle name="常规 3 3" xfId="3"/>
    <cellStyle name="常规 9" xfId="4"/>
    <cellStyle name="千位分隔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166686</xdr:colOff>
      <xdr:row>1</xdr:row>
      <xdr:rowOff>119068</xdr:rowOff>
    </xdr:from>
    <xdr:to>
      <xdr:col>7</xdr:col>
      <xdr:colOff>2476498</xdr:colOff>
      <xdr:row>3</xdr:row>
      <xdr:rowOff>43764</xdr:rowOff>
    </xdr:to>
    <xdr:pic>
      <xdr:nvPicPr>
        <xdr:cNvPr id="5" name="图片 4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6405" y="523881"/>
          <a:ext cx="2309812" cy="710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107154</xdr:rowOff>
    </xdr:from>
    <xdr:to>
      <xdr:col>7</xdr:col>
      <xdr:colOff>2309812</xdr:colOff>
      <xdr:row>3</xdr:row>
      <xdr:rowOff>31850</xdr:rowOff>
    </xdr:to>
    <xdr:pic>
      <xdr:nvPicPr>
        <xdr:cNvPr id="4" name="图片 3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9719" y="511967"/>
          <a:ext cx="2309812" cy="710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166687</xdr:colOff>
      <xdr:row>1</xdr:row>
      <xdr:rowOff>74362</xdr:rowOff>
    </xdr:from>
    <xdr:to>
      <xdr:col>7</xdr:col>
      <xdr:colOff>690562</xdr:colOff>
      <xdr:row>1</xdr:row>
      <xdr:rowOff>344339</xdr:rowOff>
    </xdr:to>
    <xdr:pic>
      <xdr:nvPicPr>
        <xdr:cNvPr id="2" name="图片 1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9262" y="474412"/>
          <a:ext cx="2047875" cy="708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166687</xdr:colOff>
      <xdr:row>1</xdr:row>
      <xdr:rowOff>74362</xdr:rowOff>
    </xdr:from>
    <xdr:to>
      <xdr:col>7</xdr:col>
      <xdr:colOff>685799</xdr:colOff>
      <xdr:row>1</xdr:row>
      <xdr:rowOff>344339</xdr:rowOff>
    </xdr:to>
    <xdr:pic>
      <xdr:nvPicPr>
        <xdr:cNvPr id="2" name="图片 1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9262" y="474412"/>
          <a:ext cx="1747837" cy="708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166687</xdr:colOff>
      <xdr:row>1</xdr:row>
      <xdr:rowOff>74362</xdr:rowOff>
    </xdr:from>
    <xdr:to>
      <xdr:col>7</xdr:col>
      <xdr:colOff>685799</xdr:colOff>
      <xdr:row>1</xdr:row>
      <xdr:rowOff>344339</xdr:rowOff>
    </xdr:to>
    <xdr:pic>
      <xdr:nvPicPr>
        <xdr:cNvPr id="2" name="图片 1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9262" y="474412"/>
          <a:ext cx="1747837" cy="708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166686</xdr:colOff>
      <xdr:row>1</xdr:row>
      <xdr:rowOff>74362</xdr:rowOff>
    </xdr:from>
    <xdr:to>
      <xdr:col>7</xdr:col>
      <xdr:colOff>1416843</xdr:colOff>
      <xdr:row>2</xdr:row>
      <xdr:rowOff>220172</xdr:rowOff>
    </xdr:to>
    <xdr:pic>
      <xdr:nvPicPr>
        <xdr:cNvPr id="2" name="图片 1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6405" y="479175"/>
          <a:ext cx="1250157" cy="538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1666874</xdr:colOff>
      <xdr:row>1</xdr:row>
      <xdr:rowOff>110080</xdr:rowOff>
    </xdr:from>
    <xdr:to>
      <xdr:col>7</xdr:col>
      <xdr:colOff>1669256</xdr:colOff>
      <xdr:row>1</xdr:row>
      <xdr:rowOff>380057</xdr:rowOff>
    </xdr:to>
    <xdr:pic>
      <xdr:nvPicPr>
        <xdr:cNvPr id="2" name="图片 1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9" y="510130"/>
          <a:ext cx="1964532" cy="708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166687</xdr:colOff>
      <xdr:row>1</xdr:row>
      <xdr:rowOff>74362</xdr:rowOff>
    </xdr:from>
    <xdr:to>
      <xdr:col>7</xdr:col>
      <xdr:colOff>690562</xdr:colOff>
      <xdr:row>1</xdr:row>
      <xdr:rowOff>172889</xdr:rowOff>
    </xdr:to>
    <xdr:pic>
      <xdr:nvPicPr>
        <xdr:cNvPr id="2" name="图片 1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9262" y="474412"/>
          <a:ext cx="523875" cy="269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1381125</xdr:colOff>
      <xdr:row>1</xdr:row>
      <xdr:rowOff>50549</xdr:rowOff>
    </xdr:from>
    <xdr:to>
      <xdr:col>7</xdr:col>
      <xdr:colOff>3690937</xdr:colOff>
      <xdr:row>2</xdr:row>
      <xdr:rowOff>368151</xdr:rowOff>
    </xdr:to>
    <xdr:pic>
      <xdr:nvPicPr>
        <xdr:cNvPr id="2" name="图片 1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>
          <a:extLst>
            <a:ext uri="{FF2B5EF4-FFF2-40B4-BE49-F238E27FC236}">
              <a16:creationId xmlns:a16="http://schemas.microsoft.com/office/drawing/2014/main" xmlns="" id="{3D97ECD2-48F6-4B08-863A-E2025ACFF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450599"/>
          <a:ext cx="2309812" cy="708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cols>
    <col min="1" max="1" width="12.75" bestFit="1" customWidth="1"/>
  </cols>
  <sheetData>
    <row r="1" spans="1:1">
      <c r="A1">
        <v>512216.5</v>
      </c>
    </row>
  </sheetData>
  <phoneticPr fontId="1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topLeftCell="A7" zoomScale="80" zoomScaleNormal="80" workbookViewId="0">
      <selection activeCell="E10" sqref="E10:F15"/>
    </sheetView>
  </sheetViews>
  <sheetFormatPr defaultColWidth="9" defaultRowHeight="14.25"/>
  <cols>
    <col min="1" max="1" width="16.875" style="65" customWidth="1"/>
    <col min="2" max="2" width="38.25" style="65" customWidth="1"/>
    <col min="3" max="3" width="11.375" style="65" customWidth="1"/>
    <col min="4" max="4" width="16.75" style="65" customWidth="1"/>
    <col min="5" max="5" width="10.625" style="65" customWidth="1"/>
    <col min="6" max="6" width="10" style="65" customWidth="1"/>
    <col min="7" max="7" width="16.5" style="65" customWidth="1"/>
    <col min="8" max="8" width="49" style="65" customWidth="1"/>
    <col min="9" max="9" width="30" style="65" customWidth="1"/>
    <col min="10" max="16384" width="9" style="65"/>
  </cols>
  <sheetData>
    <row r="1" spans="1:9" ht="31.5" customHeight="1" thickBot="1">
      <c r="A1" s="175" t="s">
        <v>31</v>
      </c>
      <c r="B1" s="176"/>
      <c r="C1" s="176"/>
      <c r="D1" s="176"/>
      <c r="E1" s="176"/>
      <c r="F1" s="176"/>
      <c r="G1" s="176"/>
      <c r="H1" s="177"/>
    </row>
    <row r="2" spans="1:9" ht="30.75" customHeight="1">
      <c r="A2" s="66" t="s">
        <v>33</v>
      </c>
      <c r="B2" s="67"/>
      <c r="C2" s="67"/>
      <c r="D2" s="68"/>
      <c r="E2" s="69"/>
      <c r="F2" s="69"/>
      <c r="G2" s="67"/>
      <c r="H2" s="70"/>
      <c r="I2" s="71"/>
    </row>
    <row r="3" spans="1:9" ht="30.75" customHeight="1">
      <c r="A3" s="72" t="s">
        <v>32</v>
      </c>
      <c r="B3" s="73"/>
      <c r="C3" s="73"/>
      <c r="D3" s="74"/>
      <c r="E3" s="75"/>
      <c r="F3" s="75"/>
      <c r="G3" s="73"/>
      <c r="H3" s="76"/>
    </row>
    <row r="4" spans="1:9" ht="30.75" customHeight="1">
      <c r="A4" s="13" t="s">
        <v>20</v>
      </c>
      <c r="B4" s="77" t="s">
        <v>42</v>
      </c>
      <c r="C4" s="73"/>
      <c r="D4" s="74"/>
      <c r="E4" s="75"/>
      <c r="F4" s="75"/>
      <c r="G4" s="73"/>
      <c r="H4" s="78"/>
    </row>
    <row r="5" spans="1:9" ht="30.75" customHeight="1">
      <c r="A5" s="178" t="s">
        <v>38</v>
      </c>
      <c r="B5" s="179"/>
      <c r="C5" s="179"/>
      <c r="D5" s="179"/>
      <c r="E5" s="179"/>
      <c r="F5" s="179"/>
      <c r="G5" s="79"/>
      <c r="H5" s="80"/>
    </row>
    <row r="6" spans="1:9" ht="30.75" customHeight="1">
      <c r="A6" s="178" t="s">
        <v>39</v>
      </c>
      <c r="B6" s="179"/>
      <c r="C6" s="179"/>
      <c r="D6" s="179"/>
      <c r="E6" s="179"/>
      <c r="F6" s="179"/>
      <c r="G6" s="179"/>
      <c r="H6" s="180"/>
    </row>
    <row r="7" spans="1:9" ht="30.75" customHeight="1">
      <c r="A7" s="178" t="s">
        <v>40</v>
      </c>
      <c r="B7" s="179"/>
      <c r="C7" s="179"/>
      <c r="D7" s="179"/>
      <c r="E7" s="179"/>
      <c r="F7" s="179"/>
      <c r="G7" s="179"/>
      <c r="H7" s="180"/>
    </row>
    <row r="8" spans="1:9" ht="30.75" customHeight="1" thickBot="1">
      <c r="A8" s="113" t="s">
        <v>37</v>
      </c>
      <c r="B8" s="114"/>
      <c r="C8" s="114"/>
      <c r="D8" s="114"/>
      <c r="E8" s="114"/>
      <c r="F8" s="114"/>
      <c r="G8" s="114"/>
      <c r="H8" s="115"/>
    </row>
    <row r="9" spans="1:9" ht="33.75" customHeight="1">
      <c r="A9" s="61"/>
      <c r="B9" s="106" t="s">
        <v>0</v>
      </c>
      <c r="C9" s="106"/>
      <c r="D9" s="106"/>
      <c r="E9" s="106" t="s">
        <v>1</v>
      </c>
      <c r="F9" s="106"/>
      <c r="G9" s="61" t="s">
        <v>2</v>
      </c>
      <c r="H9" s="61" t="s">
        <v>3</v>
      </c>
    </row>
    <row r="10" spans="1:9" ht="31.5" customHeight="1">
      <c r="A10" s="81" t="s">
        <v>4</v>
      </c>
      <c r="B10" s="171" t="s">
        <v>5</v>
      </c>
      <c r="C10" s="171"/>
      <c r="D10" s="172"/>
      <c r="E10" s="119">
        <f>G21</f>
        <v>20120</v>
      </c>
      <c r="F10" s="119"/>
      <c r="G10" s="17"/>
      <c r="H10" s="82"/>
    </row>
    <row r="11" spans="1:9" ht="31.5" customHeight="1">
      <c r="A11" s="81" t="s">
        <v>59</v>
      </c>
      <c r="B11" s="171" t="s">
        <v>60</v>
      </c>
      <c r="C11" s="171"/>
      <c r="D11" s="172"/>
      <c r="E11" s="119">
        <f>G27</f>
        <v>50300</v>
      </c>
      <c r="F11" s="119"/>
      <c r="G11" s="17"/>
      <c r="H11" s="82"/>
    </row>
    <row r="12" spans="1:9" ht="31.5" customHeight="1">
      <c r="A12" s="81" t="s">
        <v>129</v>
      </c>
      <c r="B12" s="168" t="s">
        <v>130</v>
      </c>
      <c r="C12" s="169"/>
      <c r="D12" s="170"/>
      <c r="E12" s="173">
        <f>G31</f>
        <v>35200</v>
      </c>
      <c r="F12" s="174"/>
      <c r="G12" s="17"/>
      <c r="H12" s="82"/>
    </row>
    <row r="13" spans="1:9" ht="31.5" customHeight="1">
      <c r="A13" s="81" t="s">
        <v>6</v>
      </c>
      <c r="B13" s="168" t="s">
        <v>18</v>
      </c>
      <c r="C13" s="169"/>
      <c r="D13" s="170"/>
      <c r="E13" s="119">
        <f>G35</f>
        <v>13600</v>
      </c>
      <c r="F13" s="119"/>
      <c r="G13" s="17"/>
      <c r="H13" s="82"/>
    </row>
    <row r="14" spans="1:9" ht="31.5" customHeight="1">
      <c r="A14" s="81" t="s">
        <v>7</v>
      </c>
      <c r="B14" s="168" t="s">
        <v>8</v>
      </c>
      <c r="C14" s="169"/>
      <c r="D14" s="170"/>
      <c r="E14" s="119">
        <f>G39</f>
        <v>4120</v>
      </c>
      <c r="F14" s="119"/>
      <c r="G14" s="17"/>
      <c r="H14" s="82"/>
    </row>
    <row r="15" spans="1:9" ht="31.5" customHeight="1">
      <c r="A15" s="81" t="s">
        <v>9</v>
      </c>
      <c r="B15" s="171" t="s">
        <v>19</v>
      </c>
      <c r="C15" s="171"/>
      <c r="D15" s="172"/>
      <c r="E15" s="119">
        <f>G42</f>
        <v>20526</v>
      </c>
      <c r="F15" s="119"/>
      <c r="G15" s="17"/>
      <c r="H15" s="82"/>
    </row>
    <row r="16" spans="1:9" ht="24.95" customHeight="1">
      <c r="A16" s="158" t="s">
        <v>10</v>
      </c>
      <c r="B16" s="159"/>
      <c r="C16" s="159"/>
      <c r="D16" s="159"/>
      <c r="E16" s="128">
        <f>SUM(E10:F15)</f>
        <v>143866</v>
      </c>
      <c r="F16" s="128"/>
      <c r="G16" s="19"/>
      <c r="H16" s="20"/>
    </row>
    <row r="17" spans="1:8" ht="21.75" customHeight="1">
      <c r="A17" s="83" t="s">
        <v>11</v>
      </c>
      <c r="B17" s="84"/>
      <c r="C17" s="84"/>
      <c r="D17" s="85"/>
      <c r="E17" s="84"/>
      <c r="F17" s="86"/>
      <c r="G17" s="87"/>
      <c r="H17" s="88"/>
    </row>
    <row r="18" spans="1:8" ht="35.25" customHeight="1">
      <c r="A18" s="61" t="s">
        <v>22</v>
      </c>
      <c r="B18" s="61" t="s">
        <v>0</v>
      </c>
      <c r="C18" s="61" t="s">
        <v>34</v>
      </c>
      <c r="D18" s="37" t="s">
        <v>12</v>
      </c>
      <c r="E18" s="38" t="s">
        <v>13</v>
      </c>
      <c r="F18" s="38" t="s">
        <v>14</v>
      </c>
      <c r="G18" s="37" t="s">
        <v>15</v>
      </c>
      <c r="H18" s="61" t="s">
        <v>3</v>
      </c>
    </row>
    <row r="19" spans="1:8" ht="33.75" customHeight="1">
      <c r="A19" s="89">
        <v>1</v>
      </c>
      <c r="B19" s="142" t="s">
        <v>131</v>
      </c>
      <c r="C19" s="160" t="s">
        <v>132</v>
      </c>
      <c r="D19" s="27">
        <v>380</v>
      </c>
      <c r="E19" s="28">
        <v>1</v>
      </c>
      <c r="F19" s="28">
        <v>34</v>
      </c>
      <c r="G19" s="29">
        <f t="shared" ref="G19:G20" si="0">D19*E19*F19</f>
        <v>12920</v>
      </c>
      <c r="H19" s="90" t="s">
        <v>133</v>
      </c>
    </row>
    <row r="20" spans="1:8" ht="33.75" customHeight="1">
      <c r="A20" s="91">
        <v>2</v>
      </c>
      <c r="B20" s="143"/>
      <c r="C20" s="161"/>
      <c r="D20" s="27">
        <v>1800</v>
      </c>
      <c r="E20" s="28">
        <v>1</v>
      </c>
      <c r="F20" s="28">
        <v>4</v>
      </c>
      <c r="G20" s="29">
        <f t="shared" si="0"/>
        <v>7200</v>
      </c>
      <c r="H20" s="90" t="s">
        <v>134</v>
      </c>
    </row>
    <row r="21" spans="1:8" ht="24.95" customHeight="1">
      <c r="A21" s="150" t="s">
        <v>25</v>
      </c>
      <c r="B21" s="150"/>
      <c r="C21" s="150"/>
      <c r="D21" s="150"/>
      <c r="E21" s="150"/>
      <c r="F21" s="150"/>
      <c r="G21" s="31">
        <f>SUM(G19:G20)</f>
        <v>20120</v>
      </c>
      <c r="H21" s="31"/>
    </row>
    <row r="22" spans="1:8" ht="13.5" customHeight="1">
      <c r="A22" s="162"/>
      <c r="B22" s="163"/>
      <c r="C22" s="163"/>
      <c r="D22" s="163"/>
      <c r="E22" s="157"/>
      <c r="F22" s="157"/>
      <c r="G22" s="157"/>
      <c r="H22" s="157"/>
    </row>
    <row r="23" spans="1:8" ht="35.25" customHeight="1">
      <c r="A23" s="61" t="s">
        <v>67</v>
      </c>
      <c r="B23" s="136" t="s">
        <v>0</v>
      </c>
      <c r="C23" s="137"/>
      <c r="D23" s="37" t="s">
        <v>12</v>
      </c>
      <c r="E23" s="38" t="s">
        <v>16</v>
      </c>
      <c r="F23" s="38" t="s">
        <v>17</v>
      </c>
      <c r="G23" s="37" t="s">
        <v>15</v>
      </c>
      <c r="H23" s="61" t="s">
        <v>3</v>
      </c>
    </row>
    <row r="24" spans="1:8" ht="27.75" customHeight="1">
      <c r="A24" s="32">
        <v>1</v>
      </c>
      <c r="B24" s="164" t="s">
        <v>135</v>
      </c>
      <c r="C24" s="165"/>
      <c r="D24" s="92">
        <v>700</v>
      </c>
      <c r="E24" s="93">
        <v>2</v>
      </c>
      <c r="F24" s="93">
        <v>22</v>
      </c>
      <c r="G24" s="94">
        <f>D24*E24*F24</f>
        <v>30800</v>
      </c>
      <c r="H24" s="26" t="s">
        <v>136</v>
      </c>
    </row>
    <row r="25" spans="1:8" ht="27" customHeight="1">
      <c r="A25" s="89">
        <v>2</v>
      </c>
      <c r="B25" s="145" t="s">
        <v>68</v>
      </c>
      <c r="C25" s="146"/>
      <c r="D25" s="27">
        <v>2500</v>
      </c>
      <c r="E25" s="95">
        <v>1</v>
      </c>
      <c r="F25" s="95">
        <v>1</v>
      </c>
      <c r="G25" s="29">
        <f>D25*E25*F25</f>
        <v>2500</v>
      </c>
      <c r="H25" s="96"/>
    </row>
    <row r="26" spans="1:8" ht="27" customHeight="1">
      <c r="A26" s="91">
        <v>3</v>
      </c>
      <c r="B26" s="166" t="s">
        <v>137</v>
      </c>
      <c r="C26" s="167"/>
      <c r="D26" s="92">
        <v>250</v>
      </c>
      <c r="E26" s="97">
        <v>2</v>
      </c>
      <c r="F26" s="97">
        <v>34</v>
      </c>
      <c r="G26" s="94">
        <f>D26*E26*F26</f>
        <v>17000</v>
      </c>
      <c r="H26" s="26" t="s">
        <v>138</v>
      </c>
    </row>
    <row r="27" spans="1:8" ht="27" customHeight="1">
      <c r="A27" s="150" t="s">
        <v>70</v>
      </c>
      <c r="B27" s="150"/>
      <c r="C27" s="150"/>
      <c r="D27" s="150"/>
      <c r="E27" s="150"/>
      <c r="F27" s="150"/>
      <c r="G27" s="31">
        <f>SUM(G24:G26)</f>
        <v>50300</v>
      </c>
      <c r="H27" s="31"/>
    </row>
    <row r="28" spans="1:8" ht="9.75" customHeight="1">
      <c r="A28" s="156"/>
      <c r="B28" s="157"/>
      <c r="C28" s="157"/>
      <c r="D28" s="157"/>
      <c r="E28" s="157"/>
      <c r="F28" s="157"/>
      <c r="G28" s="157"/>
      <c r="H28" s="157"/>
    </row>
    <row r="29" spans="1:8" ht="30" customHeight="1">
      <c r="A29" s="61" t="s">
        <v>139</v>
      </c>
      <c r="B29" s="61" t="s">
        <v>0</v>
      </c>
      <c r="C29" s="61" t="s">
        <v>34</v>
      </c>
      <c r="D29" s="37" t="s">
        <v>12</v>
      </c>
      <c r="E29" s="38" t="s">
        <v>16</v>
      </c>
      <c r="F29" s="38" t="s">
        <v>17</v>
      </c>
      <c r="G29" s="37" t="s">
        <v>15</v>
      </c>
      <c r="H29" s="61" t="s">
        <v>3</v>
      </c>
    </row>
    <row r="30" spans="1:8" ht="24" customHeight="1">
      <c r="A30" s="62">
        <v>1</v>
      </c>
      <c r="B30" s="98" t="s">
        <v>140</v>
      </c>
      <c r="C30" s="99" t="s">
        <v>132</v>
      </c>
      <c r="D30" s="63">
        <v>800</v>
      </c>
      <c r="E30" s="32">
        <v>2</v>
      </c>
      <c r="F30" s="32">
        <v>22</v>
      </c>
      <c r="G30" s="94">
        <f>D30*E30*F30</f>
        <v>35200</v>
      </c>
      <c r="H30" s="60" t="s">
        <v>141</v>
      </c>
    </row>
    <row r="31" spans="1:8" ht="24.95" customHeight="1">
      <c r="A31" s="154" t="s">
        <v>142</v>
      </c>
      <c r="B31" s="155"/>
      <c r="C31" s="155"/>
      <c r="D31" s="155"/>
      <c r="E31" s="155"/>
      <c r="F31" s="155"/>
      <c r="G31" s="64">
        <f>SUM(G30:G30)</f>
        <v>35200</v>
      </c>
      <c r="H31" s="64" t="s">
        <v>143</v>
      </c>
    </row>
    <row r="32" spans="1:8" ht="8.25" customHeight="1">
      <c r="A32" s="100"/>
      <c r="B32" s="101"/>
      <c r="C32" s="101"/>
      <c r="D32" s="101"/>
      <c r="E32" s="101"/>
      <c r="F32" s="101"/>
      <c r="G32" s="102"/>
      <c r="H32" s="102"/>
    </row>
    <row r="33" spans="1:8" ht="28.5" customHeight="1">
      <c r="A33" s="61" t="s">
        <v>24</v>
      </c>
      <c r="B33" s="61" t="s">
        <v>0</v>
      </c>
      <c r="C33" s="61" t="s">
        <v>34</v>
      </c>
      <c r="D33" s="37" t="s">
        <v>12</v>
      </c>
      <c r="E33" s="38" t="s">
        <v>16</v>
      </c>
      <c r="F33" s="38" t="s">
        <v>17</v>
      </c>
      <c r="G33" s="37" t="s">
        <v>15</v>
      </c>
      <c r="H33" s="61" t="s">
        <v>3</v>
      </c>
    </row>
    <row r="34" spans="1:8" ht="30" customHeight="1">
      <c r="A34" s="91">
        <v>3</v>
      </c>
      <c r="B34" s="26" t="s">
        <v>144</v>
      </c>
      <c r="C34" s="60" t="s">
        <v>132</v>
      </c>
      <c r="D34" s="27">
        <v>200</v>
      </c>
      <c r="E34" s="28">
        <v>2</v>
      </c>
      <c r="F34" s="28">
        <v>34</v>
      </c>
      <c r="G34" s="29">
        <f t="shared" ref="G34" si="1">D34*E34*F34</f>
        <v>13600</v>
      </c>
      <c r="H34" s="90"/>
    </row>
    <row r="35" spans="1:8" ht="24.95" customHeight="1">
      <c r="A35" s="149" t="s">
        <v>26</v>
      </c>
      <c r="B35" s="150"/>
      <c r="C35" s="150"/>
      <c r="D35" s="150"/>
      <c r="E35" s="150"/>
      <c r="F35" s="150"/>
      <c r="G35" s="31">
        <f>SUM(G34:G34)</f>
        <v>13600</v>
      </c>
      <c r="H35" s="31"/>
    </row>
    <row r="36" spans="1:8" ht="9" customHeight="1">
      <c r="A36" s="156"/>
      <c r="B36" s="157"/>
      <c r="C36" s="157"/>
      <c r="D36" s="157"/>
      <c r="E36" s="157"/>
      <c r="F36" s="157"/>
      <c r="G36" s="157"/>
      <c r="H36" s="157"/>
    </row>
    <row r="37" spans="1:8" ht="27" customHeight="1">
      <c r="A37" s="61" t="s">
        <v>28</v>
      </c>
      <c r="B37" s="136" t="s">
        <v>145</v>
      </c>
      <c r="C37" s="137"/>
      <c r="D37" s="37" t="s">
        <v>12</v>
      </c>
      <c r="E37" s="38" t="s">
        <v>16</v>
      </c>
      <c r="F37" s="38" t="s">
        <v>17</v>
      </c>
      <c r="G37" s="37" t="s">
        <v>15</v>
      </c>
      <c r="H37" s="61" t="s">
        <v>3</v>
      </c>
    </row>
    <row r="38" spans="1:8" ht="33" customHeight="1">
      <c r="A38" s="32">
        <v>1</v>
      </c>
      <c r="B38" s="133" t="s">
        <v>36</v>
      </c>
      <c r="C38" s="134"/>
      <c r="D38" s="29">
        <v>4120</v>
      </c>
      <c r="E38" s="28">
        <v>1</v>
      </c>
      <c r="F38" s="28">
        <v>1</v>
      </c>
      <c r="G38" s="29">
        <f>D38*E38*F38</f>
        <v>4120</v>
      </c>
      <c r="H38" s="33"/>
    </row>
    <row r="39" spans="1:8" ht="24.95" customHeight="1">
      <c r="A39" s="149" t="s">
        <v>27</v>
      </c>
      <c r="B39" s="150"/>
      <c r="C39" s="150"/>
      <c r="D39" s="150"/>
      <c r="E39" s="150"/>
      <c r="F39" s="150"/>
      <c r="G39" s="31">
        <f>SUM(G38:G38)</f>
        <v>4120</v>
      </c>
      <c r="H39" s="31"/>
    </row>
    <row r="40" spans="1:8" ht="8.25" customHeight="1">
      <c r="A40" s="147"/>
      <c r="B40" s="148"/>
      <c r="C40" s="148"/>
      <c r="D40" s="148"/>
      <c r="E40" s="148"/>
      <c r="F40" s="148"/>
      <c r="G40" s="148"/>
      <c r="H40" s="148"/>
    </row>
    <row r="41" spans="1:8" ht="28.5" customHeight="1">
      <c r="A41" s="61" t="s">
        <v>29</v>
      </c>
      <c r="B41" s="61" t="s">
        <v>0</v>
      </c>
      <c r="C41" s="61"/>
      <c r="D41" s="37" t="s">
        <v>12</v>
      </c>
      <c r="E41" s="38" t="s">
        <v>16</v>
      </c>
      <c r="F41" s="38" t="s">
        <v>17</v>
      </c>
      <c r="G41" s="37" t="s">
        <v>15</v>
      </c>
      <c r="H41" s="61" t="s">
        <v>3</v>
      </c>
    </row>
    <row r="42" spans="1:8" ht="60" customHeight="1">
      <c r="A42" s="93">
        <v>1</v>
      </c>
      <c r="B42" s="103" t="s">
        <v>21</v>
      </c>
      <c r="C42" s="103"/>
      <c r="D42" s="94">
        <v>61578</v>
      </c>
      <c r="E42" s="93">
        <v>1</v>
      </c>
      <c r="F42" s="104">
        <v>0.33333333333333331</v>
      </c>
      <c r="G42" s="94">
        <f>D42*E42*F42</f>
        <v>20526</v>
      </c>
      <c r="H42" s="105"/>
    </row>
    <row r="43" spans="1:8" ht="24.95" customHeight="1">
      <c r="A43" s="149" t="s">
        <v>30</v>
      </c>
      <c r="B43" s="150"/>
      <c r="C43" s="150"/>
      <c r="D43" s="150"/>
      <c r="E43" s="150"/>
      <c r="F43" s="150"/>
      <c r="G43" s="31">
        <f>G42</f>
        <v>20526</v>
      </c>
      <c r="H43" s="31"/>
    </row>
    <row r="44" spans="1:8" ht="9" customHeight="1">
      <c r="A44" s="151"/>
      <c r="B44" s="152"/>
      <c r="C44" s="152"/>
      <c r="D44" s="152"/>
      <c r="E44" s="152"/>
      <c r="F44" s="152"/>
      <c r="G44" s="152"/>
      <c r="H44" s="153"/>
    </row>
  </sheetData>
  <mergeCells count="40">
    <mergeCell ref="B9:D9"/>
    <mergeCell ref="E9:F9"/>
    <mergeCell ref="A1:H1"/>
    <mergeCell ref="A5:F5"/>
    <mergeCell ref="A6:H6"/>
    <mergeCell ref="A7:H7"/>
    <mergeCell ref="A8:H8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A28:H28"/>
    <mergeCell ref="A16:D16"/>
    <mergeCell ref="E16:F16"/>
    <mergeCell ref="B19:B20"/>
    <mergeCell ref="C19:C20"/>
    <mergeCell ref="A21:F21"/>
    <mergeCell ref="A22:H22"/>
    <mergeCell ref="B23:C23"/>
    <mergeCell ref="B24:C24"/>
    <mergeCell ref="B25:C25"/>
    <mergeCell ref="B26:C26"/>
    <mergeCell ref="A27:F27"/>
    <mergeCell ref="A40:H40"/>
    <mergeCell ref="A43:F43"/>
    <mergeCell ref="A44:H44"/>
    <mergeCell ref="A31:F31"/>
    <mergeCell ref="A35:F35"/>
    <mergeCell ref="A36:H36"/>
    <mergeCell ref="B37:C37"/>
    <mergeCell ref="B38:C38"/>
    <mergeCell ref="A39:F39"/>
  </mergeCells>
  <phoneticPr fontId="13" type="noConversion"/>
  <pageMargins left="0.70866141732283472" right="0.70866141732283472" top="0.39370078740157483" bottom="0.17" header="0.31496062992125984" footer="0.31496062992125984"/>
  <pageSetup paperSize="9" scale="4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0" zoomScale="80" zoomScaleNormal="80" workbookViewId="0">
      <selection activeCell="B11" sqref="B11:D11"/>
    </sheetView>
  </sheetViews>
  <sheetFormatPr defaultColWidth="9" defaultRowHeight="14.25"/>
  <cols>
    <col min="1" max="1" width="16.875" style="2" customWidth="1"/>
    <col min="2" max="2" width="38.25" style="2" customWidth="1"/>
    <col min="3" max="3" width="11.375" style="2" customWidth="1"/>
    <col min="4" max="4" width="16.75" style="2" customWidth="1"/>
    <col min="5" max="5" width="10.625" style="2" customWidth="1"/>
    <col min="6" max="6" width="10" style="2" customWidth="1"/>
    <col min="7" max="7" width="16.5" style="2" customWidth="1"/>
    <col min="8" max="8" width="49" style="2" customWidth="1"/>
    <col min="9" max="9" width="30" style="2" customWidth="1"/>
    <col min="10" max="16384" width="9" style="2"/>
  </cols>
  <sheetData>
    <row r="1" spans="1:9" ht="31.5" customHeight="1" thickBot="1">
      <c r="A1" s="107" t="s">
        <v>31</v>
      </c>
      <c r="B1" s="108"/>
      <c r="C1" s="108"/>
      <c r="D1" s="108"/>
      <c r="E1" s="108"/>
      <c r="F1" s="108"/>
      <c r="G1" s="108"/>
      <c r="H1" s="109"/>
    </row>
    <row r="2" spans="1:9" ht="30.75" customHeight="1">
      <c r="A2" s="3" t="s">
        <v>33</v>
      </c>
      <c r="B2" s="4"/>
      <c r="C2" s="4"/>
      <c r="D2" s="5"/>
      <c r="E2" s="6"/>
      <c r="F2" s="6"/>
      <c r="G2" s="4"/>
      <c r="H2" s="7"/>
      <c r="I2"/>
    </row>
    <row r="3" spans="1:9" ht="30.75" customHeight="1">
      <c r="A3" s="8" t="s">
        <v>32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20</v>
      </c>
      <c r="B4" s="47" t="s">
        <v>42</v>
      </c>
      <c r="C4" s="9"/>
      <c r="D4" s="10"/>
      <c r="E4" s="11"/>
      <c r="F4" s="11"/>
      <c r="G4" s="9"/>
      <c r="H4" s="14"/>
    </row>
    <row r="5" spans="1:9" ht="30.75" customHeight="1">
      <c r="A5" s="110" t="s">
        <v>38</v>
      </c>
      <c r="B5" s="111"/>
      <c r="C5" s="111"/>
      <c r="D5" s="111"/>
      <c r="E5" s="111"/>
      <c r="F5" s="111"/>
      <c r="G5" s="45"/>
      <c r="H5" s="15"/>
    </row>
    <row r="6" spans="1:9" ht="30.75" customHeight="1">
      <c r="A6" s="110" t="s">
        <v>39</v>
      </c>
      <c r="B6" s="111"/>
      <c r="C6" s="111"/>
      <c r="D6" s="111"/>
      <c r="E6" s="111"/>
      <c r="F6" s="111"/>
      <c r="G6" s="111"/>
      <c r="H6" s="112"/>
    </row>
    <row r="7" spans="1:9" ht="30.75" customHeight="1">
      <c r="A7" s="110" t="s">
        <v>40</v>
      </c>
      <c r="B7" s="111"/>
      <c r="C7" s="111"/>
      <c r="D7" s="111"/>
      <c r="E7" s="111"/>
      <c r="F7" s="111"/>
      <c r="G7" s="111"/>
      <c r="H7" s="112"/>
    </row>
    <row r="8" spans="1:9" ht="30.75" customHeight="1" thickBot="1">
      <c r="A8" s="113" t="s">
        <v>37</v>
      </c>
      <c r="B8" s="114"/>
      <c r="C8" s="114"/>
      <c r="D8" s="114"/>
      <c r="E8" s="114"/>
      <c r="F8" s="114"/>
      <c r="G8" s="114"/>
      <c r="H8" s="115"/>
    </row>
    <row r="9" spans="1:9" ht="33.75" customHeight="1">
      <c r="A9" s="46"/>
      <c r="B9" s="106" t="s">
        <v>0</v>
      </c>
      <c r="C9" s="106"/>
      <c r="D9" s="106"/>
      <c r="E9" s="106" t="s">
        <v>1</v>
      </c>
      <c r="F9" s="106"/>
      <c r="G9" s="46" t="s">
        <v>2</v>
      </c>
      <c r="H9" s="46" t="s">
        <v>3</v>
      </c>
    </row>
    <row r="10" spans="1:9" ht="31.5" customHeight="1">
      <c r="A10" s="16" t="s">
        <v>4</v>
      </c>
      <c r="B10" s="120" t="s">
        <v>5</v>
      </c>
      <c r="C10" s="120"/>
      <c r="D10" s="121"/>
      <c r="E10" s="119">
        <f>G17</f>
        <v>19270</v>
      </c>
      <c r="F10" s="119"/>
      <c r="G10" s="17"/>
      <c r="H10" s="18"/>
    </row>
    <row r="11" spans="1:9" ht="31.5" customHeight="1">
      <c r="A11" s="16" t="s">
        <v>7</v>
      </c>
      <c r="B11" s="116" t="s">
        <v>8</v>
      </c>
      <c r="C11" s="117"/>
      <c r="D11" s="118"/>
      <c r="E11" s="119">
        <f>G22</f>
        <v>2300</v>
      </c>
      <c r="F11" s="119"/>
      <c r="G11" s="17"/>
      <c r="H11" s="18"/>
    </row>
    <row r="12" spans="1:9" ht="31.5" customHeight="1">
      <c r="A12" s="16" t="s">
        <v>9</v>
      </c>
      <c r="B12" s="120" t="s">
        <v>19</v>
      </c>
      <c r="C12" s="120"/>
      <c r="D12" s="121"/>
      <c r="E12" s="119">
        <f>G26</f>
        <v>5131.5</v>
      </c>
      <c r="F12" s="119"/>
      <c r="G12" s="17"/>
      <c r="H12" s="18"/>
    </row>
    <row r="13" spans="1:9">
      <c r="A13" s="126" t="s">
        <v>10</v>
      </c>
      <c r="B13" s="127"/>
      <c r="C13" s="127"/>
      <c r="D13" s="127"/>
      <c r="E13" s="128">
        <f>SUM(E10:F12)</f>
        <v>26701.5</v>
      </c>
      <c r="F13" s="128"/>
      <c r="G13" s="19"/>
      <c r="H13" s="20"/>
    </row>
    <row r="14" spans="1:9" ht="20.25">
      <c r="A14" s="21" t="s">
        <v>11</v>
      </c>
      <c r="B14" s="22"/>
      <c r="C14" s="22"/>
      <c r="D14" s="23"/>
      <c r="E14" s="22"/>
      <c r="F14" s="24"/>
      <c r="G14" s="25"/>
      <c r="H14" s="43"/>
    </row>
    <row r="15" spans="1:9" ht="38.25">
      <c r="A15" s="46" t="s">
        <v>22</v>
      </c>
      <c r="B15" s="46" t="s">
        <v>0</v>
      </c>
      <c r="C15" s="46" t="s">
        <v>34</v>
      </c>
      <c r="D15" s="37" t="s">
        <v>12</v>
      </c>
      <c r="E15" s="38" t="s">
        <v>13</v>
      </c>
      <c r="F15" s="38" t="s">
        <v>14</v>
      </c>
      <c r="G15" s="37" t="s">
        <v>15</v>
      </c>
      <c r="H15" s="46" t="s">
        <v>3</v>
      </c>
    </row>
    <row r="16" spans="1:9" ht="25.5">
      <c r="A16" s="1">
        <v>9</v>
      </c>
      <c r="B16" s="26" t="s">
        <v>43</v>
      </c>
      <c r="C16" s="26" t="s">
        <v>23</v>
      </c>
      <c r="D16" s="27">
        <v>470</v>
      </c>
      <c r="E16" s="28">
        <v>1</v>
      </c>
      <c r="F16" s="28">
        <v>41</v>
      </c>
      <c r="G16" s="29">
        <f t="shared" ref="G16" si="0">D16*E16*F16</f>
        <v>19270</v>
      </c>
      <c r="H16" s="30" t="s">
        <v>41</v>
      </c>
    </row>
    <row r="17" spans="1:8">
      <c r="A17" s="122" t="s">
        <v>25</v>
      </c>
      <c r="B17" s="122"/>
      <c r="C17" s="122"/>
      <c r="D17" s="122"/>
      <c r="E17" s="122"/>
      <c r="F17" s="122"/>
      <c r="G17" s="31">
        <f>SUM(G16:G16)</f>
        <v>19270</v>
      </c>
      <c r="H17" s="31"/>
    </row>
    <row r="18" spans="1:8">
      <c r="A18" s="123"/>
      <c r="B18" s="124"/>
      <c r="C18" s="124"/>
      <c r="D18" s="124"/>
      <c r="E18" s="125"/>
      <c r="F18" s="125"/>
      <c r="G18" s="125"/>
      <c r="H18" s="125"/>
    </row>
    <row r="19" spans="1:8" ht="9" customHeight="1">
      <c r="A19" s="135"/>
      <c r="B19" s="125"/>
      <c r="C19" s="125"/>
      <c r="D19" s="125"/>
      <c r="E19" s="125"/>
      <c r="F19" s="125"/>
      <c r="G19" s="125"/>
      <c r="H19" s="125"/>
    </row>
    <row r="20" spans="1:8" ht="27" customHeight="1">
      <c r="A20" s="46" t="s">
        <v>28</v>
      </c>
      <c r="B20" s="136" t="s">
        <v>0</v>
      </c>
      <c r="C20" s="137"/>
      <c r="D20" s="37" t="s">
        <v>12</v>
      </c>
      <c r="E20" s="38" t="s">
        <v>16</v>
      </c>
      <c r="F20" s="38" t="s">
        <v>17</v>
      </c>
      <c r="G20" s="37" t="s">
        <v>15</v>
      </c>
      <c r="H20" s="46" t="s">
        <v>3</v>
      </c>
    </row>
    <row r="21" spans="1:8" ht="27" customHeight="1">
      <c r="A21" s="32">
        <v>1</v>
      </c>
      <c r="B21" s="133" t="s">
        <v>36</v>
      </c>
      <c r="C21" s="134"/>
      <c r="D21" s="29">
        <v>2300</v>
      </c>
      <c r="E21" s="28">
        <v>1</v>
      </c>
      <c r="F21" s="28">
        <v>1</v>
      </c>
      <c r="G21" s="29">
        <f>D21*E21*F21</f>
        <v>2300</v>
      </c>
      <c r="H21" s="51"/>
    </row>
    <row r="22" spans="1:8" ht="24.95" customHeight="1">
      <c r="A22" s="129" t="s">
        <v>27</v>
      </c>
      <c r="B22" s="122"/>
      <c r="C22" s="122"/>
      <c r="D22" s="122"/>
      <c r="E22" s="122"/>
      <c r="F22" s="122"/>
      <c r="G22" s="31">
        <f>G21</f>
        <v>2300</v>
      </c>
      <c r="H22" s="31"/>
    </row>
    <row r="23" spans="1:8" ht="8.25" customHeight="1">
      <c r="A23" s="138"/>
      <c r="B23" s="139"/>
      <c r="C23" s="139"/>
      <c r="D23" s="139"/>
      <c r="E23" s="139"/>
      <c r="F23" s="139"/>
      <c r="G23" s="139"/>
      <c r="H23" s="139"/>
    </row>
    <row r="24" spans="1:8" ht="28.5" customHeight="1">
      <c r="A24" s="46" t="s">
        <v>29</v>
      </c>
      <c r="B24" s="46" t="s">
        <v>0</v>
      </c>
      <c r="C24" s="46"/>
      <c r="D24" s="37" t="s">
        <v>12</v>
      </c>
      <c r="E24" s="38" t="s">
        <v>16</v>
      </c>
      <c r="F24" s="38" t="s">
        <v>17</v>
      </c>
      <c r="G24" s="37" t="s">
        <v>15</v>
      </c>
      <c r="H24" s="46" t="s">
        <v>3</v>
      </c>
    </row>
    <row r="25" spans="1:8" ht="60" customHeight="1">
      <c r="A25" s="36">
        <v>1</v>
      </c>
      <c r="B25" s="34" t="s">
        <v>21</v>
      </c>
      <c r="C25" s="34"/>
      <c r="D25" s="35">
        <v>61578</v>
      </c>
      <c r="E25" s="36">
        <v>1</v>
      </c>
      <c r="F25" s="50" t="s">
        <v>45</v>
      </c>
      <c r="G25" s="35">
        <f>D25*E25*1/12</f>
        <v>5131.5</v>
      </c>
      <c r="H25" s="44"/>
    </row>
    <row r="26" spans="1:8" ht="24.95" customHeight="1">
      <c r="A26" s="129" t="s">
        <v>30</v>
      </c>
      <c r="B26" s="122"/>
      <c r="C26" s="122"/>
      <c r="D26" s="122"/>
      <c r="E26" s="122"/>
      <c r="F26" s="122"/>
      <c r="G26" s="31">
        <f>G25</f>
        <v>5131.5</v>
      </c>
      <c r="H26" s="31"/>
    </row>
    <row r="27" spans="1:8" ht="9" customHeight="1">
      <c r="A27" s="130"/>
      <c r="B27" s="131"/>
      <c r="C27" s="131"/>
      <c r="D27" s="131"/>
      <c r="E27" s="131"/>
      <c r="F27" s="131"/>
      <c r="G27" s="131"/>
      <c r="H27" s="132"/>
    </row>
  </sheetData>
  <mergeCells count="24">
    <mergeCell ref="A27:H27"/>
    <mergeCell ref="B21:C21"/>
    <mergeCell ref="A19:H19"/>
    <mergeCell ref="B20:C20"/>
    <mergeCell ref="A22:F22"/>
    <mergeCell ref="A23:H23"/>
    <mergeCell ref="A17:F17"/>
    <mergeCell ref="A18:H18"/>
    <mergeCell ref="A13:D13"/>
    <mergeCell ref="E13:F13"/>
    <mergeCell ref="A26:F26"/>
    <mergeCell ref="B11:D11"/>
    <mergeCell ref="E11:F11"/>
    <mergeCell ref="B12:D12"/>
    <mergeCell ref="E12:F12"/>
    <mergeCell ref="B10:D10"/>
    <mergeCell ref="E10:F10"/>
    <mergeCell ref="B9:D9"/>
    <mergeCell ref="E9:F9"/>
    <mergeCell ref="A1:H1"/>
    <mergeCell ref="A5:F5"/>
    <mergeCell ref="A6:H6"/>
    <mergeCell ref="A7:H7"/>
    <mergeCell ref="A8:H8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4" zoomScale="80" zoomScaleNormal="80" workbookViewId="0">
      <selection activeCell="D30" sqref="D30:G30"/>
    </sheetView>
  </sheetViews>
  <sheetFormatPr defaultColWidth="9" defaultRowHeight="14.25"/>
  <cols>
    <col min="1" max="1" width="16.875" style="2" customWidth="1"/>
    <col min="2" max="2" width="38.25" style="2" customWidth="1"/>
    <col min="3" max="3" width="11.375" style="2" customWidth="1"/>
    <col min="4" max="4" width="16.75" style="2" customWidth="1"/>
    <col min="5" max="5" width="10.625" style="2" customWidth="1"/>
    <col min="6" max="6" width="10" style="2" customWidth="1"/>
    <col min="7" max="7" width="16.5" style="2" customWidth="1"/>
    <col min="8" max="8" width="49" style="2" customWidth="1"/>
    <col min="9" max="9" width="30" style="2" customWidth="1"/>
    <col min="10" max="16384" width="9" style="2"/>
  </cols>
  <sheetData>
    <row r="1" spans="1:9" ht="31.5" customHeight="1" thickBot="1">
      <c r="A1" s="107" t="s">
        <v>31</v>
      </c>
      <c r="B1" s="108"/>
      <c r="C1" s="108"/>
      <c r="D1" s="108"/>
      <c r="E1" s="108"/>
      <c r="F1" s="108"/>
      <c r="G1" s="108"/>
      <c r="H1" s="109"/>
    </row>
    <row r="2" spans="1:9" ht="30.75" customHeight="1">
      <c r="A2" s="3" t="s">
        <v>33</v>
      </c>
      <c r="B2" s="4"/>
      <c r="C2" s="4"/>
      <c r="D2" s="5"/>
      <c r="E2" s="6"/>
      <c r="F2" s="6"/>
      <c r="G2" s="4"/>
      <c r="H2" s="7"/>
      <c r="I2"/>
    </row>
    <row r="3" spans="1:9" ht="30.75" customHeight="1">
      <c r="A3" s="8" t="s">
        <v>32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20</v>
      </c>
      <c r="B4" s="47" t="s">
        <v>42</v>
      </c>
      <c r="C4" s="9"/>
      <c r="D4" s="10"/>
      <c r="E4" s="11"/>
      <c r="F4" s="11"/>
      <c r="G4" s="9"/>
      <c r="H4" s="14"/>
    </row>
    <row r="5" spans="1:9" ht="30.75" customHeight="1">
      <c r="A5" s="110" t="s">
        <v>38</v>
      </c>
      <c r="B5" s="111"/>
      <c r="C5" s="111"/>
      <c r="D5" s="111"/>
      <c r="E5" s="111"/>
      <c r="F5" s="111"/>
      <c r="G5" s="48"/>
      <c r="H5" s="15"/>
    </row>
    <row r="6" spans="1:9" ht="30.75" customHeight="1">
      <c r="A6" s="110" t="s">
        <v>39</v>
      </c>
      <c r="B6" s="111"/>
      <c r="C6" s="111"/>
      <c r="D6" s="111"/>
      <c r="E6" s="111"/>
      <c r="F6" s="111"/>
      <c r="G6" s="111"/>
      <c r="H6" s="112"/>
    </row>
    <row r="7" spans="1:9" ht="30.75" customHeight="1">
      <c r="A7" s="110" t="s">
        <v>40</v>
      </c>
      <c r="B7" s="111"/>
      <c r="C7" s="111"/>
      <c r="D7" s="111"/>
      <c r="E7" s="111"/>
      <c r="F7" s="111"/>
      <c r="G7" s="111"/>
      <c r="H7" s="112"/>
    </row>
    <row r="8" spans="1:9" ht="30.75" customHeight="1" thickBot="1">
      <c r="A8" s="113" t="s">
        <v>37</v>
      </c>
      <c r="B8" s="114"/>
      <c r="C8" s="114"/>
      <c r="D8" s="114"/>
      <c r="E8" s="114"/>
      <c r="F8" s="114"/>
      <c r="G8" s="114"/>
      <c r="H8" s="115"/>
    </row>
    <row r="9" spans="1:9" ht="33.75" customHeight="1">
      <c r="A9" s="49"/>
      <c r="B9" s="106" t="s">
        <v>0</v>
      </c>
      <c r="C9" s="106"/>
      <c r="D9" s="106"/>
      <c r="E9" s="106" t="s">
        <v>1</v>
      </c>
      <c r="F9" s="106"/>
      <c r="G9" s="49" t="s">
        <v>2</v>
      </c>
      <c r="H9" s="49" t="s">
        <v>3</v>
      </c>
    </row>
    <row r="10" spans="1:9" ht="31.5" customHeight="1">
      <c r="A10" s="16" t="s">
        <v>4</v>
      </c>
      <c r="B10" s="120" t="s">
        <v>5</v>
      </c>
      <c r="C10" s="120"/>
      <c r="D10" s="121"/>
      <c r="E10" s="119">
        <f>G18</f>
        <v>28500</v>
      </c>
      <c r="F10" s="119"/>
      <c r="G10" s="17"/>
      <c r="H10" s="18"/>
    </row>
    <row r="11" spans="1:9" ht="31.5" customHeight="1">
      <c r="A11" s="16" t="s">
        <v>6</v>
      </c>
      <c r="B11" s="116" t="s">
        <v>18</v>
      </c>
      <c r="C11" s="117"/>
      <c r="D11" s="118"/>
      <c r="E11" s="119">
        <f>G23</f>
        <v>6900</v>
      </c>
      <c r="F11" s="119"/>
      <c r="G11" s="17"/>
      <c r="H11" s="18"/>
      <c r="I11" s="52"/>
    </row>
    <row r="12" spans="1:9" ht="31.5" customHeight="1">
      <c r="A12" s="16" t="s">
        <v>7</v>
      </c>
      <c r="B12" s="116" t="s">
        <v>8</v>
      </c>
      <c r="C12" s="117"/>
      <c r="D12" s="118"/>
      <c r="E12" s="119">
        <f>G27</f>
        <v>1900</v>
      </c>
      <c r="F12" s="119"/>
      <c r="G12" s="17"/>
      <c r="H12" s="18"/>
    </row>
    <row r="13" spans="1:9" ht="31.5" customHeight="1">
      <c r="A13" s="16" t="s">
        <v>9</v>
      </c>
      <c r="B13" s="120" t="s">
        <v>19</v>
      </c>
      <c r="C13" s="120"/>
      <c r="D13" s="121"/>
      <c r="E13" s="119">
        <f>G31</f>
        <v>5131.5</v>
      </c>
      <c r="F13" s="119"/>
      <c r="G13" s="17"/>
      <c r="H13" s="18"/>
    </row>
    <row r="14" spans="1:9">
      <c r="A14" s="126" t="s">
        <v>10</v>
      </c>
      <c r="B14" s="127"/>
      <c r="C14" s="127"/>
      <c r="D14" s="127"/>
      <c r="E14" s="128">
        <f>SUM(E10:F13)</f>
        <v>42431.5</v>
      </c>
      <c r="F14" s="128"/>
      <c r="G14" s="19"/>
      <c r="H14" s="20"/>
    </row>
    <row r="15" spans="1:9" ht="20.25">
      <c r="A15" s="21" t="s">
        <v>11</v>
      </c>
      <c r="B15" s="22"/>
      <c r="C15" s="22"/>
      <c r="D15" s="23"/>
      <c r="E15" s="22"/>
      <c r="F15" s="24"/>
      <c r="G15" s="25"/>
      <c r="H15" s="43"/>
    </row>
    <row r="16" spans="1:9" ht="38.25">
      <c r="A16" s="49" t="s">
        <v>22</v>
      </c>
      <c r="B16" s="49" t="s">
        <v>0</v>
      </c>
      <c r="C16" s="49" t="s">
        <v>34</v>
      </c>
      <c r="D16" s="37" t="s">
        <v>12</v>
      </c>
      <c r="E16" s="38" t="s">
        <v>13</v>
      </c>
      <c r="F16" s="38" t="s">
        <v>14</v>
      </c>
      <c r="G16" s="37" t="s">
        <v>15</v>
      </c>
      <c r="H16" s="49" t="s">
        <v>3</v>
      </c>
    </row>
    <row r="17" spans="1:8" ht="25.5">
      <c r="A17" s="1">
        <v>1</v>
      </c>
      <c r="B17" s="26" t="s">
        <v>35</v>
      </c>
      <c r="C17" s="26" t="s">
        <v>23</v>
      </c>
      <c r="D17" s="27">
        <v>500</v>
      </c>
      <c r="E17" s="28">
        <v>1</v>
      </c>
      <c r="F17" s="28">
        <v>57</v>
      </c>
      <c r="G17" s="29">
        <f t="shared" ref="G17" si="0">D17*E17*F17</f>
        <v>28500</v>
      </c>
      <c r="H17" s="30" t="s">
        <v>44</v>
      </c>
    </row>
    <row r="18" spans="1:8">
      <c r="A18" s="122" t="s">
        <v>25</v>
      </c>
      <c r="B18" s="122"/>
      <c r="C18" s="122"/>
      <c r="D18" s="122"/>
      <c r="E18" s="122"/>
      <c r="F18" s="122"/>
      <c r="G18" s="31">
        <f>SUM(G17:G17)</f>
        <v>28500</v>
      </c>
      <c r="H18" s="31"/>
    </row>
    <row r="19" spans="1:8">
      <c r="A19" s="123"/>
      <c r="B19" s="124"/>
      <c r="C19" s="124"/>
      <c r="D19" s="124"/>
      <c r="E19" s="125"/>
      <c r="F19" s="125"/>
      <c r="G19" s="125"/>
      <c r="H19" s="125"/>
    </row>
    <row r="20" spans="1:8" s="39" customFormat="1">
      <c r="A20" s="40"/>
      <c r="B20" s="41"/>
      <c r="C20" s="41"/>
      <c r="D20" s="41"/>
      <c r="E20" s="41"/>
      <c r="F20" s="41"/>
      <c r="G20" s="42"/>
      <c r="H20" s="42"/>
    </row>
    <row r="21" spans="1:8" ht="25.5">
      <c r="A21" s="49" t="s">
        <v>24</v>
      </c>
      <c r="B21" s="49" t="s">
        <v>0</v>
      </c>
      <c r="C21" s="49" t="s">
        <v>34</v>
      </c>
      <c r="D21" s="37" t="s">
        <v>12</v>
      </c>
      <c r="E21" s="38" t="s">
        <v>16</v>
      </c>
      <c r="F21" s="38" t="s">
        <v>17</v>
      </c>
      <c r="G21" s="37" t="s">
        <v>15</v>
      </c>
      <c r="H21" s="49" t="s">
        <v>3</v>
      </c>
    </row>
    <row r="22" spans="1:8" ht="25.5">
      <c r="A22" s="1">
        <v>1</v>
      </c>
      <c r="B22" s="26" t="s">
        <v>35</v>
      </c>
      <c r="C22" s="26" t="s">
        <v>23</v>
      </c>
      <c r="D22" s="27">
        <v>230</v>
      </c>
      <c r="E22" s="28">
        <v>1</v>
      </c>
      <c r="F22" s="28">
        <v>30</v>
      </c>
      <c r="G22" s="29">
        <f t="shared" ref="G22" si="1">D22*E22*F22</f>
        <v>6900</v>
      </c>
      <c r="H22" s="30"/>
    </row>
    <row r="23" spans="1:8" ht="24.95" customHeight="1">
      <c r="A23" s="129" t="s">
        <v>26</v>
      </c>
      <c r="B23" s="122"/>
      <c r="C23" s="122"/>
      <c r="D23" s="122"/>
      <c r="E23" s="122"/>
      <c r="F23" s="122"/>
      <c r="G23" s="31">
        <f>SUM(G22:G22)</f>
        <v>6900</v>
      </c>
      <c r="H23" s="31"/>
    </row>
    <row r="24" spans="1:8" ht="9" customHeight="1">
      <c r="A24" s="135"/>
      <c r="B24" s="125"/>
      <c r="C24" s="125"/>
      <c r="D24" s="125"/>
      <c r="E24" s="125"/>
      <c r="F24" s="125"/>
      <c r="G24" s="125"/>
      <c r="H24" s="125"/>
    </row>
    <row r="25" spans="1:8" ht="27" customHeight="1">
      <c r="A25" s="49" t="s">
        <v>28</v>
      </c>
      <c r="B25" s="136" t="s">
        <v>0</v>
      </c>
      <c r="C25" s="137"/>
      <c r="D25" s="37" t="s">
        <v>12</v>
      </c>
      <c r="E25" s="38" t="s">
        <v>16</v>
      </c>
      <c r="F25" s="38" t="s">
        <v>17</v>
      </c>
      <c r="G25" s="37" t="s">
        <v>15</v>
      </c>
      <c r="H25" s="49" t="s">
        <v>3</v>
      </c>
    </row>
    <row r="26" spans="1:8" ht="33" customHeight="1">
      <c r="A26" s="32">
        <v>1</v>
      </c>
      <c r="B26" s="133" t="s">
        <v>36</v>
      </c>
      <c r="C26" s="134"/>
      <c r="D26" s="29">
        <v>1900</v>
      </c>
      <c r="E26" s="28">
        <v>1</v>
      </c>
      <c r="F26" s="28">
        <v>1</v>
      </c>
      <c r="G26" s="29">
        <f>D26*E26*F26</f>
        <v>1900</v>
      </c>
      <c r="H26" s="33"/>
    </row>
    <row r="27" spans="1:8" ht="24.95" customHeight="1">
      <c r="A27" s="129" t="s">
        <v>27</v>
      </c>
      <c r="B27" s="122"/>
      <c r="C27" s="122"/>
      <c r="D27" s="122"/>
      <c r="E27" s="122"/>
      <c r="F27" s="122"/>
      <c r="G27" s="31">
        <f>SUM(G26:G26)</f>
        <v>1900</v>
      </c>
      <c r="H27" s="31"/>
    </row>
    <row r="28" spans="1:8" ht="8.25" customHeight="1">
      <c r="A28" s="138"/>
      <c r="B28" s="139"/>
      <c r="C28" s="139"/>
      <c r="D28" s="139"/>
      <c r="E28" s="139"/>
      <c r="F28" s="139"/>
      <c r="G28" s="139"/>
      <c r="H28" s="139"/>
    </row>
    <row r="29" spans="1:8" ht="28.5" customHeight="1">
      <c r="A29" s="49" t="s">
        <v>29</v>
      </c>
      <c r="B29" s="49" t="s">
        <v>0</v>
      </c>
      <c r="C29" s="49"/>
      <c r="D29" s="37" t="s">
        <v>12</v>
      </c>
      <c r="E29" s="38" t="s">
        <v>16</v>
      </c>
      <c r="F29" s="38" t="s">
        <v>17</v>
      </c>
      <c r="G29" s="37" t="s">
        <v>15</v>
      </c>
      <c r="H29" s="49" t="s">
        <v>3</v>
      </c>
    </row>
    <row r="30" spans="1:8" ht="60" customHeight="1">
      <c r="A30" s="36">
        <v>1</v>
      </c>
      <c r="B30" s="34" t="s">
        <v>21</v>
      </c>
      <c r="C30" s="34"/>
      <c r="D30" s="35">
        <v>61578</v>
      </c>
      <c r="E30" s="36">
        <v>1</v>
      </c>
      <c r="F30" s="50" t="s">
        <v>45</v>
      </c>
      <c r="G30" s="35">
        <f>D30*E30*1/12</f>
        <v>5131.5</v>
      </c>
      <c r="H30" s="44"/>
    </row>
    <row r="31" spans="1:8" ht="24.95" customHeight="1">
      <c r="A31" s="129" t="s">
        <v>30</v>
      </c>
      <c r="B31" s="122"/>
      <c r="C31" s="122"/>
      <c r="D31" s="122"/>
      <c r="E31" s="122"/>
      <c r="F31" s="122"/>
      <c r="G31" s="31">
        <f>G30</f>
        <v>5131.5</v>
      </c>
      <c r="H31" s="31"/>
    </row>
    <row r="32" spans="1:8" ht="9" customHeight="1">
      <c r="A32" s="130"/>
      <c r="B32" s="131"/>
      <c r="C32" s="131"/>
      <c r="D32" s="131"/>
      <c r="E32" s="131"/>
      <c r="F32" s="131"/>
      <c r="G32" s="131"/>
      <c r="H32" s="132"/>
    </row>
  </sheetData>
  <mergeCells count="27">
    <mergeCell ref="A32:H32"/>
    <mergeCell ref="A23:F23"/>
    <mergeCell ref="A24:H24"/>
    <mergeCell ref="B25:C25"/>
    <mergeCell ref="B26:C26"/>
    <mergeCell ref="A27:F27"/>
    <mergeCell ref="A28:H28"/>
    <mergeCell ref="A18:F18"/>
    <mergeCell ref="A19:H19"/>
    <mergeCell ref="A14:D14"/>
    <mergeCell ref="E14:F14"/>
    <mergeCell ref="A31:F31"/>
    <mergeCell ref="B11:D11"/>
    <mergeCell ref="E11:F11"/>
    <mergeCell ref="B12:D12"/>
    <mergeCell ref="E12:F12"/>
    <mergeCell ref="B13:D13"/>
    <mergeCell ref="E13:F13"/>
    <mergeCell ref="B10:D10"/>
    <mergeCell ref="E10:F10"/>
    <mergeCell ref="A1:H1"/>
    <mergeCell ref="A5:F5"/>
    <mergeCell ref="A6:H6"/>
    <mergeCell ref="A7:H7"/>
    <mergeCell ref="A8:H8"/>
    <mergeCell ref="B9:D9"/>
    <mergeCell ref="E9:F9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6" zoomScale="80" zoomScaleNormal="80" workbookViewId="0">
      <selection activeCell="D27" sqref="D27:G27"/>
    </sheetView>
  </sheetViews>
  <sheetFormatPr defaultColWidth="9" defaultRowHeight="14.25"/>
  <cols>
    <col min="1" max="1" width="16.875" style="2" customWidth="1"/>
    <col min="2" max="2" width="38.25" style="2" customWidth="1"/>
    <col min="3" max="3" width="11.375" style="2" customWidth="1"/>
    <col min="4" max="4" width="16.75" style="2" customWidth="1"/>
    <col min="5" max="5" width="10.625" style="2" customWidth="1"/>
    <col min="6" max="6" width="10" style="2" customWidth="1"/>
    <col min="7" max="7" width="16.5" style="2" customWidth="1"/>
    <col min="8" max="8" width="49" style="2" customWidth="1"/>
    <col min="9" max="9" width="30" style="2" customWidth="1"/>
    <col min="10" max="16384" width="9" style="2"/>
  </cols>
  <sheetData>
    <row r="1" spans="1:9" ht="31.5" customHeight="1" thickBot="1">
      <c r="A1" s="107" t="s">
        <v>31</v>
      </c>
      <c r="B1" s="108"/>
      <c r="C1" s="108"/>
      <c r="D1" s="108"/>
      <c r="E1" s="108"/>
      <c r="F1" s="108"/>
      <c r="G1" s="108"/>
      <c r="H1" s="109"/>
    </row>
    <row r="2" spans="1:9" ht="30.75" customHeight="1">
      <c r="A2" s="3" t="s">
        <v>33</v>
      </c>
      <c r="B2" s="4"/>
      <c r="C2" s="4"/>
      <c r="D2" s="5"/>
      <c r="E2" s="6"/>
      <c r="F2" s="6"/>
      <c r="G2" s="4"/>
      <c r="H2" s="7"/>
      <c r="I2"/>
    </row>
    <row r="3" spans="1:9" ht="30.75" customHeight="1">
      <c r="A3" s="8" t="s">
        <v>32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20</v>
      </c>
      <c r="B4" s="47" t="s">
        <v>46</v>
      </c>
      <c r="C4" s="9"/>
      <c r="D4" s="10"/>
      <c r="E4" s="11"/>
      <c r="F4" s="11"/>
      <c r="G4" s="9"/>
      <c r="H4" s="14"/>
    </row>
    <row r="5" spans="1:9" ht="30.75" customHeight="1">
      <c r="A5" s="110" t="s">
        <v>47</v>
      </c>
      <c r="B5" s="111"/>
      <c r="C5" s="111"/>
      <c r="D5" s="111"/>
      <c r="E5" s="111"/>
      <c r="F5" s="111"/>
      <c r="G5" s="53"/>
      <c r="H5" s="15"/>
    </row>
    <row r="6" spans="1:9" ht="30.75" customHeight="1">
      <c r="A6" s="110" t="s">
        <v>48</v>
      </c>
      <c r="B6" s="111"/>
      <c r="C6" s="111"/>
      <c r="D6" s="111"/>
      <c r="E6" s="111"/>
      <c r="F6" s="111"/>
      <c r="G6" s="111"/>
      <c r="H6" s="112"/>
    </row>
    <row r="7" spans="1:9" ht="30.75" customHeight="1">
      <c r="A7" s="110" t="s">
        <v>49</v>
      </c>
      <c r="B7" s="111"/>
      <c r="C7" s="111"/>
      <c r="D7" s="111"/>
      <c r="E7" s="111"/>
      <c r="F7" s="111"/>
      <c r="G7" s="111"/>
      <c r="H7" s="112"/>
    </row>
    <row r="8" spans="1:9" ht="30.75" customHeight="1" thickBot="1">
      <c r="A8" s="113" t="s">
        <v>37</v>
      </c>
      <c r="B8" s="114"/>
      <c r="C8" s="114"/>
      <c r="D8" s="114"/>
      <c r="E8" s="114"/>
      <c r="F8" s="114"/>
      <c r="G8" s="114"/>
      <c r="H8" s="115"/>
    </row>
    <row r="9" spans="1:9" ht="33.75" customHeight="1">
      <c r="A9" s="54"/>
      <c r="B9" s="106" t="s">
        <v>0</v>
      </c>
      <c r="C9" s="106"/>
      <c r="D9" s="106"/>
      <c r="E9" s="106" t="s">
        <v>1</v>
      </c>
      <c r="F9" s="106"/>
      <c r="G9" s="54" t="s">
        <v>2</v>
      </c>
      <c r="H9" s="54" t="s">
        <v>3</v>
      </c>
    </row>
    <row r="10" spans="1:9" ht="31.5" customHeight="1">
      <c r="A10" s="16" t="s">
        <v>4</v>
      </c>
      <c r="B10" s="120" t="s">
        <v>5</v>
      </c>
      <c r="C10" s="120"/>
      <c r="D10" s="121"/>
      <c r="E10" s="119">
        <f>G18</f>
        <v>64180</v>
      </c>
      <c r="F10" s="119"/>
      <c r="G10" s="17"/>
      <c r="H10" s="18"/>
    </row>
    <row r="11" spans="1:9" ht="31.5" customHeight="1">
      <c r="A11" s="16" t="s">
        <v>7</v>
      </c>
      <c r="B11" s="116" t="s">
        <v>8</v>
      </c>
      <c r="C11" s="117"/>
      <c r="D11" s="118"/>
      <c r="E11" s="119">
        <f>G24</f>
        <v>1500</v>
      </c>
      <c r="F11" s="119"/>
      <c r="G11" s="17"/>
      <c r="H11" s="18"/>
    </row>
    <row r="12" spans="1:9" ht="31.5" customHeight="1">
      <c r="A12" s="16" t="s">
        <v>9</v>
      </c>
      <c r="B12" s="120" t="s">
        <v>19</v>
      </c>
      <c r="C12" s="120"/>
      <c r="D12" s="121"/>
      <c r="E12" s="119">
        <f>G28</f>
        <v>5131.5</v>
      </c>
      <c r="F12" s="119"/>
      <c r="G12" s="17"/>
      <c r="H12" s="18"/>
    </row>
    <row r="13" spans="1:9">
      <c r="A13" s="126" t="s">
        <v>10</v>
      </c>
      <c r="B13" s="127"/>
      <c r="C13" s="127"/>
      <c r="D13" s="127"/>
      <c r="E13" s="128">
        <f>SUM(E10:F12)</f>
        <v>70811.5</v>
      </c>
      <c r="F13" s="128"/>
      <c r="G13" s="19"/>
      <c r="H13" s="20"/>
    </row>
    <row r="14" spans="1:9" ht="20.25">
      <c r="A14" s="21" t="s">
        <v>11</v>
      </c>
      <c r="B14" s="22"/>
      <c r="C14" s="22"/>
      <c r="D14" s="23"/>
      <c r="E14" s="22"/>
      <c r="F14" s="24"/>
      <c r="G14" s="25"/>
      <c r="H14" s="43"/>
    </row>
    <row r="15" spans="1:9" ht="38.25">
      <c r="A15" s="54" t="s">
        <v>22</v>
      </c>
      <c r="B15" s="54" t="s">
        <v>0</v>
      </c>
      <c r="C15" s="54" t="s">
        <v>34</v>
      </c>
      <c r="D15" s="37" t="s">
        <v>12</v>
      </c>
      <c r="E15" s="38" t="s">
        <v>13</v>
      </c>
      <c r="F15" s="38" t="s">
        <v>14</v>
      </c>
      <c r="G15" s="37" t="s">
        <v>15</v>
      </c>
      <c r="H15" s="54" t="s">
        <v>3</v>
      </c>
    </row>
    <row r="16" spans="1:9" ht="38.25">
      <c r="A16" s="140">
        <v>1</v>
      </c>
      <c r="B16" s="26" t="s">
        <v>50</v>
      </c>
      <c r="C16" s="26" t="s">
        <v>51</v>
      </c>
      <c r="D16" s="27">
        <v>430</v>
      </c>
      <c r="E16" s="28">
        <v>3</v>
      </c>
      <c r="F16" s="142">
        <v>42</v>
      </c>
      <c r="G16" s="29">
        <f>D16*E16*F16</f>
        <v>54180</v>
      </c>
      <c r="H16" s="30" t="s">
        <v>52</v>
      </c>
    </row>
    <row r="17" spans="1:8" ht="25.5">
      <c r="A17" s="141"/>
      <c r="B17" s="26" t="s">
        <v>53</v>
      </c>
      <c r="C17" s="26" t="s">
        <v>51</v>
      </c>
      <c r="D17" s="27">
        <v>5000</v>
      </c>
      <c r="E17" s="28">
        <v>2</v>
      </c>
      <c r="F17" s="143"/>
      <c r="G17" s="29">
        <f>D17*E17</f>
        <v>10000</v>
      </c>
      <c r="H17" s="30" t="s">
        <v>54</v>
      </c>
    </row>
    <row r="18" spans="1:8">
      <c r="A18" s="122" t="s">
        <v>25</v>
      </c>
      <c r="B18" s="122"/>
      <c r="C18" s="122"/>
      <c r="D18" s="122"/>
      <c r="E18" s="122"/>
      <c r="F18" s="122"/>
      <c r="G18" s="31">
        <f>SUM(G16:G17)</f>
        <v>64180</v>
      </c>
      <c r="H18" s="31"/>
    </row>
    <row r="19" spans="1:8">
      <c r="A19" s="123"/>
      <c r="B19" s="124"/>
      <c r="C19" s="124"/>
      <c r="D19" s="124"/>
      <c r="E19" s="125"/>
      <c r="F19" s="125"/>
      <c r="G19" s="125"/>
      <c r="H19" s="125"/>
    </row>
    <row r="20" spans="1:8" s="39" customFormat="1">
      <c r="A20" s="40"/>
      <c r="B20" s="41"/>
      <c r="C20" s="41"/>
      <c r="D20" s="41"/>
      <c r="E20" s="41"/>
      <c r="F20" s="41"/>
      <c r="G20" s="42"/>
      <c r="H20" s="42"/>
    </row>
    <row r="21" spans="1:8">
      <c r="A21" s="135"/>
      <c r="B21" s="125"/>
      <c r="C21" s="125"/>
      <c r="D21" s="125"/>
      <c r="E21" s="125"/>
      <c r="F21" s="125"/>
      <c r="G21" s="125"/>
      <c r="H21" s="125"/>
    </row>
    <row r="22" spans="1:8" ht="25.5">
      <c r="A22" s="54" t="s">
        <v>28</v>
      </c>
      <c r="B22" s="136" t="s">
        <v>0</v>
      </c>
      <c r="C22" s="137"/>
      <c r="D22" s="37" t="s">
        <v>12</v>
      </c>
      <c r="E22" s="38" t="s">
        <v>16</v>
      </c>
      <c r="F22" s="38" t="s">
        <v>17</v>
      </c>
      <c r="G22" s="37" t="s">
        <v>15</v>
      </c>
      <c r="H22" s="54" t="s">
        <v>3</v>
      </c>
    </row>
    <row r="23" spans="1:8">
      <c r="A23" s="32">
        <v>1</v>
      </c>
      <c r="B23" s="133" t="s">
        <v>36</v>
      </c>
      <c r="C23" s="134"/>
      <c r="D23" s="29">
        <v>1500</v>
      </c>
      <c r="E23" s="28">
        <v>1</v>
      </c>
      <c r="F23" s="28">
        <v>1</v>
      </c>
      <c r="G23" s="29">
        <f>D23*E23*F23</f>
        <v>1500</v>
      </c>
      <c r="H23" s="33"/>
    </row>
    <row r="24" spans="1:8">
      <c r="A24" s="129" t="s">
        <v>27</v>
      </c>
      <c r="B24" s="122"/>
      <c r="C24" s="122"/>
      <c r="D24" s="122"/>
      <c r="E24" s="122"/>
      <c r="F24" s="122"/>
      <c r="G24" s="31">
        <f>SUM(G23:G23)</f>
        <v>1500</v>
      </c>
      <c r="H24" s="31"/>
    </row>
    <row r="25" spans="1:8">
      <c r="A25" s="138"/>
      <c r="B25" s="139"/>
      <c r="C25" s="139"/>
      <c r="D25" s="139"/>
      <c r="E25" s="139"/>
      <c r="F25" s="139"/>
      <c r="G25" s="139"/>
      <c r="H25" s="139"/>
    </row>
    <row r="26" spans="1:8" ht="25.5">
      <c r="A26" s="54" t="s">
        <v>29</v>
      </c>
      <c r="B26" s="54" t="s">
        <v>0</v>
      </c>
      <c r="C26" s="54"/>
      <c r="D26" s="37" t="s">
        <v>12</v>
      </c>
      <c r="E26" s="38" t="s">
        <v>16</v>
      </c>
      <c r="F26" s="38" t="s">
        <v>17</v>
      </c>
      <c r="G26" s="37" t="s">
        <v>15</v>
      </c>
      <c r="H26" s="54" t="s">
        <v>3</v>
      </c>
    </row>
    <row r="27" spans="1:8" ht="51">
      <c r="A27" s="36">
        <v>1</v>
      </c>
      <c r="B27" s="34" t="s">
        <v>21</v>
      </c>
      <c r="C27" s="34"/>
      <c r="D27" s="35">
        <v>61578</v>
      </c>
      <c r="E27" s="36">
        <v>1</v>
      </c>
      <c r="F27" s="50" t="s">
        <v>45</v>
      </c>
      <c r="G27" s="35">
        <f>D27*E27*1/12</f>
        <v>5131.5</v>
      </c>
      <c r="H27" s="44"/>
    </row>
    <row r="28" spans="1:8">
      <c r="A28" s="129" t="s">
        <v>30</v>
      </c>
      <c r="B28" s="122"/>
      <c r="C28" s="122"/>
      <c r="D28" s="122"/>
      <c r="E28" s="122"/>
      <c r="F28" s="122"/>
      <c r="G28" s="31">
        <f>G27</f>
        <v>5131.5</v>
      </c>
      <c r="H28" s="31"/>
    </row>
    <row r="29" spans="1:8">
      <c r="A29" s="130"/>
      <c r="B29" s="131"/>
      <c r="C29" s="131"/>
      <c r="D29" s="131"/>
      <c r="E29" s="131"/>
      <c r="F29" s="131"/>
      <c r="G29" s="131"/>
      <c r="H29" s="132"/>
    </row>
  </sheetData>
  <mergeCells count="26">
    <mergeCell ref="B9:D9"/>
    <mergeCell ref="E9:F9"/>
    <mergeCell ref="A1:H1"/>
    <mergeCell ref="A5:F5"/>
    <mergeCell ref="A6:H6"/>
    <mergeCell ref="A7:H7"/>
    <mergeCell ref="A8:H8"/>
    <mergeCell ref="A13:D13"/>
    <mergeCell ref="E13:F13"/>
    <mergeCell ref="A16:A17"/>
    <mergeCell ref="F16:F17"/>
    <mergeCell ref="B10:D10"/>
    <mergeCell ref="E10:F10"/>
    <mergeCell ref="B11:D11"/>
    <mergeCell ref="E11:F11"/>
    <mergeCell ref="B12:D12"/>
    <mergeCell ref="E12:F12"/>
    <mergeCell ref="A25:H25"/>
    <mergeCell ref="A28:F28"/>
    <mergeCell ref="A29:H29"/>
    <mergeCell ref="A18:F18"/>
    <mergeCell ref="A19:H19"/>
    <mergeCell ref="A21:H21"/>
    <mergeCell ref="B22:C22"/>
    <mergeCell ref="B23:C23"/>
    <mergeCell ref="A24:F24"/>
  </mergeCells>
  <phoneticPr fontId="1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7" zoomScale="80" zoomScaleNormal="80" workbookViewId="0">
      <selection activeCell="D28" sqref="D28"/>
    </sheetView>
  </sheetViews>
  <sheetFormatPr defaultColWidth="9" defaultRowHeight="14.25"/>
  <cols>
    <col min="1" max="1" width="16.875" style="2" customWidth="1"/>
    <col min="2" max="2" width="38.25" style="2" customWidth="1"/>
    <col min="3" max="3" width="11.375" style="2" customWidth="1"/>
    <col min="4" max="4" width="16.75" style="2" customWidth="1"/>
    <col min="5" max="5" width="10.625" style="2" customWidth="1"/>
    <col min="6" max="6" width="10" style="2" customWidth="1"/>
    <col min="7" max="7" width="16.5" style="2" customWidth="1"/>
    <col min="8" max="8" width="49" style="2" customWidth="1"/>
    <col min="9" max="9" width="30" style="2" customWidth="1"/>
    <col min="10" max="16384" width="9" style="2"/>
  </cols>
  <sheetData>
    <row r="1" spans="1:9" ht="31.5" customHeight="1" thickBot="1">
      <c r="A1" s="107" t="s">
        <v>31</v>
      </c>
      <c r="B1" s="108"/>
      <c r="C1" s="108"/>
      <c r="D1" s="108"/>
      <c r="E1" s="108"/>
      <c r="F1" s="108"/>
      <c r="G1" s="108"/>
      <c r="H1" s="109"/>
    </row>
    <row r="2" spans="1:9" ht="30.75" customHeight="1">
      <c r="A2" s="3" t="s">
        <v>33</v>
      </c>
      <c r="B2" s="4"/>
      <c r="C2" s="4"/>
      <c r="D2" s="5"/>
      <c r="E2" s="6"/>
      <c r="F2" s="6"/>
      <c r="G2" s="4"/>
      <c r="H2" s="7"/>
      <c r="I2"/>
    </row>
    <row r="3" spans="1:9" ht="30.75" customHeight="1">
      <c r="A3" s="8" t="s">
        <v>32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20</v>
      </c>
      <c r="B4" s="47" t="s">
        <v>55</v>
      </c>
      <c r="C4" s="9"/>
      <c r="D4" s="10"/>
      <c r="E4" s="11"/>
      <c r="F4" s="11"/>
      <c r="G4" s="9"/>
      <c r="H4" s="14"/>
    </row>
    <row r="5" spans="1:9" ht="30.75" customHeight="1">
      <c r="A5" s="110" t="s">
        <v>56</v>
      </c>
      <c r="B5" s="111"/>
      <c r="C5" s="111"/>
      <c r="D5" s="111"/>
      <c r="E5" s="111"/>
      <c r="F5" s="111"/>
      <c r="G5" s="53"/>
      <c r="H5" s="15"/>
    </row>
    <row r="6" spans="1:9" ht="30.75" customHeight="1">
      <c r="A6" s="110" t="s">
        <v>57</v>
      </c>
      <c r="B6" s="111"/>
      <c r="C6" s="111"/>
      <c r="D6" s="111"/>
      <c r="E6" s="111"/>
      <c r="F6" s="111"/>
      <c r="G6" s="111"/>
      <c r="H6" s="112"/>
    </row>
    <row r="7" spans="1:9" ht="30.75" customHeight="1">
      <c r="A7" s="110" t="s">
        <v>58</v>
      </c>
      <c r="B7" s="111"/>
      <c r="C7" s="111"/>
      <c r="D7" s="111"/>
      <c r="E7" s="111"/>
      <c r="F7" s="111"/>
      <c r="G7" s="111"/>
      <c r="H7" s="112"/>
    </row>
    <row r="8" spans="1:9" ht="30.75" customHeight="1" thickBot="1">
      <c r="A8" s="113" t="s">
        <v>37</v>
      </c>
      <c r="B8" s="114"/>
      <c r="C8" s="114"/>
      <c r="D8" s="114"/>
      <c r="E8" s="114"/>
      <c r="F8" s="114"/>
      <c r="G8" s="114"/>
      <c r="H8" s="115"/>
    </row>
    <row r="9" spans="1:9" ht="33.75" customHeight="1">
      <c r="A9" s="54"/>
      <c r="B9" s="106" t="s">
        <v>0</v>
      </c>
      <c r="C9" s="106"/>
      <c r="D9" s="106"/>
      <c r="E9" s="106" t="s">
        <v>1</v>
      </c>
      <c r="F9" s="106"/>
      <c r="G9" s="54" t="s">
        <v>2</v>
      </c>
      <c r="H9" s="54" t="s">
        <v>3</v>
      </c>
    </row>
    <row r="10" spans="1:9" ht="31.5" customHeight="1">
      <c r="A10" s="16" t="s">
        <v>4</v>
      </c>
      <c r="B10" s="120" t="s">
        <v>5</v>
      </c>
      <c r="C10" s="120"/>
      <c r="D10" s="121"/>
      <c r="E10" s="119">
        <f>G20</f>
        <v>29080</v>
      </c>
      <c r="F10" s="119"/>
      <c r="G10" s="17"/>
      <c r="H10" s="18"/>
    </row>
    <row r="11" spans="1:9" ht="31.5" customHeight="1">
      <c r="A11" s="16" t="s">
        <v>59</v>
      </c>
      <c r="B11" s="120" t="s">
        <v>60</v>
      </c>
      <c r="C11" s="120"/>
      <c r="D11" s="121"/>
      <c r="E11" s="119">
        <f>G24</f>
        <v>1200</v>
      </c>
      <c r="F11" s="119"/>
      <c r="G11" s="17"/>
      <c r="H11" s="18"/>
    </row>
    <row r="12" spans="1:9" ht="31.5" customHeight="1">
      <c r="A12" s="16" t="s">
        <v>6</v>
      </c>
      <c r="B12" s="116" t="s">
        <v>18</v>
      </c>
      <c r="C12" s="117"/>
      <c r="D12" s="118"/>
      <c r="E12" s="119">
        <f>G30</f>
        <v>10650</v>
      </c>
      <c r="F12" s="119"/>
      <c r="G12" s="17"/>
      <c r="H12" s="18"/>
    </row>
    <row r="13" spans="1:9" ht="31.5" customHeight="1">
      <c r="A13" s="16" t="s">
        <v>7</v>
      </c>
      <c r="B13" s="116" t="s">
        <v>8</v>
      </c>
      <c r="C13" s="117"/>
      <c r="D13" s="118"/>
      <c r="E13" s="119">
        <f>G34</f>
        <v>1500</v>
      </c>
      <c r="F13" s="119"/>
      <c r="G13" s="17"/>
      <c r="H13" s="18"/>
    </row>
    <row r="14" spans="1:9" ht="31.5" customHeight="1">
      <c r="A14" s="16" t="s">
        <v>9</v>
      </c>
      <c r="B14" s="120" t="s">
        <v>19</v>
      </c>
      <c r="C14" s="120"/>
      <c r="D14" s="121"/>
      <c r="E14" s="119">
        <f>G38</f>
        <v>5131.5</v>
      </c>
      <c r="F14" s="119"/>
      <c r="G14" s="17"/>
      <c r="H14" s="18"/>
    </row>
    <row r="15" spans="1:9">
      <c r="A15" s="126" t="s">
        <v>10</v>
      </c>
      <c r="B15" s="127"/>
      <c r="C15" s="127"/>
      <c r="D15" s="127"/>
      <c r="E15" s="128">
        <f>SUM(E10:F14)</f>
        <v>47561.5</v>
      </c>
      <c r="F15" s="128"/>
      <c r="G15" s="19"/>
      <c r="H15" s="20"/>
    </row>
    <row r="16" spans="1:9" ht="20.25">
      <c r="A16" s="21" t="s">
        <v>11</v>
      </c>
      <c r="B16" s="22"/>
      <c r="C16" s="22"/>
      <c r="D16" s="23"/>
      <c r="E16" s="22"/>
      <c r="F16" s="24"/>
      <c r="G16" s="25"/>
      <c r="H16" s="43"/>
    </row>
    <row r="17" spans="1:9" ht="38.25">
      <c r="A17" s="54" t="s">
        <v>22</v>
      </c>
      <c r="B17" s="54" t="s">
        <v>0</v>
      </c>
      <c r="C17" s="54" t="s">
        <v>34</v>
      </c>
      <c r="D17" s="37" t="s">
        <v>12</v>
      </c>
      <c r="E17" s="38" t="s">
        <v>13</v>
      </c>
      <c r="F17" s="38" t="s">
        <v>14</v>
      </c>
      <c r="G17" s="37" t="s">
        <v>15</v>
      </c>
      <c r="H17" s="54" t="s">
        <v>3</v>
      </c>
    </row>
    <row r="18" spans="1:9" ht="25.5">
      <c r="A18" s="1">
        <v>1</v>
      </c>
      <c r="B18" s="26" t="s">
        <v>61</v>
      </c>
      <c r="C18" s="26" t="s">
        <v>62</v>
      </c>
      <c r="D18" s="27">
        <v>690</v>
      </c>
      <c r="E18" s="28">
        <v>1</v>
      </c>
      <c r="F18" s="28">
        <v>32</v>
      </c>
      <c r="G18" s="29">
        <f t="shared" ref="G18:G19" si="0">D18*E18*F18</f>
        <v>22080</v>
      </c>
      <c r="H18" s="30" t="s">
        <v>63</v>
      </c>
    </row>
    <row r="19" spans="1:9" ht="25.5">
      <c r="A19" s="1">
        <v>2</v>
      </c>
      <c r="B19" s="26" t="s">
        <v>64</v>
      </c>
      <c r="C19" s="26" t="s">
        <v>65</v>
      </c>
      <c r="D19" s="27">
        <v>7000</v>
      </c>
      <c r="E19" s="28">
        <v>1</v>
      </c>
      <c r="F19" s="28">
        <v>1</v>
      </c>
      <c r="G19" s="29">
        <f t="shared" si="0"/>
        <v>7000</v>
      </c>
      <c r="H19" s="30" t="s">
        <v>66</v>
      </c>
    </row>
    <row r="20" spans="1:9">
      <c r="A20" s="122" t="s">
        <v>25</v>
      </c>
      <c r="B20" s="122"/>
      <c r="C20" s="122"/>
      <c r="D20" s="122"/>
      <c r="E20" s="122"/>
      <c r="F20" s="122"/>
      <c r="G20" s="31">
        <f>SUM(G18:G19)</f>
        <v>29080</v>
      </c>
      <c r="H20" s="31"/>
    </row>
    <row r="21" spans="1:9">
      <c r="A21" s="123"/>
      <c r="B21" s="124"/>
      <c r="C21" s="124"/>
      <c r="D21" s="124"/>
      <c r="E21" s="125"/>
      <c r="F21" s="125"/>
      <c r="G21" s="125"/>
      <c r="H21" s="125"/>
    </row>
    <row r="22" spans="1:9" ht="25.5">
      <c r="A22" s="54" t="s">
        <v>67</v>
      </c>
      <c r="B22" s="136" t="s">
        <v>0</v>
      </c>
      <c r="C22" s="137"/>
      <c r="D22" s="37" t="s">
        <v>12</v>
      </c>
      <c r="E22" s="38" t="s">
        <v>16</v>
      </c>
      <c r="F22" s="38" t="s">
        <v>17</v>
      </c>
      <c r="G22" s="37" t="s">
        <v>15</v>
      </c>
      <c r="H22" s="54" t="s">
        <v>3</v>
      </c>
    </row>
    <row r="23" spans="1:9">
      <c r="A23" s="1">
        <v>1</v>
      </c>
      <c r="B23" s="145" t="s">
        <v>68</v>
      </c>
      <c r="C23" s="146"/>
      <c r="D23" s="27">
        <v>1200</v>
      </c>
      <c r="E23" s="57">
        <v>1</v>
      </c>
      <c r="F23" s="57">
        <v>1</v>
      </c>
      <c r="G23" s="29">
        <f>D23*E23*F23</f>
        <v>1200</v>
      </c>
      <c r="H23" s="58" t="s">
        <v>69</v>
      </c>
    </row>
    <row r="24" spans="1:9">
      <c r="A24" s="122" t="s">
        <v>70</v>
      </c>
      <c r="B24" s="122"/>
      <c r="C24" s="122"/>
      <c r="D24" s="122"/>
      <c r="E24" s="122"/>
      <c r="F24" s="122"/>
      <c r="G24" s="31">
        <f>SUM(G23:G23)</f>
        <v>1200</v>
      </c>
      <c r="H24" s="31"/>
    </row>
    <row r="25" spans="1:9">
      <c r="A25" s="135"/>
      <c r="B25" s="125"/>
      <c r="C25" s="125"/>
      <c r="D25" s="125"/>
      <c r="E25" s="125"/>
      <c r="F25" s="125"/>
      <c r="G25" s="125"/>
      <c r="H25" s="125"/>
    </row>
    <row r="26" spans="1:9" s="39" customFormat="1">
      <c r="A26" s="40"/>
      <c r="B26" s="41"/>
      <c r="C26" s="41"/>
      <c r="D26" s="41"/>
      <c r="E26" s="41"/>
      <c r="F26" s="41"/>
      <c r="G26" s="42"/>
      <c r="H26" s="42"/>
    </row>
    <row r="27" spans="1:9" ht="25.5">
      <c r="A27" s="54" t="s">
        <v>71</v>
      </c>
      <c r="B27" s="54" t="s">
        <v>0</v>
      </c>
      <c r="C27" s="54" t="s">
        <v>34</v>
      </c>
      <c r="D27" s="37" t="s">
        <v>12</v>
      </c>
      <c r="E27" s="38" t="s">
        <v>16</v>
      </c>
      <c r="F27" s="38" t="s">
        <v>17</v>
      </c>
      <c r="G27" s="37" t="s">
        <v>15</v>
      </c>
      <c r="H27" s="54" t="s">
        <v>3</v>
      </c>
    </row>
    <row r="28" spans="1:9" ht="30" customHeight="1">
      <c r="A28" s="1">
        <v>1</v>
      </c>
      <c r="B28" s="26" t="s">
        <v>72</v>
      </c>
      <c r="C28" s="26" t="s">
        <v>65</v>
      </c>
      <c r="D28" s="27">
        <v>3230</v>
      </c>
      <c r="E28" s="28">
        <v>1</v>
      </c>
      <c r="F28" s="28">
        <v>3</v>
      </c>
      <c r="G28" s="29">
        <f t="shared" ref="G28:G29" si="1">D28*E28*F28</f>
        <v>9690</v>
      </c>
      <c r="H28" s="30" t="s">
        <v>73</v>
      </c>
      <c r="I28" s="144"/>
    </row>
    <row r="29" spans="1:9" ht="30" customHeight="1">
      <c r="A29" s="1">
        <v>2</v>
      </c>
      <c r="B29" s="26" t="s">
        <v>72</v>
      </c>
      <c r="C29" s="26" t="s">
        <v>65</v>
      </c>
      <c r="D29" s="27">
        <v>32</v>
      </c>
      <c r="E29" s="28">
        <v>1</v>
      </c>
      <c r="F29" s="28">
        <v>30</v>
      </c>
      <c r="G29" s="29">
        <f t="shared" si="1"/>
        <v>960</v>
      </c>
      <c r="H29" s="30" t="s">
        <v>74</v>
      </c>
      <c r="I29" s="144"/>
    </row>
    <row r="30" spans="1:9" ht="24.95" customHeight="1">
      <c r="A30" s="129" t="s">
        <v>26</v>
      </c>
      <c r="B30" s="122"/>
      <c r="C30" s="122"/>
      <c r="D30" s="122"/>
      <c r="E30" s="122"/>
      <c r="F30" s="122"/>
      <c r="G30" s="31">
        <f>SUM(G28:G29)</f>
        <v>10650</v>
      </c>
      <c r="H30" s="31"/>
    </row>
    <row r="31" spans="1:9" ht="9" customHeight="1">
      <c r="A31" s="135"/>
      <c r="B31" s="125"/>
      <c r="C31" s="125"/>
      <c r="D31" s="125"/>
      <c r="E31" s="125"/>
      <c r="F31" s="125"/>
      <c r="G31" s="125"/>
      <c r="H31" s="125"/>
    </row>
    <row r="32" spans="1:9" ht="25.5">
      <c r="A32" s="54" t="s">
        <v>28</v>
      </c>
      <c r="B32" s="136" t="s">
        <v>0</v>
      </c>
      <c r="C32" s="137"/>
      <c r="D32" s="37" t="s">
        <v>12</v>
      </c>
      <c r="E32" s="38" t="s">
        <v>16</v>
      </c>
      <c r="F32" s="38" t="s">
        <v>17</v>
      </c>
      <c r="G32" s="37" t="s">
        <v>15</v>
      </c>
      <c r="H32" s="54" t="s">
        <v>3</v>
      </c>
    </row>
    <row r="33" spans="1:8">
      <c r="A33" s="32">
        <v>1</v>
      </c>
      <c r="B33" s="133" t="s">
        <v>36</v>
      </c>
      <c r="C33" s="134"/>
      <c r="D33" s="29">
        <v>1500</v>
      </c>
      <c r="E33" s="28">
        <v>1</v>
      </c>
      <c r="F33" s="28">
        <v>1</v>
      </c>
      <c r="G33" s="29">
        <f>D33*E33*F33</f>
        <v>1500</v>
      </c>
      <c r="H33" s="33"/>
    </row>
    <row r="34" spans="1:8">
      <c r="A34" s="129" t="s">
        <v>27</v>
      </c>
      <c r="B34" s="122"/>
      <c r="C34" s="122"/>
      <c r="D34" s="122"/>
      <c r="E34" s="122"/>
      <c r="F34" s="122"/>
      <c r="G34" s="31">
        <f>SUM(G33:G33)</f>
        <v>1500</v>
      </c>
      <c r="H34" s="31"/>
    </row>
    <row r="35" spans="1:8">
      <c r="A35" s="138"/>
      <c r="B35" s="139"/>
      <c r="C35" s="139"/>
      <c r="D35" s="139"/>
      <c r="E35" s="139"/>
      <c r="F35" s="139"/>
      <c r="G35" s="139"/>
      <c r="H35" s="139"/>
    </row>
    <row r="36" spans="1:8" ht="25.5">
      <c r="A36" s="54" t="s">
        <v>29</v>
      </c>
      <c r="B36" s="54" t="s">
        <v>0</v>
      </c>
      <c r="C36" s="54"/>
      <c r="D36" s="37" t="s">
        <v>12</v>
      </c>
      <c r="E36" s="38" t="s">
        <v>16</v>
      </c>
      <c r="F36" s="38" t="s">
        <v>17</v>
      </c>
      <c r="G36" s="37" t="s">
        <v>15</v>
      </c>
      <c r="H36" s="54" t="s">
        <v>3</v>
      </c>
    </row>
    <row r="37" spans="1:8" ht="51">
      <c r="A37" s="36">
        <v>1</v>
      </c>
      <c r="B37" s="34" t="s">
        <v>21</v>
      </c>
      <c r="C37" s="34"/>
      <c r="D37" s="35">
        <v>61578</v>
      </c>
      <c r="E37" s="36">
        <v>1</v>
      </c>
      <c r="F37" s="50" t="s">
        <v>45</v>
      </c>
      <c r="G37" s="35">
        <f>D37*E37*1/12</f>
        <v>5131.5</v>
      </c>
      <c r="H37" s="44"/>
    </row>
    <row r="38" spans="1:8">
      <c r="A38" s="129" t="s">
        <v>30</v>
      </c>
      <c r="B38" s="122"/>
      <c r="C38" s="122"/>
      <c r="D38" s="122"/>
      <c r="E38" s="122"/>
      <c r="F38" s="122"/>
      <c r="G38" s="31">
        <f>G37</f>
        <v>5131.5</v>
      </c>
      <c r="H38" s="31"/>
    </row>
    <row r="39" spans="1:8">
      <c r="A39" s="130"/>
      <c r="B39" s="131"/>
      <c r="C39" s="131"/>
      <c r="D39" s="131"/>
      <c r="E39" s="131"/>
      <c r="F39" s="131"/>
      <c r="G39" s="131"/>
      <c r="H39" s="132"/>
    </row>
  </sheetData>
  <mergeCells count="34">
    <mergeCell ref="B9:D9"/>
    <mergeCell ref="E9:F9"/>
    <mergeCell ref="A1:H1"/>
    <mergeCell ref="A5:F5"/>
    <mergeCell ref="A6:H6"/>
    <mergeCell ref="A7:H7"/>
    <mergeCell ref="A8:H8"/>
    <mergeCell ref="B10:D10"/>
    <mergeCell ref="E10:F10"/>
    <mergeCell ref="B11:D11"/>
    <mergeCell ref="E11:F11"/>
    <mergeCell ref="B12:D12"/>
    <mergeCell ref="E12:F12"/>
    <mergeCell ref="B23:C23"/>
    <mergeCell ref="A24:F24"/>
    <mergeCell ref="A25:H25"/>
    <mergeCell ref="B13:D13"/>
    <mergeCell ref="E13:F13"/>
    <mergeCell ref="B14:D14"/>
    <mergeCell ref="E14:F14"/>
    <mergeCell ref="A15:D15"/>
    <mergeCell ref="E15:F15"/>
    <mergeCell ref="A20:F20"/>
    <mergeCell ref="A21:H21"/>
    <mergeCell ref="B22:C22"/>
    <mergeCell ref="A35:H35"/>
    <mergeCell ref="A38:F38"/>
    <mergeCell ref="A39:H39"/>
    <mergeCell ref="I28:I29"/>
    <mergeCell ref="A30:F30"/>
    <mergeCell ref="A31:H31"/>
    <mergeCell ref="B33:C33"/>
    <mergeCell ref="A34:F34"/>
    <mergeCell ref="B32:C32"/>
  </mergeCells>
  <phoneticPr fontId="13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7" zoomScale="80" zoomScaleNormal="80" workbookViewId="0">
      <selection activeCell="B4" sqref="B4"/>
    </sheetView>
  </sheetViews>
  <sheetFormatPr defaultColWidth="9" defaultRowHeight="14.25"/>
  <cols>
    <col min="1" max="1" width="16.875" style="2" customWidth="1"/>
    <col min="2" max="2" width="38.25" style="2" customWidth="1"/>
    <col min="3" max="3" width="11.375" style="2" customWidth="1"/>
    <col min="4" max="4" width="16.75" style="2" customWidth="1"/>
    <col min="5" max="5" width="10.625" style="2" customWidth="1"/>
    <col min="6" max="6" width="10" style="2" customWidth="1"/>
    <col min="7" max="7" width="16.5" style="2" customWidth="1"/>
    <col min="8" max="8" width="49" style="2" customWidth="1"/>
    <col min="9" max="9" width="30" style="2" customWidth="1"/>
    <col min="10" max="16384" width="9" style="2"/>
  </cols>
  <sheetData>
    <row r="1" spans="1:9" ht="31.5" customHeight="1" thickBot="1">
      <c r="A1" s="107" t="s">
        <v>31</v>
      </c>
      <c r="B1" s="108"/>
      <c r="C1" s="108"/>
      <c r="D1" s="108"/>
      <c r="E1" s="108"/>
      <c r="F1" s="108"/>
      <c r="G1" s="108"/>
      <c r="H1" s="109"/>
    </row>
    <row r="2" spans="1:9" ht="30.75" customHeight="1">
      <c r="A2" s="3" t="s">
        <v>33</v>
      </c>
      <c r="B2" s="4"/>
      <c r="C2" s="4"/>
      <c r="D2" s="5"/>
      <c r="E2" s="6"/>
      <c r="F2" s="6"/>
      <c r="G2" s="4"/>
      <c r="H2" s="7"/>
      <c r="I2"/>
    </row>
    <row r="3" spans="1:9" ht="30.75" customHeight="1">
      <c r="A3" s="8" t="s">
        <v>32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20</v>
      </c>
      <c r="B4" s="47" t="s">
        <v>75</v>
      </c>
      <c r="C4" s="9"/>
      <c r="D4" s="10"/>
      <c r="E4" s="11"/>
      <c r="F4" s="11"/>
      <c r="G4" s="9"/>
      <c r="H4" s="14"/>
    </row>
    <row r="5" spans="1:9" ht="30.75" customHeight="1">
      <c r="A5" s="110" t="s">
        <v>76</v>
      </c>
      <c r="B5" s="111"/>
      <c r="C5" s="111"/>
      <c r="D5" s="111"/>
      <c r="E5" s="111"/>
      <c r="F5" s="111"/>
      <c r="G5" s="56"/>
      <c r="H5" s="15"/>
    </row>
    <row r="6" spans="1:9" ht="30.75" customHeight="1">
      <c r="A6" s="110" t="s">
        <v>77</v>
      </c>
      <c r="B6" s="111"/>
      <c r="C6" s="111"/>
      <c r="D6" s="111"/>
      <c r="E6" s="111"/>
      <c r="F6" s="111"/>
      <c r="G6" s="111"/>
      <c r="H6" s="112"/>
    </row>
    <row r="7" spans="1:9" ht="30.75" customHeight="1">
      <c r="A7" s="110" t="s">
        <v>78</v>
      </c>
      <c r="B7" s="111"/>
      <c r="C7" s="111"/>
      <c r="D7" s="111"/>
      <c r="E7" s="111"/>
      <c r="F7" s="111"/>
      <c r="G7" s="111"/>
      <c r="H7" s="112"/>
    </row>
    <row r="8" spans="1:9" ht="30.75" customHeight="1" thickBot="1">
      <c r="A8" s="113" t="s">
        <v>37</v>
      </c>
      <c r="B8" s="114"/>
      <c r="C8" s="114"/>
      <c r="D8" s="114"/>
      <c r="E8" s="114"/>
      <c r="F8" s="114"/>
      <c r="G8" s="114"/>
      <c r="H8" s="115"/>
    </row>
    <row r="9" spans="1:9" ht="33.75" customHeight="1">
      <c r="A9" s="55"/>
      <c r="B9" s="106" t="s">
        <v>0</v>
      </c>
      <c r="C9" s="106"/>
      <c r="D9" s="106"/>
      <c r="E9" s="106" t="s">
        <v>1</v>
      </c>
      <c r="F9" s="106"/>
      <c r="G9" s="55" t="s">
        <v>2</v>
      </c>
      <c r="H9" s="55" t="s">
        <v>3</v>
      </c>
    </row>
    <row r="10" spans="1:9" ht="31.5" customHeight="1">
      <c r="A10" s="16" t="s">
        <v>4</v>
      </c>
      <c r="B10" s="120" t="s">
        <v>5</v>
      </c>
      <c r="C10" s="120"/>
      <c r="D10" s="121"/>
      <c r="E10" s="119">
        <f>G20</f>
        <v>23440</v>
      </c>
      <c r="F10" s="119"/>
      <c r="G10" s="17"/>
      <c r="H10" s="18"/>
    </row>
    <row r="11" spans="1:9" ht="31.5" customHeight="1">
      <c r="A11" s="16" t="s">
        <v>59</v>
      </c>
      <c r="B11" s="120" t="s">
        <v>60</v>
      </c>
      <c r="C11" s="120"/>
      <c r="D11" s="121"/>
      <c r="E11" s="119">
        <f>G24</f>
        <v>1200</v>
      </c>
      <c r="F11" s="119"/>
      <c r="G11" s="17"/>
      <c r="H11" s="18"/>
    </row>
    <row r="12" spans="1:9" ht="31.5" customHeight="1">
      <c r="A12" s="16" t="s">
        <v>6</v>
      </c>
      <c r="B12" s="116" t="s">
        <v>18</v>
      </c>
      <c r="C12" s="117"/>
      <c r="D12" s="118"/>
      <c r="E12" s="119">
        <f>G29</f>
        <v>7398</v>
      </c>
      <c r="F12" s="119"/>
      <c r="G12" s="17"/>
      <c r="H12" s="18"/>
    </row>
    <row r="13" spans="1:9" ht="31.5" customHeight="1">
      <c r="A13" s="16" t="s">
        <v>7</v>
      </c>
      <c r="B13" s="116" t="s">
        <v>8</v>
      </c>
      <c r="C13" s="117"/>
      <c r="D13" s="118"/>
      <c r="E13" s="119">
        <f>G33</f>
        <v>1500</v>
      </c>
      <c r="F13" s="119"/>
      <c r="G13" s="17"/>
      <c r="H13" s="18"/>
    </row>
    <row r="14" spans="1:9" ht="31.5" customHeight="1">
      <c r="A14" s="16" t="s">
        <v>9</v>
      </c>
      <c r="B14" s="120" t="s">
        <v>19</v>
      </c>
      <c r="C14" s="120"/>
      <c r="D14" s="121"/>
      <c r="E14" s="119">
        <f>G37</f>
        <v>5131.5</v>
      </c>
      <c r="F14" s="119"/>
      <c r="G14" s="17"/>
      <c r="H14" s="18"/>
    </row>
    <row r="15" spans="1:9">
      <c r="A15" s="126" t="s">
        <v>79</v>
      </c>
      <c r="B15" s="127"/>
      <c r="C15" s="127"/>
      <c r="D15" s="127"/>
      <c r="E15" s="128">
        <f>SUM(E10:F14)</f>
        <v>38669.5</v>
      </c>
      <c r="F15" s="128"/>
      <c r="G15" s="19"/>
      <c r="H15" s="20"/>
    </row>
    <row r="16" spans="1:9" ht="20.25">
      <c r="A16" s="21" t="s">
        <v>11</v>
      </c>
      <c r="B16" s="22"/>
      <c r="C16" s="22"/>
      <c r="D16" s="23"/>
      <c r="E16" s="22"/>
      <c r="F16" s="24"/>
      <c r="G16" s="25"/>
      <c r="H16" s="43"/>
    </row>
    <row r="17" spans="1:9" ht="38.25">
      <c r="A17" s="55" t="s">
        <v>22</v>
      </c>
      <c r="B17" s="55" t="s">
        <v>0</v>
      </c>
      <c r="C17" s="55" t="s">
        <v>34</v>
      </c>
      <c r="D17" s="37" t="s">
        <v>12</v>
      </c>
      <c r="E17" s="38" t="s">
        <v>13</v>
      </c>
      <c r="F17" s="38" t="s">
        <v>14</v>
      </c>
      <c r="G17" s="37" t="s">
        <v>15</v>
      </c>
      <c r="H17" s="55" t="s">
        <v>3</v>
      </c>
    </row>
    <row r="18" spans="1:9" ht="25.5">
      <c r="A18" s="1">
        <v>1</v>
      </c>
      <c r="B18" s="26" t="s">
        <v>80</v>
      </c>
      <c r="C18" s="60" t="s">
        <v>81</v>
      </c>
      <c r="D18" s="27">
        <v>420</v>
      </c>
      <c r="E18" s="28">
        <v>1</v>
      </c>
      <c r="F18" s="28">
        <v>32</v>
      </c>
      <c r="G18" s="29">
        <f t="shared" ref="G18:G19" si="0">D18*E18*F18</f>
        <v>13440</v>
      </c>
      <c r="H18" s="30" t="s">
        <v>82</v>
      </c>
    </row>
    <row r="19" spans="1:9" ht="25.5">
      <c r="A19" s="1">
        <v>2</v>
      </c>
      <c r="B19" s="26" t="s">
        <v>83</v>
      </c>
      <c r="C19" s="60" t="s">
        <v>84</v>
      </c>
      <c r="D19" s="27">
        <v>10000</v>
      </c>
      <c r="E19" s="28">
        <v>1</v>
      </c>
      <c r="F19" s="28">
        <v>1</v>
      </c>
      <c r="G19" s="29">
        <f t="shared" si="0"/>
        <v>10000</v>
      </c>
      <c r="H19" s="30" t="s">
        <v>82</v>
      </c>
    </row>
    <row r="20" spans="1:9">
      <c r="A20" s="122" t="s">
        <v>25</v>
      </c>
      <c r="B20" s="122"/>
      <c r="C20" s="122"/>
      <c r="D20" s="122"/>
      <c r="E20" s="122"/>
      <c r="F20" s="122"/>
      <c r="G20" s="31">
        <f>SUM(G18:G19)</f>
        <v>23440</v>
      </c>
      <c r="H20" s="31"/>
    </row>
    <row r="21" spans="1:9">
      <c r="A21" s="123"/>
      <c r="B21" s="124"/>
      <c r="C21" s="124"/>
      <c r="D21" s="124"/>
      <c r="E21" s="125"/>
      <c r="F21" s="125"/>
      <c r="G21" s="125"/>
      <c r="H21" s="125"/>
    </row>
    <row r="22" spans="1:9" ht="25.5">
      <c r="A22" s="55" t="s">
        <v>67</v>
      </c>
      <c r="B22" s="136" t="s">
        <v>0</v>
      </c>
      <c r="C22" s="137"/>
      <c r="D22" s="37" t="s">
        <v>12</v>
      </c>
      <c r="E22" s="38" t="s">
        <v>16</v>
      </c>
      <c r="F22" s="38" t="s">
        <v>17</v>
      </c>
      <c r="G22" s="37" t="s">
        <v>15</v>
      </c>
      <c r="H22" s="55" t="s">
        <v>3</v>
      </c>
    </row>
    <row r="23" spans="1:9">
      <c r="A23" s="1">
        <v>1</v>
      </c>
      <c r="B23" s="145" t="s">
        <v>68</v>
      </c>
      <c r="C23" s="146"/>
      <c r="D23" s="27">
        <v>1200</v>
      </c>
      <c r="E23" s="57">
        <v>1</v>
      </c>
      <c r="F23" s="57">
        <v>1</v>
      </c>
      <c r="G23" s="29">
        <f>D23*E23*F23</f>
        <v>1200</v>
      </c>
      <c r="H23" s="58" t="s">
        <v>85</v>
      </c>
    </row>
    <row r="24" spans="1:9">
      <c r="A24" s="122" t="s">
        <v>70</v>
      </c>
      <c r="B24" s="122"/>
      <c r="C24" s="122"/>
      <c r="D24" s="122"/>
      <c r="E24" s="122"/>
      <c r="F24" s="122"/>
      <c r="G24" s="31">
        <f>SUM(G23:G23)</f>
        <v>1200</v>
      </c>
      <c r="H24" s="31"/>
    </row>
    <row r="25" spans="1:9">
      <c r="A25" s="135"/>
      <c r="B25" s="125"/>
      <c r="C25" s="125"/>
      <c r="D25" s="125"/>
      <c r="E25" s="125"/>
      <c r="F25" s="125"/>
      <c r="G25" s="125"/>
      <c r="H25" s="125"/>
    </row>
    <row r="26" spans="1:9" s="39" customFormat="1">
      <c r="A26" s="40"/>
      <c r="B26" s="41"/>
      <c r="C26" s="41"/>
      <c r="D26" s="41"/>
      <c r="E26" s="41"/>
      <c r="F26" s="41"/>
      <c r="G26" s="42"/>
      <c r="H26" s="42"/>
    </row>
    <row r="27" spans="1:9" ht="30.75" customHeight="1">
      <c r="A27" s="55" t="s">
        <v>86</v>
      </c>
      <c r="B27" s="55" t="s">
        <v>0</v>
      </c>
      <c r="C27" s="55" t="s">
        <v>34</v>
      </c>
      <c r="D27" s="37" t="s">
        <v>12</v>
      </c>
      <c r="E27" s="38" t="s">
        <v>16</v>
      </c>
      <c r="F27" s="38" t="s">
        <v>17</v>
      </c>
      <c r="G27" s="37" t="s">
        <v>15</v>
      </c>
      <c r="H27" s="55" t="s">
        <v>3</v>
      </c>
    </row>
    <row r="28" spans="1:9" ht="30.75" customHeight="1">
      <c r="A28" s="1">
        <v>1</v>
      </c>
      <c r="B28" s="26" t="s">
        <v>87</v>
      </c>
      <c r="C28" s="60" t="s">
        <v>88</v>
      </c>
      <c r="D28" s="27">
        <v>2466</v>
      </c>
      <c r="E28" s="28">
        <v>1</v>
      </c>
      <c r="F28" s="28">
        <v>3</v>
      </c>
      <c r="G28" s="29">
        <f t="shared" ref="G28" si="1">D28*E28*F28</f>
        <v>7398</v>
      </c>
      <c r="H28" s="30" t="s">
        <v>89</v>
      </c>
      <c r="I28" s="59"/>
    </row>
    <row r="29" spans="1:9" ht="24.95" customHeight="1">
      <c r="A29" s="129" t="s">
        <v>26</v>
      </c>
      <c r="B29" s="122"/>
      <c r="C29" s="122"/>
      <c r="D29" s="122"/>
      <c r="E29" s="122"/>
      <c r="F29" s="122"/>
      <c r="G29" s="31">
        <f>SUM(G28:G28)</f>
        <v>7398</v>
      </c>
      <c r="H29" s="31"/>
    </row>
    <row r="30" spans="1:9" ht="9" customHeight="1">
      <c r="A30" s="135"/>
      <c r="B30" s="125"/>
      <c r="C30" s="125"/>
      <c r="D30" s="125"/>
      <c r="E30" s="125"/>
      <c r="F30" s="125"/>
      <c r="G30" s="125"/>
      <c r="H30" s="125"/>
    </row>
    <row r="31" spans="1:9" ht="27" customHeight="1">
      <c r="A31" s="55" t="s">
        <v>28</v>
      </c>
      <c r="B31" s="136" t="s">
        <v>0</v>
      </c>
      <c r="C31" s="137"/>
      <c r="D31" s="37" t="s">
        <v>12</v>
      </c>
      <c r="E31" s="38" t="s">
        <v>16</v>
      </c>
      <c r="F31" s="38" t="s">
        <v>17</v>
      </c>
      <c r="G31" s="37" t="s">
        <v>15</v>
      </c>
      <c r="H31" s="55" t="s">
        <v>3</v>
      </c>
    </row>
    <row r="32" spans="1:9" ht="33" customHeight="1">
      <c r="A32" s="32">
        <v>1</v>
      </c>
      <c r="B32" s="133" t="s">
        <v>36</v>
      </c>
      <c r="C32" s="134"/>
      <c r="D32" s="29">
        <v>1500</v>
      </c>
      <c r="E32" s="28">
        <v>1</v>
      </c>
      <c r="F32" s="28">
        <v>1</v>
      </c>
      <c r="G32" s="29">
        <f>D32*E32*F32</f>
        <v>1500</v>
      </c>
      <c r="H32" s="33"/>
    </row>
    <row r="33" spans="1:8">
      <c r="A33" s="129" t="s">
        <v>27</v>
      </c>
      <c r="B33" s="122"/>
      <c r="C33" s="122"/>
      <c r="D33" s="122"/>
      <c r="E33" s="122"/>
      <c r="F33" s="122"/>
      <c r="G33" s="31">
        <f>SUM(G32:G32)</f>
        <v>1500</v>
      </c>
      <c r="H33" s="31"/>
    </row>
    <row r="34" spans="1:8">
      <c r="A34" s="138"/>
      <c r="B34" s="139"/>
      <c r="C34" s="139"/>
      <c r="D34" s="139"/>
      <c r="E34" s="139"/>
      <c r="F34" s="139"/>
      <c r="G34" s="139"/>
      <c r="H34" s="139"/>
    </row>
    <row r="35" spans="1:8" ht="25.5">
      <c r="A35" s="55" t="s">
        <v>29</v>
      </c>
      <c r="B35" s="55" t="s">
        <v>0</v>
      </c>
      <c r="C35" s="55"/>
      <c r="D35" s="37" t="s">
        <v>12</v>
      </c>
      <c r="E35" s="38" t="s">
        <v>16</v>
      </c>
      <c r="F35" s="38" t="s">
        <v>17</v>
      </c>
      <c r="G35" s="37" t="s">
        <v>15</v>
      </c>
      <c r="H35" s="55" t="s">
        <v>3</v>
      </c>
    </row>
    <row r="36" spans="1:8" ht="51">
      <c r="A36" s="36">
        <v>1</v>
      </c>
      <c r="B36" s="34" t="s">
        <v>21</v>
      </c>
      <c r="C36" s="34"/>
      <c r="D36" s="35">
        <v>61578</v>
      </c>
      <c r="E36" s="36">
        <v>1</v>
      </c>
      <c r="F36" s="50" t="s">
        <v>90</v>
      </c>
      <c r="G36" s="35">
        <f>D36*E36*1/12</f>
        <v>5131.5</v>
      </c>
      <c r="H36" s="44"/>
    </row>
    <row r="37" spans="1:8">
      <c r="A37" s="129" t="s">
        <v>30</v>
      </c>
      <c r="B37" s="122"/>
      <c r="C37" s="122"/>
      <c r="D37" s="122"/>
      <c r="E37" s="122"/>
      <c r="F37" s="122"/>
      <c r="G37" s="31">
        <f>G36</f>
        <v>5131.5</v>
      </c>
      <c r="H37" s="31"/>
    </row>
    <row r="38" spans="1:8">
      <c r="A38" s="130"/>
      <c r="B38" s="131"/>
      <c r="C38" s="131"/>
      <c r="D38" s="131"/>
      <c r="E38" s="131"/>
      <c r="F38" s="131"/>
      <c r="G38" s="131"/>
      <c r="H38" s="132"/>
    </row>
  </sheetData>
  <mergeCells count="33">
    <mergeCell ref="A37:F37"/>
    <mergeCell ref="A38:H38"/>
    <mergeCell ref="A29:F29"/>
    <mergeCell ref="A30:H30"/>
    <mergeCell ref="B31:C31"/>
    <mergeCell ref="B32:C32"/>
    <mergeCell ref="A33:F33"/>
    <mergeCell ref="A34:H34"/>
    <mergeCell ref="A25:H25"/>
    <mergeCell ref="B13:D13"/>
    <mergeCell ref="E13:F13"/>
    <mergeCell ref="B14:D14"/>
    <mergeCell ref="E14:F14"/>
    <mergeCell ref="A15:D15"/>
    <mergeCell ref="E15:F15"/>
    <mergeCell ref="A20:F20"/>
    <mergeCell ref="A21:H21"/>
    <mergeCell ref="B22:C22"/>
    <mergeCell ref="B23:C23"/>
    <mergeCell ref="A24:F24"/>
    <mergeCell ref="B10:D10"/>
    <mergeCell ref="E10:F10"/>
    <mergeCell ref="B11:D11"/>
    <mergeCell ref="E11:F11"/>
    <mergeCell ref="B12:D12"/>
    <mergeCell ref="E12:F12"/>
    <mergeCell ref="B9:D9"/>
    <mergeCell ref="E9:F9"/>
    <mergeCell ref="A1:H1"/>
    <mergeCell ref="A5:F5"/>
    <mergeCell ref="A6:H6"/>
    <mergeCell ref="A7:H7"/>
    <mergeCell ref="A8:H8"/>
  </mergeCells>
  <phoneticPr fontId="1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0" zoomScale="80" zoomScaleNormal="80" workbookViewId="0">
      <selection activeCell="A7" sqref="A7:H7"/>
    </sheetView>
  </sheetViews>
  <sheetFormatPr defaultColWidth="9" defaultRowHeight="14.25"/>
  <cols>
    <col min="1" max="1" width="16.875" style="2" customWidth="1"/>
    <col min="2" max="2" width="38.25" style="2" customWidth="1"/>
    <col min="3" max="3" width="11.375" style="2" customWidth="1"/>
    <col min="4" max="4" width="16.75" style="2" customWidth="1"/>
    <col min="5" max="5" width="10.625" style="2" customWidth="1"/>
    <col min="6" max="6" width="10" style="2" customWidth="1"/>
    <col min="7" max="7" width="16.5" style="2" customWidth="1"/>
    <col min="8" max="8" width="49" style="2" customWidth="1"/>
    <col min="9" max="9" width="30" style="2" customWidth="1"/>
    <col min="10" max="16384" width="9" style="2"/>
  </cols>
  <sheetData>
    <row r="1" spans="1:9" ht="31.5" customHeight="1" thickBot="1">
      <c r="A1" s="107" t="s">
        <v>31</v>
      </c>
      <c r="B1" s="108"/>
      <c r="C1" s="108"/>
      <c r="D1" s="108"/>
      <c r="E1" s="108"/>
      <c r="F1" s="108"/>
      <c r="G1" s="108"/>
      <c r="H1" s="109"/>
    </row>
    <row r="2" spans="1:9" ht="30.75" customHeight="1">
      <c r="A2" s="3" t="s">
        <v>33</v>
      </c>
      <c r="B2" s="4"/>
      <c r="C2" s="4"/>
      <c r="D2" s="5"/>
      <c r="E2" s="6"/>
      <c r="F2" s="6"/>
      <c r="G2" s="4"/>
      <c r="H2" s="7"/>
      <c r="I2"/>
    </row>
    <row r="3" spans="1:9" ht="30.75" customHeight="1">
      <c r="A3" s="8" t="s">
        <v>32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20</v>
      </c>
      <c r="B4" s="47" t="s">
        <v>91</v>
      </c>
      <c r="C4" s="9"/>
      <c r="D4" s="10"/>
      <c r="E4" s="11"/>
      <c r="F4" s="11"/>
      <c r="G4" s="9"/>
      <c r="H4" s="14"/>
    </row>
    <row r="5" spans="1:9" ht="30.75" customHeight="1">
      <c r="A5" s="110" t="s">
        <v>92</v>
      </c>
      <c r="B5" s="111"/>
      <c r="C5" s="111"/>
      <c r="D5" s="111"/>
      <c r="E5" s="111"/>
      <c r="F5" s="111"/>
      <c r="G5" s="56"/>
      <c r="H5" s="15"/>
    </row>
    <row r="6" spans="1:9" ht="30.75" customHeight="1">
      <c r="A6" s="110" t="s">
        <v>93</v>
      </c>
      <c r="B6" s="111"/>
      <c r="C6" s="111"/>
      <c r="D6" s="111"/>
      <c r="E6" s="111"/>
      <c r="F6" s="111"/>
      <c r="G6" s="111"/>
      <c r="H6" s="112"/>
    </row>
    <row r="7" spans="1:9" ht="30.75" customHeight="1">
      <c r="A7" s="110" t="s">
        <v>94</v>
      </c>
      <c r="B7" s="111"/>
      <c r="C7" s="111"/>
      <c r="D7" s="111"/>
      <c r="E7" s="111"/>
      <c r="F7" s="111"/>
      <c r="G7" s="111"/>
      <c r="H7" s="112"/>
    </row>
    <row r="8" spans="1:9" ht="30.75" customHeight="1" thickBot="1">
      <c r="A8" s="113" t="s">
        <v>37</v>
      </c>
      <c r="B8" s="114"/>
      <c r="C8" s="114"/>
      <c r="D8" s="114"/>
      <c r="E8" s="114"/>
      <c r="F8" s="114"/>
      <c r="G8" s="114"/>
      <c r="H8" s="115"/>
    </row>
    <row r="9" spans="1:9" ht="33.75" customHeight="1">
      <c r="A9" s="55"/>
      <c r="B9" s="106" t="s">
        <v>0</v>
      </c>
      <c r="C9" s="106"/>
      <c r="D9" s="106"/>
      <c r="E9" s="106" t="s">
        <v>1</v>
      </c>
      <c r="F9" s="106"/>
      <c r="G9" s="55" t="s">
        <v>2</v>
      </c>
      <c r="H9" s="55" t="s">
        <v>3</v>
      </c>
    </row>
    <row r="10" spans="1:9" ht="31.5" customHeight="1">
      <c r="A10" s="16" t="s">
        <v>4</v>
      </c>
      <c r="B10" s="120" t="s">
        <v>5</v>
      </c>
      <c r="C10" s="120"/>
      <c r="D10" s="121"/>
      <c r="E10" s="119">
        <f>G20</f>
        <v>15900</v>
      </c>
      <c r="F10" s="119"/>
      <c r="G10" s="17"/>
      <c r="H10" s="18"/>
    </row>
    <row r="11" spans="1:9" ht="31.5" customHeight="1">
      <c r="A11" s="16" t="s">
        <v>59</v>
      </c>
      <c r="B11" s="120" t="s">
        <v>60</v>
      </c>
      <c r="C11" s="120"/>
      <c r="D11" s="121"/>
      <c r="E11" s="119">
        <f>G24</f>
        <v>1200</v>
      </c>
      <c r="F11" s="119"/>
      <c r="G11" s="17"/>
      <c r="H11" s="18"/>
    </row>
    <row r="12" spans="1:9" ht="31.5" customHeight="1">
      <c r="A12" s="16" t="s">
        <v>6</v>
      </c>
      <c r="B12" s="116" t="s">
        <v>18</v>
      </c>
      <c r="C12" s="117"/>
      <c r="D12" s="118"/>
      <c r="E12" s="119">
        <f>G30</f>
        <v>6412</v>
      </c>
      <c r="F12" s="119"/>
      <c r="G12" s="17"/>
      <c r="H12" s="18"/>
    </row>
    <row r="13" spans="1:9" ht="31.5" customHeight="1">
      <c r="A13" s="16" t="s">
        <v>7</v>
      </c>
      <c r="B13" s="116" t="s">
        <v>8</v>
      </c>
      <c r="C13" s="117"/>
      <c r="D13" s="118"/>
      <c r="E13" s="119">
        <f>G34</f>
        <v>1500</v>
      </c>
      <c r="F13" s="119"/>
      <c r="G13" s="17"/>
      <c r="H13" s="18"/>
    </row>
    <row r="14" spans="1:9" ht="31.5" customHeight="1">
      <c r="A14" s="16" t="s">
        <v>9</v>
      </c>
      <c r="B14" s="120" t="s">
        <v>19</v>
      </c>
      <c r="C14" s="120"/>
      <c r="D14" s="121"/>
      <c r="E14" s="119">
        <f>G38</f>
        <v>5131.5</v>
      </c>
      <c r="F14" s="119"/>
      <c r="G14" s="17"/>
      <c r="H14" s="18"/>
    </row>
    <row r="15" spans="1:9">
      <c r="A15" s="126" t="s">
        <v>79</v>
      </c>
      <c r="B15" s="127"/>
      <c r="C15" s="127"/>
      <c r="D15" s="127"/>
      <c r="E15" s="128">
        <f>SUM(E10:F14)</f>
        <v>30143.5</v>
      </c>
      <c r="F15" s="128"/>
      <c r="G15" s="19"/>
      <c r="H15" s="20"/>
    </row>
    <row r="16" spans="1:9" ht="20.25">
      <c r="A16" s="21" t="s">
        <v>11</v>
      </c>
      <c r="B16" s="22"/>
      <c r="C16" s="22"/>
      <c r="D16" s="23"/>
      <c r="E16" s="22"/>
      <c r="F16" s="24"/>
      <c r="G16" s="25"/>
      <c r="H16" s="43"/>
    </row>
    <row r="17" spans="1:9" ht="38.25">
      <c r="A17" s="55" t="s">
        <v>22</v>
      </c>
      <c r="B17" s="55" t="s">
        <v>0</v>
      </c>
      <c r="C17" s="55" t="s">
        <v>34</v>
      </c>
      <c r="D17" s="37" t="s">
        <v>12</v>
      </c>
      <c r="E17" s="38" t="s">
        <v>13</v>
      </c>
      <c r="F17" s="38" t="s">
        <v>14</v>
      </c>
      <c r="G17" s="37" t="s">
        <v>15</v>
      </c>
      <c r="H17" s="55" t="s">
        <v>3</v>
      </c>
    </row>
    <row r="18" spans="1:9" ht="25.5">
      <c r="A18" s="1">
        <v>1</v>
      </c>
      <c r="B18" s="26" t="s">
        <v>95</v>
      </c>
      <c r="C18" s="60" t="s">
        <v>96</v>
      </c>
      <c r="D18" s="27">
        <v>380</v>
      </c>
      <c r="E18" s="28">
        <v>1</v>
      </c>
      <c r="F18" s="28">
        <v>30</v>
      </c>
      <c r="G18" s="29">
        <f t="shared" ref="G18:G19" si="0">D18*E18*F18</f>
        <v>11400</v>
      </c>
      <c r="H18" s="30" t="s">
        <v>97</v>
      </c>
    </row>
    <row r="19" spans="1:9" ht="25.5">
      <c r="A19" s="1">
        <v>2</v>
      </c>
      <c r="B19" s="26" t="s">
        <v>98</v>
      </c>
      <c r="C19" s="60" t="s">
        <v>99</v>
      </c>
      <c r="D19" s="27">
        <v>4500</v>
      </c>
      <c r="E19" s="28">
        <v>1</v>
      </c>
      <c r="F19" s="28">
        <v>1</v>
      </c>
      <c r="G19" s="29">
        <f t="shared" si="0"/>
        <v>4500</v>
      </c>
      <c r="H19" s="30" t="s">
        <v>97</v>
      </c>
    </row>
    <row r="20" spans="1:9">
      <c r="A20" s="122" t="s">
        <v>25</v>
      </c>
      <c r="B20" s="122"/>
      <c r="C20" s="122"/>
      <c r="D20" s="122"/>
      <c r="E20" s="122"/>
      <c r="F20" s="122"/>
      <c r="G20" s="31">
        <f>SUM(G18:G19)</f>
        <v>15900</v>
      </c>
      <c r="H20" s="31"/>
    </row>
    <row r="21" spans="1:9">
      <c r="A21" s="123"/>
      <c r="B21" s="124"/>
      <c r="C21" s="124"/>
      <c r="D21" s="124"/>
      <c r="E21" s="125"/>
      <c r="F21" s="125"/>
      <c r="G21" s="125"/>
      <c r="H21" s="125"/>
    </row>
    <row r="22" spans="1:9" ht="25.5">
      <c r="A22" s="55" t="s">
        <v>67</v>
      </c>
      <c r="B22" s="136" t="s">
        <v>0</v>
      </c>
      <c r="C22" s="137"/>
      <c r="D22" s="37" t="s">
        <v>12</v>
      </c>
      <c r="E22" s="38" t="s">
        <v>16</v>
      </c>
      <c r="F22" s="38" t="s">
        <v>17</v>
      </c>
      <c r="G22" s="37" t="s">
        <v>15</v>
      </c>
      <c r="H22" s="55" t="s">
        <v>3</v>
      </c>
    </row>
    <row r="23" spans="1:9">
      <c r="A23" s="1">
        <v>1</v>
      </c>
      <c r="B23" s="145" t="s">
        <v>68</v>
      </c>
      <c r="C23" s="146"/>
      <c r="D23" s="27">
        <v>1200</v>
      </c>
      <c r="E23" s="57">
        <v>1</v>
      </c>
      <c r="F23" s="57">
        <v>1</v>
      </c>
      <c r="G23" s="29">
        <f>D23*E23*F23</f>
        <v>1200</v>
      </c>
      <c r="H23" s="58" t="s">
        <v>100</v>
      </c>
    </row>
    <row r="24" spans="1:9">
      <c r="A24" s="122" t="s">
        <v>70</v>
      </c>
      <c r="B24" s="122"/>
      <c r="C24" s="122"/>
      <c r="D24" s="122"/>
      <c r="E24" s="122"/>
      <c r="F24" s="122"/>
      <c r="G24" s="31">
        <f>SUM(G23:G23)</f>
        <v>1200</v>
      </c>
      <c r="H24" s="31"/>
    </row>
    <row r="25" spans="1:9">
      <c r="A25" s="135"/>
      <c r="B25" s="125"/>
      <c r="C25" s="125"/>
      <c r="D25" s="125"/>
      <c r="E25" s="125"/>
      <c r="F25" s="125"/>
      <c r="G25" s="125"/>
      <c r="H25" s="125"/>
    </row>
    <row r="26" spans="1:9" s="39" customFormat="1">
      <c r="A26" s="40"/>
      <c r="B26" s="41"/>
      <c r="C26" s="41"/>
      <c r="D26" s="41"/>
      <c r="E26" s="41"/>
      <c r="F26" s="41"/>
      <c r="G26" s="42"/>
      <c r="H26" s="42"/>
    </row>
    <row r="27" spans="1:9" ht="30.75" customHeight="1">
      <c r="A27" s="55" t="s">
        <v>101</v>
      </c>
      <c r="B27" s="55" t="s">
        <v>0</v>
      </c>
      <c r="C27" s="55" t="s">
        <v>34</v>
      </c>
      <c r="D27" s="37" t="s">
        <v>12</v>
      </c>
      <c r="E27" s="38" t="s">
        <v>16</v>
      </c>
      <c r="F27" s="38" t="s">
        <v>17</v>
      </c>
      <c r="G27" s="37" t="s">
        <v>15</v>
      </c>
      <c r="H27" s="55" t="s">
        <v>3</v>
      </c>
    </row>
    <row r="28" spans="1:9" ht="30.75" customHeight="1">
      <c r="A28" s="1">
        <v>1</v>
      </c>
      <c r="B28" s="26" t="s">
        <v>98</v>
      </c>
      <c r="C28" s="60" t="s">
        <v>99</v>
      </c>
      <c r="D28" s="27">
        <v>1866</v>
      </c>
      <c r="E28" s="28">
        <v>1</v>
      </c>
      <c r="F28" s="28">
        <v>3</v>
      </c>
      <c r="G28" s="29">
        <f t="shared" ref="G28:G29" si="1">D28*E28*F28</f>
        <v>5598</v>
      </c>
      <c r="H28" s="30" t="s">
        <v>102</v>
      </c>
      <c r="I28" s="59"/>
    </row>
    <row r="29" spans="1:9" ht="30.75" customHeight="1">
      <c r="A29" s="1">
        <v>2</v>
      </c>
      <c r="B29" s="26" t="s">
        <v>98</v>
      </c>
      <c r="C29" s="60" t="s">
        <v>99</v>
      </c>
      <c r="D29" s="27">
        <v>814</v>
      </c>
      <c r="E29" s="28">
        <v>1</v>
      </c>
      <c r="F29" s="28">
        <v>1</v>
      </c>
      <c r="G29" s="29">
        <f t="shared" si="1"/>
        <v>814</v>
      </c>
      <c r="H29" s="30" t="s">
        <v>103</v>
      </c>
      <c r="I29" s="59"/>
    </row>
    <row r="30" spans="1:9" ht="24.95" customHeight="1">
      <c r="A30" s="129" t="s">
        <v>26</v>
      </c>
      <c r="B30" s="122"/>
      <c r="C30" s="122"/>
      <c r="D30" s="122"/>
      <c r="E30" s="122"/>
      <c r="F30" s="122"/>
      <c r="G30" s="31">
        <f>SUM(G28:G29)</f>
        <v>6412</v>
      </c>
      <c r="H30" s="31"/>
    </row>
    <row r="31" spans="1:9" ht="9" customHeight="1">
      <c r="A31" s="135"/>
      <c r="B31" s="125"/>
      <c r="C31" s="125"/>
      <c r="D31" s="125"/>
      <c r="E31" s="125"/>
      <c r="F31" s="125"/>
      <c r="G31" s="125"/>
      <c r="H31" s="125"/>
    </row>
    <row r="32" spans="1:9" ht="27" customHeight="1">
      <c r="A32" s="55" t="s">
        <v>28</v>
      </c>
      <c r="B32" s="136" t="s">
        <v>0</v>
      </c>
      <c r="C32" s="137"/>
      <c r="D32" s="37" t="s">
        <v>12</v>
      </c>
      <c r="E32" s="38" t="s">
        <v>16</v>
      </c>
      <c r="F32" s="38" t="s">
        <v>17</v>
      </c>
      <c r="G32" s="37" t="s">
        <v>15</v>
      </c>
      <c r="H32" s="55" t="s">
        <v>3</v>
      </c>
    </row>
    <row r="33" spans="1:8">
      <c r="A33" s="32">
        <v>1</v>
      </c>
      <c r="B33" s="133" t="s">
        <v>36</v>
      </c>
      <c r="C33" s="134"/>
      <c r="D33" s="29">
        <v>1500</v>
      </c>
      <c r="E33" s="28">
        <v>1</v>
      </c>
      <c r="F33" s="28">
        <v>1</v>
      </c>
      <c r="G33" s="29">
        <f>D33*E33*F33</f>
        <v>1500</v>
      </c>
      <c r="H33" s="33"/>
    </row>
    <row r="34" spans="1:8">
      <c r="A34" s="129" t="s">
        <v>27</v>
      </c>
      <c r="B34" s="122"/>
      <c r="C34" s="122"/>
      <c r="D34" s="122"/>
      <c r="E34" s="122"/>
      <c r="F34" s="122"/>
      <c r="G34" s="31">
        <f>SUM(G33:G33)</f>
        <v>1500</v>
      </c>
      <c r="H34" s="31"/>
    </row>
    <row r="35" spans="1:8">
      <c r="A35" s="138"/>
      <c r="B35" s="139"/>
      <c r="C35" s="139"/>
      <c r="D35" s="139"/>
      <c r="E35" s="139"/>
      <c r="F35" s="139"/>
      <c r="G35" s="139"/>
      <c r="H35" s="139"/>
    </row>
    <row r="36" spans="1:8" ht="25.5">
      <c r="A36" s="55" t="s">
        <v>29</v>
      </c>
      <c r="B36" s="55" t="s">
        <v>0</v>
      </c>
      <c r="C36" s="55"/>
      <c r="D36" s="37" t="s">
        <v>12</v>
      </c>
      <c r="E36" s="38" t="s">
        <v>16</v>
      </c>
      <c r="F36" s="38" t="s">
        <v>17</v>
      </c>
      <c r="G36" s="37" t="s">
        <v>15</v>
      </c>
      <c r="H36" s="55" t="s">
        <v>3</v>
      </c>
    </row>
    <row r="37" spans="1:8" ht="51">
      <c r="A37" s="36">
        <v>1</v>
      </c>
      <c r="B37" s="34" t="s">
        <v>21</v>
      </c>
      <c r="C37" s="34"/>
      <c r="D37" s="35">
        <v>61578</v>
      </c>
      <c r="E37" s="36">
        <v>1</v>
      </c>
      <c r="F37" s="50" t="s">
        <v>104</v>
      </c>
      <c r="G37" s="35">
        <f>D37*E37*1/12</f>
        <v>5131.5</v>
      </c>
      <c r="H37" s="44"/>
    </row>
    <row r="38" spans="1:8">
      <c r="A38" s="129" t="s">
        <v>30</v>
      </c>
      <c r="B38" s="122"/>
      <c r="C38" s="122"/>
      <c r="D38" s="122"/>
      <c r="E38" s="122"/>
      <c r="F38" s="122"/>
      <c r="G38" s="31">
        <f>G37</f>
        <v>5131.5</v>
      </c>
      <c r="H38" s="31"/>
    </row>
    <row r="39" spans="1:8">
      <c r="A39" s="130"/>
      <c r="B39" s="131"/>
      <c r="C39" s="131"/>
      <c r="D39" s="131"/>
      <c r="E39" s="131"/>
      <c r="F39" s="131"/>
      <c r="G39" s="131"/>
      <c r="H39" s="132"/>
    </row>
  </sheetData>
  <mergeCells count="33">
    <mergeCell ref="A38:F38"/>
    <mergeCell ref="A39:H39"/>
    <mergeCell ref="A30:F30"/>
    <mergeCell ref="A31:H31"/>
    <mergeCell ref="B32:C32"/>
    <mergeCell ref="B33:C33"/>
    <mergeCell ref="A34:F34"/>
    <mergeCell ref="A35:H35"/>
    <mergeCell ref="A25:H25"/>
    <mergeCell ref="B13:D13"/>
    <mergeCell ref="E13:F13"/>
    <mergeCell ref="B14:D14"/>
    <mergeCell ref="E14:F14"/>
    <mergeCell ref="A15:D15"/>
    <mergeCell ref="E15:F15"/>
    <mergeCell ref="A20:F20"/>
    <mergeCell ref="A21:H21"/>
    <mergeCell ref="B22:C22"/>
    <mergeCell ref="B23:C23"/>
    <mergeCell ref="A24:F24"/>
    <mergeCell ref="B10:D10"/>
    <mergeCell ref="E10:F10"/>
    <mergeCell ref="B11:D11"/>
    <mergeCell ref="E11:F11"/>
    <mergeCell ref="B12:D12"/>
    <mergeCell ref="E12:F12"/>
    <mergeCell ref="B9:D9"/>
    <mergeCell ref="E9:F9"/>
    <mergeCell ref="A1:H1"/>
    <mergeCell ref="A5:F5"/>
    <mergeCell ref="A6:H6"/>
    <mergeCell ref="A7:H7"/>
    <mergeCell ref="A8:H8"/>
  </mergeCells>
  <phoneticPr fontId="1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7" zoomScale="80" zoomScaleNormal="80" workbookViewId="0">
      <selection activeCell="F16" sqref="F16"/>
    </sheetView>
  </sheetViews>
  <sheetFormatPr defaultColWidth="9" defaultRowHeight="14.25"/>
  <cols>
    <col min="1" max="1" width="16.875" style="2" customWidth="1"/>
    <col min="2" max="2" width="38.25" style="2" customWidth="1"/>
    <col min="3" max="3" width="11.375" style="2" customWidth="1"/>
    <col min="4" max="4" width="16.75" style="2" customWidth="1"/>
    <col min="5" max="5" width="10.625" style="2" customWidth="1"/>
    <col min="6" max="6" width="10" style="2" customWidth="1"/>
    <col min="7" max="7" width="16.5" style="2" customWidth="1"/>
    <col min="8" max="8" width="49" style="2" customWidth="1"/>
    <col min="9" max="9" width="30" style="2" customWidth="1"/>
    <col min="10" max="16384" width="9" style="2"/>
  </cols>
  <sheetData>
    <row r="1" spans="1:9" ht="31.5" customHeight="1" thickBot="1">
      <c r="A1" s="107" t="s">
        <v>31</v>
      </c>
      <c r="B1" s="108"/>
      <c r="C1" s="108"/>
      <c r="D1" s="108"/>
      <c r="E1" s="108"/>
      <c r="F1" s="108"/>
      <c r="G1" s="108"/>
      <c r="H1" s="109"/>
    </row>
    <row r="2" spans="1:9" ht="30.75" customHeight="1">
      <c r="A2" s="3" t="s">
        <v>33</v>
      </c>
      <c r="B2" s="4"/>
      <c r="C2" s="4"/>
      <c r="D2" s="5"/>
      <c r="E2" s="6"/>
      <c r="F2" s="6"/>
      <c r="G2" s="4"/>
      <c r="H2" s="7"/>
      <c r="I2"/>
    </row>
    <row r="3" spans="1:9" ht="30.75" customHeight="1">
      <c r="A3" s="8" t="s">
        <v>32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20</v>
      </c>
      <c r="B4" s="47" t="s">
        <v>105</v>
      </c>
      <c r="C4" s="9"/>
      <c r="D4" s="10"/>
      <c r="E4" s="11"/>
      <c r="F4" s="11"/>
      <c r="G4" s="9"/>
      <c r="H4" s="14"/>
    </row>
    <row r="5" spans="1:9" ht="30.75" customHeight="1">
      <c r="A5" s="110" t="s">
        <v>106</v>
      </c>
      <c r="B5" s="111"/>
      <c r="C5" s="111"/>
      <c r="D5" s="111"/>
      <c r="E5" s="111"/>
      <c r="F5" s="111"/>
      <c r="G5" s="56"/>
      <c r="H5" s="15"/>
    </row>
    <row r="6" spans="1:9" ht="30.75" customHeight="1">
      <c r="A6" s="110" t="s">
        <v>107</v>
      </c>
      <c r="B6" s="111"/>
      <c r="C6" s="111"/>
      <c r="D6" s="111"/>
      <c r="E6" s="111"/>
      <c r="F6" s="111"/>
      <c r="G6" s="111"/>
      <c r="H6" s="112"/>
    </row>
    <row r="7" spans="1:9" ht="30.75" customHeight="1">
      <c r="A7" s="110" t="s">
        <v>108</v>
      </c>
      <c r="B7" s="111"/>
      <c r="C7" s="111"/>
      <c r="D7" s="111"/>
      <c r="E7" s="111"/>
      <c r="F7" s="111"/>
      <c r="G7" s="111"/>
      <c r="H7" s="112"/>
    </row>
    <row r="8" spans="1:9" ht="30.75" customHeight="1" thickBot="1">
      <c r="A8" s="113" t="s">
        <v>37</v>
      </c>
      <c r="B8" s="114"/>
      <c r="C8" s="114"/>
      <c r="D8" s="114"/>
      <c r="E8" s="114"/>
      <c r="F8" s="114"/>
      <c r="G8" s="114"/>
      <c r="H8" s="115"/>
    </row>
    <row r="9" spans="1:9" ht="33.75" customHeight="1">
      <c r="A9" s="55"/>
      <c r="B9" s="106" t="s">
        <v>0</v>
      </c>
      <c r="C9" s="106"/>
      <c r="D9" s="106"/>
      <c r="E9" s="106" t="s">
        <v>1</v>
      </c>
      <c r="F9" s="106"/>
      <c r="G9" s="55" t="s">
        <v>2</v>
      </c>
      <c r="H9" s="55" t="s">
        <v>3</v>
      </c>
    </row>
    <row r="10" spans="1:9" ht="31.5" customHeight="1">
      <c r="A10" s="16" t="s">
        <v>4</v>
      </c>
      <c r="B10" s="120" t="s">
        <v>5</v>
      </c>
      <c r="C10" s="120"/>
      <c r="D10" s="121"/>
      <c r="E10" s="119">
        <f>G20</f>
        <v>29700</v>
      </c>
      <c r="F10" s="119"/>
      <c r="G10" s="17"/>
      <c r="H10" s="18"/>
    </row>
    <row r="11" spans="1:9" ht="31.5" customHeight="1">
      <c r="A11" s="16" t="s">
        <v>59</v>
      </c>
      <c r="B11" s="120" t="s">
        <v>60</v>
      </c>
      <c r="C11" s="120"/>
      <c r="D11" s="121"/>
      <c r="E11" s="119">
        <f>G24</f>
        <v>1500</v>
      </c>
      <c r="F11" s="119"/>
      <c r="G11" s="17"/>
      <c r="H11" s="18"/>
    </row>
    <row r="12" spans="1:9" ht="31.5" customHeight="1">
      <c r="A12" s="16" t="s">
        <v>6</v>
      </c>
      <c r="B12" s="116" t="s">
        <v>18</v>
      </c>
      <c r="C12" s="117"/>
      <c r="D12" s="118"/>
      <c r="E12" s="119">
        <f>G30</f>
        <v>5968.5</v>
      </c>
      <c r="F12" s="119"/>
      <c r="G12" s="17"/>
      <c r="H12" s="18"/>
    </row>
    <row r="13" spans="1:9" ht="31.5" customHeight="1">
      <c r="A13" s="16" t="s">
        <v>7</v>
      </c>
      <c r="B13" s="116" t="s">
        <v>8</v>
      </c>
      <c r="C13" s="117"/>
      <c r="D13" s="118"/>
      <c r="E13" s="119">
        <f>G34</f>
        <v>1500</v>
      </c>
      <c r="F13" s="119"/>
      <c r="G13" s="17"/>
      <c r="H13" s="18"/>
    </row>
    <row r="14" spans="1:9" ht="31.5" customHeight="1">
      <c r="A14" s="16" t="s">
        <v>9</v>
      </c>
      <c r="B14" s="120" t="s">
        <v>19</v>
      </c>
      <c r="C14" s="120"/>
      <c r="D14" s="121"/>
      <c r="E14" s="119">
        <f>G38</f>
        <v>5131.5</v>
      </c>
      <c r="F14" s="119"/>
      <c r="G14" s="17"/>
      <c r="H14" s="18"/>
    </row>
    <row r="15" spans="1:9">
      <c r="A15" s="126" t="s">
        <v>79</v>
      </c>
      <c r="B15" s="127"/>
      <c r="C15" s="127"/>
      <c r="D15" s="127"/>
      <c r="E15" s="128">
        <f>SUM(E10:F14)</f>
        <v>43800</v>
      </c>
      <c r="F15" s="128"/>
      <c r="G15" s="19"/>
      <c r="H15" s="20"/>
    </row>
    <row r="16" spans="1:9" ht="20.25">
      <c r="A16" s="21" t="s">
        <v>11</v>
      </c>
      <c r="B16" s="22"/>
      <c r="C16" s="22"/>
      <c r="D16" s="23"/>
      <c r="E16" s="22"/>
      <c r="F16" s="24"/>
      <c r="G16" s="25"/>
      <c r="H16" s="43"/>
    </row>
    <row r="17" spans="1:9" ht="38.25">
      <c r="A17" s="55" t="s">
        <v>22</v>
      </c>
      <c r="B17" s="55" t="s">
        <v>0</v>
      </c>
      <c r="C17" s="55" t="s">
        <v>34</v>
      </c>
      <c r="D17" s="37" t="s">
        <v>12</v>
      </c>
      <c r="E17" s="38" t="s">
        <v>13</v>
      </c>
      <c r="F17" s="38" t="s">
        <v>14</v>
      </c>
      <c r="G17" s="37" t="s">
        <v>15</v>
      </c>
      <c r="H17" s="55" t="s">
        <v>3</v>
      </c>
    </row>
    <row r="18" spans="1:9" ht="25.5">
      <c r="A18" s="1">
        <v>1</v>
      </c>
      <c r="B18" s="26" t="s">
        <v>109</v>
      </c>
      <c r="C18" s="60" t="s">
        <v>110</v>
      </c>
      <c r="D18" s="27">
        <v>690</v>
      </c>
      <c r="E18" s="28">
        <v>1</v>
      </c>
      <c r="F18" s="28">
        <v>30</v>
      </c>
      <c r="G18" s="29">
        <f t="shared" ref="G18:G19" si="0">D18*E18*F18</f>
        <v>20700</v>
      </c>
      <c r="H18" s="30" t="s">
        <v>111</v>
      </c>
    </row>
    <row r="19" spans="1:9" ht="25.5">
      <c r="A19" s="1">
        <v>2</v>
      </c>
      <c r="B19" s="26" t="s">
        <v>112</v>
      </c>
      <c r="C19" s="60" t="s">
        <v>113</v>
      </c>
      <c r="D19" s="27">
        <v>9000</v>
      </c>
      <c r="E19" s="28">
        <v>1</v>
      </c>
      <c r="F19" s="28">
        <v>1</v>
      </c>
      <c r="G19" s="29">
        <f t="shared" si="0"/>
        <v>9000</v>
      </c>
      <c r="H19" s="30" t="s">
        <v>114</v>
      </c>
    </row>
    <row r="20" spans="1:9">
      <c r="A20" s="122" t="s">
        <v>25</v>
      </c>
      <c r="B20" s="122"/>
      <c r="C20" s="122"/>
      <c r="D20" s="122"/>
      <c r="E20" s="122"/>
      <c r="F20" s="122"/>
      <c r="G20" s="31">
        <f>SUM(G18:G19)</f>
        <v>29700</v>
      </c>
      <c r="H20" s="31"/>
    </row>
    <row r="21" spans="1:9">
      <c r="A21" s="123"/>
      <c r="B21" s="124"/>
      <c r="C21" s="124"/>
      <c r="D21" s="124"/>
      <c r="E21" s="125"/>
      <c r="F21" s="125"/>
      <c r="G21" s="125"/>
      <c r="H21" s="125"/>
    </row>
    <row r="22" spans="1:9" ht="25.5">
      <c r="A22" s="55" t="s">
        <v>67</v>
      </c>
      <c r="B22" s="136" t="s">
        <v>0</v>
      </c>
      <c r="C22" s="137"/>
      <c r="D22" s="37" t="s">
        <v>12</v>
      </c>
      <c r="E22" s="38" t="s">
        <v>16</v>
      </c>
      <c r="F22" s="38" t="s">
        <v>17</v>
      </c>
      <c r="G22" s="37" t="s">
        <v>15</v>
      </c>
      <c r="H22" s="55" t="s">
        <v>3</v>
      </c>
    </row>
    <row r="23" spans="1:9">
      <c r="A23" s="1">
        <v>1</v>
      </c>
      <c r="B23" s="145" t="s">
        <v>68</v>
      </c>
      <c r="C23" s="146"/>
      <c r="D23" s="27">
        <v>1500</v>
      </c>
      <c r="E23" s="57">
        <v>1</v>
      </c>
      <c r="F23" s="57">
        <v>1</v>
      </c>
      <c r="G23" s="29">
        <f>D23*E23*F23</f>
        <v>1500</v>
      </c>
      <c r="H23" s="58" t="s">
        <v>115</v>
      </c>
    </row>
    <row r="24" spans="1:9">
      <c r="A24" s="122" t="s">
        <v>70</v>
      </c>
      <c r="B24" s="122"/>
      <c r="C24" s="122"/>
      <c r="D24" s="122"/>
      <c r="E24" s="122"/>
      <c r="F24" s="122"/>
      <c r="G24" s="31">
        <f>SUM(G23:G23)</f>
        <v>1500</v>
      </c>
      <c r="H24" s="31"/>
    </row>
    <row r="25" spans="1:9">
      <c r="A25" s="135"/>
      <c r="B25" s="125"/>
      <c r="C25" s="125"/>
      <c r="D25" s="125"/>
      <c r="E25" s="125"/>
      <c r="F25" s="125"/>
      <c r="G25" s="125"/>
      <c r="H25" s="125"/>
    </row>
    <row r="26" spans="1:9" s="39" customFormat="1">
      <c r="A26" s="40"/>
      <c r="B26" s="41"/>
      <c r="C26" s="41"/>
      <c r="D26" s="41"/>
      <c r="E26" s="41"/>
      <c r="F26" s="41"/>
      <c r="G26" s="42"/>
      <c r="H26" s="42"/>
    </row>
    <row r="27" spans="1:9" ht="30.75" customHeight="1">
      <c r="A27" s="55" t="s">
        <v>116</v>
      </c>
      <c r="B27" s="55" t="s">
        <v>0</v>
      </c>
      <c r="C27" s="55" t="s">
        <v>34</v>
      </c>
      <c r="D27" s="37" t="s">
        <v>12</v>
      </c>
      <c r="E27" s="38" t="s">
        <v>16</v>
      </c>
      <c r="F27" s="38" t="s">
        <v>17</v>
      </c>
      <c r="G27" s="37" t="s">
        <v>15</v>
      </c>
      <c r="H27" s="55" t="s">
        <v>3</v>
      </c>
    </row>
    <row r="28" spans="1:9" ht="30.75" customHeight="1">
      <c r="A28" s="1">
        <v>1</v>
      </c>
      <c r="B28" s="26" t="s">
        <v>112</v>
      </c>
      <c r="C28" s="60" t="s">
        <v>113</v>
      </c>
      <c r="D28" s="27">
        <v>1542</v>
      </c>
      <c r="E28" s="28">
        <v>1</v>
      </c>
      <c r="F28" s="28">
        <v>3</v>
      </c>
      <c r="G28" s="29">
        <f t="shared" ref="G28:G29" si="1">D28*E28*F28</f>
        <v>4626</v>
      </c>
      <c r="H28" s="30" t="s">
        <v>117</v>
      </c>
      <c r="I28" s="59"/>
    </row>
    <row r="29" spans="1:9" ht="30.75" customHeight="1">
      <c r="A29" s="1">
        <v>2</v>
      </c>
      <c r="B29" s="26" t="s">
        <v>112</v>
      </c>
      <c r="C29" s="60" t="s">
        <v>113</v>
      </c>
      <c r="D29" s="27">
        <v>1342.5</v>
      </c>
      <c r="E29" s="28">
        <v>1</v>
      </c>
      <c r="F29" s="28">
        <v>1</v>
      </c>
      <c r="G29" s="29">
        <f t="shared" si="1"/>
        <v>1342.5</v>
      </c>
      <c r="H29" s="30" t="s">
        <v>118</v>
      </c>
      <c r="I29" s="59"/>
    </row>
    <row r="30" spans="1:9" ht="24.95" customHeight="1">
      <c r="A30" s="129" t="s">
        <v>26</v>
      </c>
      <c r="B30" s="122"/>
      <c r="C30" s="122"/>
      <c r="D30" s="122"/>
      <c r="E30" s="122"/>
      <c r="F30" s="122"/>
      <c r="G30" s="31">
        <f>SUM(G28:G29)</f>
        <v>5968.5</v>
      </c>
      <c r="H30" s="31"/>
    </row>
    <row r="31" spans="1:9" ht="9" customHeight="1">
      <c r="A31" s="135"/>
      <c r="B31" s="125"/>
      <c r="C31" s="125"/>
      <c r="D31" s="125"/>
      <c r="E31" s="125"/>
      <c r="F31" s="125"/>
      <c r="G31" s="125"/>
      <c r="H31" s="125"/>
    </row>
    <row r="32" spans="1:9" ht="27" customHeight="1">
      <c r="A32" s="55" t="s">
        <v>28</v>
      </c>
      <c r="B32" s="136" t="s">
        <v>0</v>
      </c>
      <c r="C32" s="137"/>
      <c r="D32" s="37" t="s">
        <v>12</v>
      </c>
      <c r="E32" s="38" t="s">
        <v>16</v>
      </c>
      <c r="F32" s="38" t="s">
        <v>17</v>
      </c>
      <c r="G32" s="37" t="s">
        <v>15</v>
      </c>
      <c r="H32" s="55" t="s">
        <v>3</v>
      </c>
    </row>
    <row r="33" spans="1:8">
      <c r="A33" s="32">
        <v>1</v>
      </c>
      <c r="B33" s="133" t="s">
        <v>36</v>
      </c>
      <c r="C33" s="134"/>
      <c r="D33" s="29">
        <v>1500</v>
      </c>
      <c r="E33" s="28">
        <v>1</v>
      </c>
      <c r="F33" s="28">
        <v>1</v>
      </c>
      <c r="G33" s="29">
        <f>D33*E33*F33</f>
        <v>1500</v>
      </c>
      <c r="H33" s="33"/>
    </row>
    <row r="34" spans="1:8">
      <c r="A34" s="129" t="s">
        <v>27</v>
      </c>
      <c r="B34" s="122"/>
      <c r="C34" s="122"/>
      <c r="D34" s="122"/>
      <c r="E34" s="122"/>
      <c r="F34" s="122"/>
      <c r="G34" s="31">
        <f>SUM(G33:G33)</f>
        <v>1500</v>
      </c>
      <c r="H34" s="31"/>
    </row>
    <row r="35" spans="1:8">
      <c r="A35" s="138"/>
      <c r="B35" s="139"/>
      <c r="C35" s="139"/>
      <c r="D35" s="139"/>
      <c r="E35" s="139"/>
      <c r="F35" s="139"/>
      <c r="G35" s="139"/>
      <c r="H35" s="139"/>
    </row>
    <row r="36" spans="1:8" ht="25.5">
      <c r="A36" s="55" t="s">
        <v>29</v>
      </c>
      <c r="B36" s="55" t="s">
        <v>0</v>
      </c>
      <c r="C36" s="55"/>
      <c r="D36" s="37" t="s">
        <v>12</v>
      </c>
      <c r="E36" s="38" t="s">
        <v>16</v>
      </c>
      <c r="F36" s="38" t="s">
        <v>17</v>
      </c>
      <c r="G36" s="37" t="s">
        <v>15</v>
      </c>
      <c r="H36" s="55" t="s">
        <v>3</v>
      </c>
    </row>
    <row r="37" spans="1:8" ht="51">
      <c r="A37" s="36">
        <v>1</v>
      </c>
      <c r="B37" s="34" t="s">
        <v>21</v>
      </c>
      <c r="C37" s="34"/>
      <c r="D37" s="35">
        <v>61578</v>
      </c>
      <c r="E37" s="36">
        <v>1</v>
      </c>
      <c r="F37" s="50" t="s">
        <v>119</v>
      </c>
      <c r="G37" s="35">
        <f>D37*E37*1/12</f>
        <v>5131.5</v>
      </c>
      <c r="H37" s="44"/>
    </row>
    <row r="38" spans="1:8">
      <c r="A38" s="129" t="s">
        <v>30</v>
      </c>
      <c r="B38" s="122"/>
      <c r="C38" s="122"/>
      <c r="D38" s="122"/>
      <c r="E38" s="122"/>
      <c r="F38" s="122"/>
      <c r="G38" s="31">
        <f>G37</f>
        <v>5131.5</v>
      </c>
      <c r="H38" s="31"/>
    </row>
    <row r="39" spans="1:8">
      <c r="A39" s="130"/>
      <c r="B39" s="131"/>
      <c r="C39" s="131"/>
      <c r="D39" s="131"/>
      <c r="E39" s="131"/>
      <c r="F39" s="131"/>
      <c r="G39" s="131"/>
      <c r="H39" s="132"/>
    </row>
  </sheetData>
  <mergeCells count="33">
    <mergeCell ref="A38:F38"/>
    <mergeCell ref="A39:H39"/>
    <mergeCell ref="A30:F30"/>
    <mergeCell ref="A31:H31"/>
    <mergeCell ref="B32:C32"/>
    <mergeCell ref="B33:C33"/>
    <mergeCell ref="A34:F34"/>
    <mergeCell ref="A35:H35"/>
    <mergeCell ref="A25:H25"/>
    <mergeCell ref="B13:D13"/>
    <mergeCell ref="E13:F13"/>
    <mergeCell ref="B14:D14"/>
    <mergeCell ref="E14:F14"/>
    <mergeCell ref="A15:D15"/>
    <mergeCell ref="E15:F15"/>
    <mergeCell ref="A20:F20"/>
    <mergeCell ref="A21:H21"/>
    <mergeCell ref="B22:C22"/>
    <mergeCell ref="B23:C23"/>
    <mergeCell ref="A24:F24"/>
    <mergeCell ref="B10:D10"/>
    <mergeCell ref="E10:F10"/>
    <mergeCell ref="B11:D11"/>
    <mergeCell ref="E11:F11"/>
    <mergeCell ref="B12:D12"/>
    <mergeCell ref="E12:F12"/>
    <mergeCell ref="B9:D9"/>
    <mergeCell ref="E9:F9"/>
    <mergeCell ref="A1:H1"/>
    <mergeCell ref="A5:F5"/>
    <mergeCell ref="A6:H6"/>
    <mergeCell ref="A7:H7"/>
    <mergeCell ref="A8:H8"/>
  </mergeCells>
  <phoneticPr fontId="13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0" zoomScale="80" zoomScaleNormal="80" workbookViewId="0">
      <selection activeCell="F23" sqref="F23"/>
    </sheetView>
  </sheetViews>
  <sheetFormatPr defaultColWidth="9" defaultRowHeight="14.25"/>
  <cols>
    <col min="1" max="1" width="16.875" style="2" customWidth="1"/>
    <col min="2" max="2" width="38.25" style="2" customWidth="1"/>
    <col min="3" max="3" width="11.375" style="2" customWidth="1"/>
    <col min="4" max="4" width="16.75" style="2" customWidth="1"/>
    <col min="5" max="5" width="10.625" style="2" customWidth="1"/>
    <col min="6" max="6" width="10" style="2" customWidth="1"/>
    <col min="7" max="7" width="16.5" style="2" customWidth="1"/>
    <col min="8" max="8" width="49" style="2" customWidth="1"/>
    <col min="9" max="9" width="30" style="2" customWidth="1"/>
    <col min="10" max="16384" width="9" style="2"/>
  </cols>
  <sheetData>
    <row r="1" spans="1:9" ht="31.5" customHeight="1" thickBot="1">
      <c r="A1" s="107" t="s">
        <v>31</v>
      </c>
      <c r="B1" s="108"/>
      <c r="C1" s="108"/>
      <c r="D1" s="108"/>
      <c r="E1" s="108"/>
      <c r="F1" s="108"/>
      <c r="G1" s="108"/>
      <c r="H1" s="109"/>
    </row>
    <row r="2" spans="1:9" ht="30.75" customHeight="1">
      <c r="A2" s="3" t="s">
        <v>33</v>
      </c>
      <c r="B2" s="4"/>
      <c r="C2" s="4"/>
      <c r="D2" s="5"/>
      <c r="E2" s="6"/>
      <c r="F2" s="6"/>
      <c r="G2" s="4"/>
      <c r="H2" s="7"/>
      <c r="I2"/>
    </row>
    <row r="3" spans="1:9" ht="30.75" customHeight="1">
      <c r="A3" s="8" t="s">
        <v>32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20</v>
      </c>
      <c r="B4" s="47" t="s">
        <v>120</v>
      </c>
      <c r="C4" s="9"/>
      <c r="D4" s="10"/>
      <c r="E4" s="11"/>
      <c r="F4" s="11"/>
      <c r="G4" s="9"/>
      <c r="H4" s="14"/>
    </row>
    <row r="5" spans="1:9" ht="30.75" customHeight="1">
      <c r="A5" s="110" t="s">
        <v>121</v>
      </c>
      <c r="B5" s="111"/>
      <c r="C5" s="111"/>
      <c r="D5" s="111"/>
      <c r="E5" s="111"/>
      <c r="F5" s="111"/>
      <c r="G5" s="56"/>
      <c r="H5" s="15"/>
    </row>
    <row r="6" spans="1:9" ht="30.75" customHeight="1">
      <c r="A6" s="110" t="s">
        <v>122</v>
      </c>
      <c r="B6" s="111"/>
      <c r="C6" s="111"/>
      <c r="D6" s="111"/>
      <c r="E6" s="111"/>
      <c r="F6" s="111"/>
      <c r="G6" s="111"/>
      <c r="H6" s="112"/>
    </row>
    <row r="7" spans="1:9" ht="30.75" customHeight="1">
      <c r="A7" s="110" t="s">
        <v>123</v>
      </c>
      <c r="B7" s="111"/>
      <c r="C7" s="111"/>
      <c r="D7" s="111"/>
      <c r="E7" s="111"/>
      <c r="F7" s="111"/>
      <c r="G7" s="111"/>
      <c r="H7" s="112"/>
    </row>
    <row r="8" spans="1:9" ht="30.75" customHeight="1" thickBot="1">
      <c r="A8" s="113" t="s">
        <v>37</v>
      </c>
      <c r="B8" s="114"/>
      <c r="C8" s="114"/>
      <c r="D8" s="114"/>
      <c r="E8" s="114"/>
      <c r="F8" s="114"/>
      <c r="G8" s="114"/>
      <c r="H8" s="115"/>
    </row>
    <row r="9" spans="1:9" ht="33.75" customHeight="1">
      <c r="A9" s="55"/>
      <c r="B9" s="106" t="s">
        <v>0</v>
      </c>
      <c r="C9" s="106"/>
      <c r="D9" s="106"/>
      <c r="E9" s="106" t="s">
        <v>1</v>
      </c>
      <c r="F9" s="106"/>
      <c r="G9" s="55" t="s">
        <v>2</v>
      </c>
      <c r="H9" s="55" t="s">
        <v>3</v>
      </c>
    </row>
    <row r="10" spans="1:9" ht="31.5" customHeight="1">
      <c r="A10" s="16" t="s">
        <v>4</v>
      </c>
      <c r="B10" s="120" t="s">
        <v>5</v>
      </c>
      <c r="C10" s="120"/>
      <c r="D10" s="121"/>
      <c r="E10" s="119">
        <f>G18</f>
        <v>61600</v>
      </c>
      <c r="F10" s="119"/>
      <c r="G10" s="17"/>
      <c r="H10" s="18"/>
    </row>
    <row r="11" spans="1:9" ht="31.5" customHeight="1">
      <c r="A11" s="16" t="s">
        <v>7</v>
      </c>
      <c r="B11" s="116" t="s">
        <v>8</v>
      </c>
      <c r="C11" s="117"/>
      <c r="D11" s="118"/>
      <c r="E11" s="119">
        <f>G24</f>
        <v>1500</v>
      </c>
      <c r="F11" s="119"/>
      <c r="G11" s="17"/>
      <c r="H11" s="18"/>
    </row>
    <row r="12" spans="1:9" ht="31.5" customHeight="1">
      <c r="A12" s="16" t="s">
        <v>9</v>
      </c>
      <c r="B12" s="120" t="s">
        <v>19</v>
      </c>
      <c r="C12" s="120"/>
      <c r="D12" s="121"/>
      <c r="E12" s="119">
        <f>G28</f>
        <v>5131.5</v>
      </c>
      <c r="F12" s="119"/>
      <c r="G12" s="17"/>
      <c r="H12" s="18"/>
    </row>
    <row r="13" spans="1:9">
      <c r="A13" s="126" t="s">
        <v>10</v>
      </c>
      <c r="B13" s="127"/>
      <c r="C13" s="127"/>
      <c r="D13" s="127"/>
      <c r="E13" s="128">
        <f>SUM(E10:F12)</f>
        <v>68231.5</v>
      </c>
      <c r="F13" s="128"/>
      <c r="G13" s="19"/>
      <c r="H13" s="20"/>
    </row>
    <row r="14" spans="1:9" ht="20.25">
      <c r="A14" s="21" t="s">
        <v>11</v>
      </c>
      <c r="B14" s="22"/>
      <c r="C14" s="22"/>
      <c r="D14" s="23"/>
      <c r="E14" s="22"/>
      <c r="F14" s="24"/>
      <c r="G14" s="25"/>
      <c r="H14" s="43"/>
    </row>
    <row r="15" spans="1:9" ht="38.25">
      <c r="A15" s="55" t="s">
        <v>22</v>
      </c>
      <c r="B15" s="55" t="s">
        <v>0</v>
      </c>
      <c r="C15" s="55" t="s">
        <v>34</v>
      </c>
      <c r="D15" s="37" t="s">
        <v>12</v>
      </c>
      <c r="E15" s="38" t="s">
        <v>13</v>
      </c>
      <c r="F15" s="38" t="s">
        <v>14</v>
      </c>
      <c r="G15" s="37" t="s">
        <v>15</v>
      </c>
      <c r="H15" s="55" t="s">
        <v>3</v>
      </c>
    </row>
    <row r="16" spans="1:9" ht="38.25">
      <c r="A16" s="140">
        <v>1</v>
      </c>
      <c r="B16" s="26" t="s">
        <v>124</v>
      </c>
      <c r="C16" s="60" t="s">
        <v>125</v>
      </c>
      <c r="D16" s="27">
        <v>430</v>
      </c>
      <c r="E16" s="28">
        <v>3</v>
      </c>
      <c r="F16" s="142">
        <v>40</v>
      </c>
      <c r="G16" s="29">
        <f>D16*E16*F16</f>
        <v>51600</v>
      </c>
      <c r="H16" s="30" t="s">
        <v>126</v>
      </c>
    </row>
    <row r="17" spans="1:8" ht="25.5">
      <c r="A17" s="141"/>
      <c r="B17" s="26" t="s">
        <v>124</v>
      </c>
      <c r="C17" s="60" t="s">
        <v>125</v>
      </c>
      <c r="D17" s="27">
        <v>5000</v>
      </c>
      <c r="E17" s="28">
        <v>2</v>
      </c>
      <c r="F17" s="143"/>
      <c r="G17" s="29">
        <f>D17*E17</f>
        <v>10000</v>
      </c>
      <c r="H17" s="30" t="s">
        <v>127</v>
      </c>
    </row>
    <row r="18" spans="1:8">
      <c r="A18" s="122" t="s">
        <v>25</v>
      </c>
      <c r="B18" s="122"/>
      <c r="C18" s="122"/>
      <c r="D18" s="122"/>
      <c r="E18" s="122"/>
      <c r="F18" s="122"/>
      <c r="G18" s="31">
        <f>SUM(G16:G17)</f>
        <v>61600</v>
      </c>
      <c r="H18" s="31"/>
    </row>
    <row r="19" spans="1:8">
      <c r="A19" s="123"/>
      <c r="B19" s="124"/>
      <c r="C19" s="124"/>
      <c r="D19" s="124"/>
      <c r="E19" s="125"/>
      <c r="F19" s="125"/>
      <c r="G19" s="125"/>
      <c r="H19" s="125"/>
    </row>
    <row r="20" spans="1:8" s="39" customFormat="1">
      <c r="A20" s="40"/>
      <c r="B20" s="41"/>
      <c r="C20" s="41"/>
      <c r="D20" s="41"/>
      <c r="E20" s="41"/>
      <c r="F20" s="41"/>
      <c r="G20" s="42"/>
      <c r="H20" s="42"/>
    </row>
    <row r="21" spans="1:8">
      <c r="A21" s="135"/>
      <c r="B21" s="125"/>
      <c r="C21" s="125"/>
      <c r="D21" s="125"/>
      <c r="E21" s="125"/>
      <c r="F21" s="125"/>
      <c r="G21" s="125"/>
      <c r="H21" s="125"/>
    </row>
    <row r="22" spans="1:8" ht="25.5">
      <c r="A22" s="55" t="s">
        <v>28</v>
      </c>
      <c r="B22" s="136" t="s">
        <v>0</v>
      </c>
      <c r="C22" s="137"/>
      <c r="D22" s="37" t="s">
        <v>12</v>
      </c>
      <c r="E22" s="38" t="s">
        <v>16</v>
      </c>
      <c r="F22" s="38" t="s">
        <v>17</v>
      </c>
      <c r="G22" s="37" t="s">
        <v>15</v>
      </c>
      <c r="H22" s="55" t="s">
        <v>3</v>
      </c>
    </row>
    <row r="23" spans="1:8">
      <c r="A23" s="32">
        <v>1</v>
      </c>
      <c r="B23" s="133" t="s">
        <v>36</v>
      </c>
      <c r="C23" s="134"/>
      <c r="D23" s="29">
        <v>1500</v>
      </c>
      <c r="E23" s="28">
        <v>1</v>
      </c>
      <c r="F23" s="28">
        <v>1</v>
      </c>
      <c r="G23" s="29">
        <f>D23*E23*F23</f>
        <v>1500</v>
      </c>
      <c r="H23" s="33"/>
    </row>
    <row r="24" spans="1:8">
      <c r="A24" s="129" t="s">
        <v>27</v>
      </c>
      <c r="B24" s="122"/>
      <c r="C24" s="122"/>
      <c r="D24" s="122"/>
      <c r="E24" s="122"/>
      <c r="F24" s="122"/>
      <c r="G24" s="31">
        <f>SUM(G23:G23)</f>
        <v>1500</v>
      </c>
      <c r="H24" s="31"/>
    </row>
    <row r="25" spans="1:8">
      <c r="A25" s="138"/>
      <c r="B25" s="139"/>
      <c r="C25" s="139"/>
      <c r="D25" s="139"/>
      <c r="E25" s="139"/>
      <c r="F25" s="139"/>
      <c r="G25" s="139"/>
      <c r="H25" s="139"/>
    </row>
    <row r="26" spans="1:8" ht="25.5">
      <c r="A26" s="55" t="s">
        <v>29</v>
      </c>
      <c r="B26" s="55" t="s">
        <v>0</v>
      </c>
      <c r="C26" s="55"/>
      <c r="D26" s="37" t="s">
        <v>12</v>
      </c>
      <c r="E26" s="38" t="s">
        <v>16</v>
      </c>
      <c r="F26" s="38" t="s">
        <v>17</v>
      </c>
      <c r="G26" s="37" t="s">
        <v>15</v>
      </c>
      <c r="H26" s="55" t="s">
        <v>3</v>
      </c>
    </row>
    <row r="27" spans="1:8" ht="51">
      <c r="A27" s="36">
        <v>1</v>
      </c>
      <c r="B27" s="34" t="s">
        <v>21</v>
      </c>
      <c r="C27" s="34"/>
      <c r="D27" s="35">
        <v>61578</v>
      </c>
      <c r="E27" s="36">
        <v>1</v>
      </c>
      <c r="F27" s="50" t="s">
        <v>128</v>
      </c>
      <c r="G27" s="35">
        <f>D27*E27*1/12</f>
        <v>5131.5</v>
      </c>
      <c r="H27" s="44"/>
    </row>
    <row r="28" spans="1:8">
      <c r="A28" s="129" t="s">
        <v>30</v>
      </c>
      <c r="B28" s="122"/>
      <c r="C28" s="122"/>
      <c r="D28" s="122"/>
      <c r="E28" s="122"/>
      <c r="F28" s="122"/>
      <c r="G28" s="31">
        <f>G27</f>
        <v>5131.5</v>
      </c>
      <c r="H28" s="31"/>
    </row>
    <row r="29" spans="1:8">
      <c r="A29" s="130"/>
      <c r="B29" s="131"/>
      <c r="C29" s="131"/>
      <c r="D29" s="131"/>
      <c r="E29" s="131"/>
      <c r="F29" s="131"/>
      <c r="G29" s="131"/>
      <c r="H29" s="132"/>
    </row>
  </sheetData>
  <mergeCells count="26">
    <mergeCell ref="A29:H29"/>
    <mergeCell ref="A21:H21"/>
    <mergeCell ref="B22:C22"/>
    <mergeCell ref="B23:C23"/>
    <mergeCell ref="A24:F24"/>
    <mergeCell ref="A25:H25"/>
    <mergeCell ref="A28:F28"/>
    <mergeCell ref="A19:H19"/>
    <mergeCell ref="B10:D10"/>
    <mergeCell ref="E10:F10"/>
    <mergeCell ref="B11:D11"/>
    <mergeCell ref="E11:F11"/>
    <mergeCell ref="B12:D12"/>
    <mergeCell ref="E12:F12"/>
    <mergeCell ref="A13:D13"/>
    <mergeCell ref="E13:F13"/>
    <mergeCell ref="A16:A17"/>
    <mergeCell ref="F16:F17"/>
    <mergeCell ref="A18:F18"/>
    <mergeCell ref="B9:D9"/>
    <mergeCell ref="E9:F9"/>
    <mergeCell ref="A1:H1"/>
    <mergeCell ref="A5:F5"/>
    <mergeCell ref="A6:H6"/>
    <mergeCell ref="A7:H7"/>
    <mergeCell ref="A8:H8"/>
  </mergeCells>
  <phoneticPr fontId="1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总计</vt:lpstr>
      <vt:lpstr> 新经销商售后质量研讨会3.13</vt:lpstr>
      <vt:lpstr>客户体验促进会研讨会3.20</vt:lpstr>
      <vt:lpstr>APA会议3.25</vt:lpstr>
      <vt:lpstr>跨区研讨会4.24-25</vt:lpstr>
      <vt:lpstr>跨区研讨会5.28-29</vt:lpstr>
      <vt:lpstr>跨区研讨会6.26-28</vt:lpstr>
      <vt:lpstr>跨区研讨会8.23-24</vt:lpstr>
      <vt:lpstr>APA会议9.27</vt:lpstr>
      <vt:lpstr>10.29-31BP</vt:lpstr>
    </vt:vector>
  </TitlesOfParts>
  <Company>BBA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Xiaohong, BBS-431</dc:creator>
  <cp:lastModifiedBy>China</cp:lastModifiedBy>
  <cp:lastPrinted>2019-01-31T04:14:20Z</cp:lastPrinted>
  <dcterms:created xsi:type="dcterms:W3CDTF">2016-04-12T07:55:47Z</dcterms:created>
  <dcterms:modified xsi:type="dcterms:W3CDTF">2019-11-13T08:51:08Z</dcterms:modified>
</cp:coreProperties>
</file>