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<sst xmlns="http://schemas.openxmlformats.org/spreadsheetml/2006/main" count="113" uniqueCount="92">
  <si>
    <t>【借款报销单】</t>
  </si>
  <si>
    <t>团号： HMTA-240901-ZSK880</t>
  </si>
  <si>
    <t>会议日期： HMTA-240901-ZSK880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</si>
  <si>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</si>
  <si>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</si>
  <si>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</si>
  <si>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</si>
  <si>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</si>
  <si>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</si>
  <si>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</si>
  <si>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</si>
  <si>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</si>
  <si>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</si>
  <si>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</si>
  <si>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</si>
  <si>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</si>
  <si>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火车票款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</si>
  <si>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</si>
  <si>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</si>
  <si>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</si>
  <si>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</si>
  <si>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</si>
  <si>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</si>
  <si>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</si>
  <si>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</si>
  <si>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</si>
  <si>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</si>
  <si>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</si>
  <si>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</si>
  <si>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</si>
  <si>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</si>
  <si>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</si>
  <si>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</si>
  <si>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</si>
  <si>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</si>
  <si>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</si>
  <si>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</si>
  <si>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</si>
  <si>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</si>
  <si>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</si>
  <si>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</si>
  <si>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</si>
  <si>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</si>
  <si>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梁海诚垫付住宿费用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</si>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</sst>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158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C14" sqref="C14:C15"/>
    </sheetView>
  </sheetViews>
  <sheetFormatPr defaultColWidth="9" defaultRowHeight="21" customHeight="1"/>
  <cols>
    <col min="1" max="1" width="9" style="51"/>
    <col min="2" max="2" width="16.7592592592593" customWidth="1"/>
    <col min="3" max="3" width="13.1111111111111" style="52"/>
    <col min="5" max="5" width="11.8888888888889"/>
    <col min="6" max="6" width="11.5"/>
    <col min="8" max="8" width="12.4444444444444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20000</v>
      </c>
      <c r="D8" s="64"/>
      <c r="E8" s="63">
        <v>20000</v>
      </c>
      <c r="F8" s="63"/>
      <c r="G8" s="63">
        <v>0</v>
      </c>
      <c r="H8" s="65"/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/>
      <c r="G9" s="63">
        <v>0</v>
      </c>
      <c r="H9" s="65"/>
      <c r="I9" s="51"/>
      <c r="J9" s="86"/>
    </row>
    <row r="10" customHeight="1" spans="1:10">
      <c r="A10" s="61"/>
      <c r="B10" s="62"/>
      <c r="C10" s="63"/>
      <c r="D10" s="64"/>
      <c r="E10" s="63"/>
      <c r="F10" s="63"/>
      <c r="G10" s="63">
        <v>0</v>
      </c>
      <c r="H10" s="65"/>
      <c r="I10" s="51"/>
      <c r="J10" s="86"/>
    </row>
    <row r="11" customHeight="1" spans="1:10">
      <c r="A11" s="61"/>
      <c r="B11" s="62"/>
      <c r="C11" s="63"/>
      <c r="D11" s="64"/>
      <c r="E11" s="63"/>
      <c r="F11" s="63"/>
      <c r="G11" s="63">
        <v>0</v>
      </c>
      <c r="H11" s="65"/>
      <c r="I11" s="51"/>
      <c r="J11" s="86"/>
    </row>
    <row r="12" customHeight="1" spans="1:10">
      <c r="A12" s="61"/>
      <c r="B12" s="62"/>
      <c r="C12" s="63"/>
      <c r="D12" s="64"/>
      <c r="E12" s="63"/>
      <c r="F12" s="63"/>
      <c r="G12" s="63">
        <v>0</v>
      </c>
      <c r="H12" s="65"/>
      <c r="I12" s="87"/>
      <c r="J12" s="86"/>
    </row>
    <row r="13" s="50" customFormat="1" customHeight="1" spans="1:10">
      <c r="A13" s="66"/>
      <c r="B13" s="67" t="s">
        <v>18</v>
      </c>
      <c r="C13" s="68">
        <f>SUM(C8)</f>
        <v>20000</v>
      </c>
      <c r="D13" s="68">
        <f>SUM(D8)</f>
        <v>0</v>
      </c>
      <c r="E13" s="68">
        <f>SUM(E8)</f>
        <v>20000</v>
      </c>
      <c r="F13" s="68">
        <f>SUM(F8:F12)</f>
        <v>0</v>
      </c>
      <c r="G13" s="68">
        <f t="shared" ref="G13:H13" si="0">SUM(G8:G12)</f>
        <v>0</v>
      </c>
      <c r="H13" s="68">
        <v>0</v>
      </c>
      <c r="I13" s="88"/>
      <c r="J13" s="89"/>
    </row>
    <row r="14" customHeight="1" spans="1:10">
      <c r="A14" s="69">
        <v>2</v>
      </c>
      <c r="B14" s="70" t="s">
        <v>19</v>
      </c>
      <c r="C14" s="71">
        <v>0</v>
      </c>
      <c r="D14" s="69"/>
      <c r="E14" s="71">
        <f t="shared" ref="E14:E45" si="1">C14*D14</f>
        <v>0</v>
      </c>
      <c r="F14" s="63">
        <v>0</v>
      </c>
      <c r="G14" s="63">
        <v>0</v>
      </c>
      <c r="H14" s="63">
        <f t="shared" ref="H8:H45" si="2">F14+G14</f>
        <v>0</v>
      </c>
      <c r="I14" s="90"/>
      <c r="J14" s="91" t="s">
        <v>20</v>
      </c>
    </row>
    <row r="15" customHeight="1" spans="1:10">
      <c r="A15" s="72"/>
      <c r="B15" s="73"/>
      <c r="C15" s="74"/>
      <c r="D15" s="72"/>
      <c r="E15" s="74"/>
      <c r="F15" s="63">
        <v>0</v>
      </c>
      <c r="G15" s="63">
        <v>0</v>
      </c>
      <c r="H15" s="63">
        <f t="shared" ref="H15" si="3">F15+G15</f>
        <v>0</v>
      </c>
      <c r="I15" s="90"/>
      <c r="J15" s="92"/>
    </row>
    <row r="16" s="50" customFormat="1" customHeight="1" spans="1:10">
      <c r="A16" s="66"/>
      <c r="B16" s="67" t="s">
        <v>21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1"/>
        <v>0</v>
      </c>
      <c r="F17" s="63">
        <v>0</v>
      </c>
      <c r="G17" s="63">
        <v>0</v>
      </c>
      <c r="H17" s="63">
        <f t="shared" si="2"/>
        <v>0</v>
      </c>
      <c r="I17" s="90"/>
      <c r="J17" s="93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2"/>
        <v>0</v>
      </c>
      <c r="I18" s="90"/>
      <c r="J18" s="94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2"/>
        <v>0</v>
      </c>
      <c r="I19" s="90"/>
      <c r="J19" s="94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2"/>
        <v>0</v>
      </c>
      <c r="I20" s="90"/>
      <c r="J20" s="94"/>
    </row>
    <row r="21" s="50" customFormat="1" customHeight="1" spans="1:10">
      <c r="A21" s="66"/>
      <c r="B21" s="67" t="s">
        <v>24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5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1"/>
        <v>0</v>
      </c>
      <c r="F22" s="63">
        <v>0</v>
      </c>
      <c r="G22" s="63">
        <v>0</v>
      </c>
      <c r="H22" s="63">
        <f t="shared" si="2"/>
        <v>0</v>
      </c>
      <c r="I22" s="90"/>
      <c r="J22" s="93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2"/>
        <v>0</v>
      </c>
      <c r="I23" s="90"/>
      <c r="J23" s="94"/>
    </row>
    <row r="24" s="50" customFormat="1" customHeight="1" spans="1:10">
      <c r="A24" s="66"/>
      <c r="B24" s="67" t="s">
        <v>27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5"/>
    </row>
    <row r="25" customHeight="1" spans="1:10">
      <c r="A25" s="69">
        <v>5</v>
      </c>
      <c r="B25" s="70" t="s">
        <v>28</v>
      </c>
      <c r="C25" s="71">
        <v>0</v>
      </c>
      <c r="D25" s="69"/>
      <c r="E25" s="71">
        <f t="shared" si="1"/>
        <v>0</v>
      </c>
      <c r="F25" s="63">
        <v>0</v>
      </c>
      <c r="G25" s="63">
        <v>0</v>
      </c>
      <c r="H25" s="63">
        <f t="shared" si="2"/>
        <v>0</v>
      </c>
      <c r="I25" s="90"/>
      <c r="J25" s="91" t="s">
        <v>29</v>
      </c>
    </row>
    <row r="26" customHeight="1" spans="1:10">
      <c r="A26" s="72"/>
      <c r="B26" s="73"/>
      <c r="C26" s="74"/>
      <c r="D26" s="72"/>
      <c r="E26" s="74"/>
      <c r="F26" s="63">
        <v>0</v>
      </c>
      <c r="G26" s="63">
        <v>0</v>
      </c>
      <c r="H26" s="63">
        <f t="shared" ref="H26" si="8">F26+G26</f>
        <v>0</v>
      </c>
      <c r="I26" s="90"/>
      <c r="J26" s="92"/>
    </row>
    <row r="27" s="50" customFormat="1" customHeight="1" spans="1:10">
      <c r="A27" s="66"/>
      <c r="B27" s="67" t="s">
        <v>30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1"/>
        <v>0</v>
      </c>
      <c r="F28" s="63">
        <v>0</v>
      </c>
      <c r="G28" s="63">
        <v>0</v>
      </c>
      <c r="H28" s="63">
        <f t="shared" si="2"/>
        <v>0</v>
      </c>
      <c r="I28" s="90"/>
      <c r="J28" s="91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2"/>
        <v>0</v>
      </c>
      <c r="I29" s="90"/>
      <c r="J29" s="94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2"/>
        <v>0</v>
      </c>
      <c r="I30" s="90"/>
      <c r="J30" s="94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2"/>
        <v>0</v>
      </c>
      <c r="I31" s="90"/>
      <c r="J31" s="94"/>
    </row>
    <row r="32" s="50" customFormat="1" customHeight="1" spans="1:10">
      <c r="A32" s="66"/>
      <c r="B32" s="67" t="s">
        <v>33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5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1"/>
        <v>0</v>
      </c>
      <c r="F33" s="63">
        <v>0</v>
      </c>
      <c r="G33" s="63">
        <v>0</v>
      </c>
      <c r="H33" s="63">
        <f t="shared" si="2"/>
        <v>0</v>
      </c>
      <c r="I33" s="90"/>
      <c r="J33" s="96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2"/>
        <v>0</v>
      </c>
      <c r="I34" s="90"/>
      <c r="J34" s="97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2"/>
        <v>0</v>
      </c>
      <c r="I35" s="90"/>
      <c r="J35" s="97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2"/>
        <v>0</v>
      </c>
      <c r="I36" s="90"/>
      <c r="J36" s="97"/>
    </row>
    <row r="37" s="50" customFormat="1" customHeight="1" spans="1:10">
      <c r="A37" s="66"/>
      <c r="B37" s="67" t="s">
        <v>35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8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1"/>
        <v>0</v>
      </c>
      <c r="F38" s="63">
        <v>0</v>
      </c>
      <c r="G38" s="63">
        <v>0</v>
      </c>
      <c r="H38" s="63">
        <f t="shared" si="2"/>
        <v>0</v>
      </c>
      <c r="I38" s="90"/>
      <c r="J38" s="93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2"/>
        <v>0</v>
      </c>
      <c r="I39" s="90"/>
      <c r="J39" s="94"/>
    </row>
    <row r="40" s="50" customFormat="1" customHeight="1" spans="1:10">
      <c r="A40" s="66"/>
      <c r="B40" s="67" t="s">
        <v>38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5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1"/>
        <v>0</v>
      </c>
      <c r="F41" s="63">
        <v>0</v>
      </c>
      <c r="G41" s="63">
        <v>0</v>
      </c>
      <c r="H41" s="63">
        <f t="shared" si="2"/>
        <v>0</v>
      </c>
      <c r="I41" s="90"/>
      <c r="J41" s="91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2"/>
        <v>0</v>
      </c>
      <c r="I42" s="90"/>
      <c r="J42" s="92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2"/>
        <v>0</v>
      </c>
      <c r="I43" s="90"/>
      <c r="J43" s="92"/>
    </row>
    <row r="44" s="50" customFormat="1" customHeight="1" spans="1:10">
      <c r="A44" s="66"/>
      <c r="B44" s="67" t="s">
        <v>41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2" t="s">
        <v>42</v>
      </c>
      <c r="C45" s="63"/>
      <c r="D45" s="64"/>
      <c r="E45" s="63">
        <f t="shared" si="1"/>
        <v>0</v>
      </c>
      <c r="F45" s="63"/>
      <c r="G45" s="63">
        <v>0</v>
      </c>
      <c r="H45" s="63"/>
      <c r="I45" s="90"/>
      <c r="J45" s="96" t="s">
        <v>43</v>
      </c>
    </row>
    <row r="46" customHeight="1" spans="1:10">
      <c r="A46" s="75"/>
      <c r="B46" s="62"/>
      <c r="C46" s="63"/>
      <c r="D46" s="64"/>
      <c r="E46" s="63"/>
      <c r="F46" s="63"/>
      <c r="G46" s="63">
        <v>0</v>
      </c>
      <c r="H46" s="63"/>
      <c r="I46" s="90"/>
      <c r="J46" s="97"/>
    </row>
    <row r="47" customHeight="1" spans="1:10">
      <c r="A47" s="75"/>
      <c r="B47" s="62"/>
      <c r="C47" s="63"/>
      <c r="D47" s="64"/>
      <c r="E47" s="63"/>
      <c r="F47" s="63"/>
      <c r="G47" s="63">
        <v>0</v>
      </c>
      <c r="H47" s="63"/>
      <c r="I47" s="90"/>
      <c r="J47" s="97"/>
    </row>
    <row r="48" customHeight="1" spans="1:10">
      <c r="A48" s="75"/>
      <c r="B48" s="62"/>
      <c r="C48" s="63"/>
      <c r="D48" s="64"/>
      <c r="E48" s="63"/>
      <c r="F48" s="63"/>
      <c r="G48" s="63">
        <v>0</v>
      </c>
      <c r="H48" s="63"/>
      <c r="I48" s="90"/>
      <c r="J48" s="97"/>
    </row>
    <row r="49" customHeight="1" spans="1:10">
      <c r="A49" s="75"/>
      <c r="B49" s="62"/>
      <c r="C49" s="63"/>
      <c r="D49" s="64"/>
      <c r="E49" s="63"/>
      <c r="F49" s="63"/>
      <c r="G49" s="63">
        <v>0</v>
      </c>
      <c r="H49" s="63"/>
      <c r="I49" s="90"/>
      <c r="J49" s="97"/>
    </row>
    <row r="50" customHeight="1" spans="1:10">
      <c r="A50" s="75"/>
      <c r="B50" s="62"/>
      <c r="C50" s="63"/>
      <c r="D50" s="64"/>
      <c r="E50" s="63"/>
      <c r="F50" s="63"/>
      <c r="G50" s="63">
        <v>0</v>
      </c>
      <c r="H50" s="63"/>
      <c r="I50" s="90"/>
      <c r="J50" s="97"/>
    </row>
    <row r="51" customHeight="1" spans="1:10">
      <c r="A51" s="72"/>
      <c r="B51" s="62"/>
      <c r="C51" s="63"/>
      <c r="D51" s="64"/>
      <c r="E51" s="63"/>
      <c r="F51" s="63"/>
      <c r="G51" s="63">
        <v>0</v>
      </c>
      <c r="H51" s="63"/>
      <c r="I51" s="90"/>
      <c r="J51" s="97"/>
    </row>
    <row r="52" s="50" customFormat="1" customHeight="1" spans="1:10">
      <c r="A52" s="66"/>
      <c r="B52" s="67" t="s">
        <v>44</v>
      </c>
      <c r="C52" s="68">
        <f>SUM(C45)</f>
        <v>0</v>
      </c>
      <c r="D52" s="68">
        <f t="shared" ref="D52:E52" si="19">SUM(D45)</f>
        <v>0</v>
      </c>
      <c r="E52" s="68">
        <f t="shared" si="19"/>
        <v>0</v>
      </c>
      <c r="F52" s="68">
        <f>SUM(F45:F51)</f>
        <v>0</v>
      </c>
      <c r="G52" s="68">
        <f t="shared" ref="G52:H52" si="20">SUM(G45:G51)</f>
        <v>0</v>
      </c>
      <c r="H52" s="68">
        <f t="shared" si="20"/>
        <v>0</v>
      </c>
      <c r="I52" s="88"/>
      <c r="J52" s="98"/>
    </row>
    <row r="53" customHeight="1" spans="1:10">
      <c r="A53" s="66"/>
      <c r="B53" s="67" t="s">
        <v>45</v>
      </c>
      <c r="C53" s="68">
        <f>SUM(C52,C44,C40,C37,C32,C27,C24,C21,C16,C13)</f>
        <v>20000</v>
      </c>
      <c r="D53" s="68">
        <f t="shared" ref="D53:H53" si="21">SUM(D52,D44,D40,D37,D32,D27,D24,D21,D16,D13)</f>
        <v>0</v>
      </c>
      <c r="E53" s="68">
        <f t="shared" si="21"/>
        <v>20000</v>
      </c>
      <c r="F53" s="68">
        <f t="shared" si="21"/>
        <v>0</v>
      </c>
      <c r="G53" s="68">
        <f t="shared" si="21"/>
        <v>0</v>
      </c>
      <c r="H53" s="68">
        <f t="shared" si="21"/>
        <v>0</v>
      </c>
      <c r="I53" s="88"/>
      <c r="J53" s="99"/>
    </row>
    <row r="57" customHeight="1" spans="1:9">
      <c r="A57" s="76" t="s">
        <v>46</v>
      </c>
      <c r="B57" s="77"/>
      <c r="C57" s="78" t="s">
        <v>47</v>
      </c>
      <c r="D57" s="78"/>
      <c r="E57" s="78" t="s">
        <v>48</v>
      </c>
      <c r="F57" s="78"/>
      <c r="G57" s="78" t="s">
        <v>49</v>
      </c>
      <c r="H57" s="78"/>
      <c r="I57" s="100" t="s">
        <v>50</v>
      </c>
    </row>
    <row r="58" customHeight="1" spans="1:9">
      <c r="A58" s="79" t="str">
        <f>B53</f>
        <v>合计</v>
      </c>
      <c r="B58" s="79"/>
      <c r="C58" s="79">
        <f>C53</f>
        <v>20000</v>
      </c>
      <c r="D58" s="79"/>
      <c r="E58" s="79">
        <f>F53</f>
        <v>0</v>
      </c>
      <c r="F58" s="79"/>
      <c r="G58" s="79">
        <f>G53</f>
        <v>0</v>
      </c>
      <c r="H58" s="79"/>
      <c r="I58" s="101">
        <v>0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81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F8:F12"/>
    <mergeCell ref="F45:F51"/>
    <mergeCell ref="H8:H12"/>
    <mergeCell ref="H45:H51"/>
    <mergeCell ref="I8:I1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925925925926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7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">
        <v>82</v>
      </c>
      <c r="G28" s="7"/>
      <c r="H28" s="6" t="s">
        <v>57</v>
      </c>
      <c r="I28" s="5"/>
      <c r="J28" s="7"/>
      <c r="K28" s="35"/>
    </row>
    <row r="29" ht="20.1" customHeight="1" spans="2:11">
      <c r="B29" s="8"/>
      <c r="C29" s="9"/>
      <c r="D29" s="10" t="s">
        <v>58</v>
      </c>
      <c r="E29" s="10"/>
      <c r="F29" s="11" t="s">
        <v>83</v>
      </c>
      <c r="G29" s="11"/>
      <c r="H29" s="10" t="s">
        <v>59</v>
      </c>
      <c r="I29" s="9"/>
      <c r="J29" s="11"/>
      <c r="K29" s="36"/>
    </row>
    <row r="30" ht="20.1" customHeight="1" spans="2:11">
      <c r="B30" s="8"/>
      <c r="C30" s="9"/>
      <c r="D30" s="10" t="s">
        <v>60</v>
      </c>
      <c r="E30" s="10"/>
      <c r="F30" s="11" t="s">
        <v>84</v>
      </c>
      <c r="G30" s="11"/>
      <c r="H30" s="10" t="s">
        <v>61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 t="s">
        <v>85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 t="s">
        <v>90</v>
      </c>
      <c r="F34" s="27"/>
      <c r="G34" s="25">
        <v>100</v>
      </c>
      <c r="H34" s="25">
        <v>14</v>
      </c>
      <c r="I34" s="40">
        <f>G34*H34</f>
        <v>1400</v>
      </c>
      <c r="J34" s="41"/>
      <c r="K34" s="49"/>
    </row>
    <row r="35" ht="20.1" customHeight="1" spans="2:11">
      <c r="B35" s="27">
        <v>2</v>
      </c>
      <c r="C35" s="27"/>
      <c r="D35" s="33"/>
      <c r="E35" s="27" t="s">
        <v>91</v>
      </c>
      <c r="F35" s="27"/>
      <c r="G35" s="25">
        <v>200</v>
      </c>
      <c r="H35" s="25">
        <v>5</v>
      </c>
      <c r="I35" s="40">
        <f t="shared" ref="I35:I36" si="0">G35*H35</f>
        <v>1000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21</v>
      </c>
      <c r="I37" s="43">
        <f>SUM(I34:J36)</f>
        <v>2400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怪我自己</cp:lastModifiedBy>
  <dcterms:created xsi:type="dcterms:W3CDTF">2014-04-15T08:52:00Z</dcterms:created>
  <cp:lastPrinted>2017-09-06T05:53:00Z</cp:lastPrinted>
  <dcterms:modified xsi:type="dcterms:W3CDTF">2024-09-29T08:55:58Z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93D0542E20FF4C05BD3CFBA2741FC853_13</vt:lpwstr>
  </property>
</Properties>
</file>