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B16" i="2" l="1"/>
  <c r="B15" i="2"/>
  <c r="B13" i="2"/>
  <c r="B12" i="2"/>
  <c r="B7" i="2"/>
  <c r="B9" i="2"/>
  <c r="B8" i="2"/>
  <c r="B6" i="2"/>
  <c r="B4" i="2"/>
  <c r="B3" i="2"/>
</calcChain>
</file>

<file path=xl/sharedStrings.xml><?xml version="1.0" encoding="utf-8"?>
<sst xmlns="http://schemas.openxmlformats.org/spreadsheetml/2006/main" count="54" uniqueCount="52">
  <si>
    <t>姓名</t>
    <phoneticPr fontId="1" type="noConversion"/>
  </si>
  <si>
    <t>金额</t>
    <phoneticPr fontId="1" type="noConversion"/>
  </si>
  <si>
    <t>曾霞</t>
    <phoneticPr fontId="1" type="noConversion"/>
  </si>
  <si>
    <t>郑能远</t>
    <phoneticPr fontId="1" type="noConversion"/>
  </si>
  <si>
    <t>银行</t>
    <phoneticPr fontId="1" type="noConversion"/>
  </si>
  <si>
    <t>账号</t>
    <phoneticPr fontId="1" type="noConversion"/>
  </si>
  <si>
    <t>户名</t>
    <phoneticPr fontId="1" type="noConversion"/>
  </si>
  <si>
    <t>工商银行广州中山二路支行</t>
    <phoneticPr fontId="1" type="noConversion"/>
  </si>
  <si>
    <t>郑能远</t>
    <phoneticPr fontId="1" type="noConversion"/>
  </si>
  <si>
    <t>6222023602024924904</t>
    <phoneticPr fontId="1" type="noConversion"/>
  </si>
  <si>
    <t>陈剑春</t>
    <phoneticPr fontId="1" type="noConversion"/>
  </si>
  <si>
    <t>陈剑春</t>
    <phoneticPr fontId="1" type="noConversion"/>
  </si>
  <si>
    <t>姜静（陈如东）</t>
    <phoneticPr fontId="1" type="noConversion"/>
  </si>
  <si>
    <t>于沅</t>
    <phoneticPr fontId="1" type="noConversion"/>
  </si>
  <si>
    <t>张成方</t>
    <phoneticPr fontId="1" type="noConversion"/>
  </si>
  <si>
    <t xml:space="preserve">工商银行 </t>
    <phoneticPr fontId="1" type="noConversion"/>
  </si>
  <si>
    <t>6212262013004070588</t>
    <phoneticPr fontId="1" type="noConversion"/>
  </si>
  <si>
    <t>王丹</t>
    <phoneticPr fontId="1" type="noConversion"/>
  </si>
  <si>
    <t>陶剑（王嵘）</t>
    <phoneticPr fontId="1" type="noConversion"/>
  </si>
  <si>
    <t>贾名燕（王树凯）</t>
    <phoneticPr fontId="1" type="noConversion"/>
  </si>
  <si>
    <t>工行南京城北支行</t>
    <phoneticPr fontId="1" type="noConversion"/>
  </si>
  <si>
    <t>陶剑</t>
    <phoneticPr fontId="1" type="noConversion"/>
  </si>
  <si>
    <t>6222084301004534728</t>
    <phoneticPr fontId="1" type="noConversion"/>
  </si>
  <si>
    <t>卫乔（张婧）</t>
    <phoneticPr fontId="1" type="noConversion"/>
  </si>
  <si>
    <t>光大银行</t>
    <phoneticPr fontId="1" type="noConversion"/>
  </si>
  <si>
    <t>6226622204776617</t>
    <phoneticPr fontId="1" type="noConversion"/>
  </si>
  <si>
    <t>贾名燕</t>
    <phoneticPr fontId="1" type="noConversion"/>
  </si>
  <si>
    <t>张瑞深</t>
    <phoneticPr fontId="1" type="noConversion"/>
  </si>
  <si>
    <t>张宁（陆小明）</t>
    <phoneticPr fontId="1" type="noConversion"/>
  </si>
  <si>
    <t>建行</t>
    <phoneticPr fontId="1" type="noConversion"/>
  </si>
  <si>
    <t>6210810900000187567</t>
    <phoneticPr fontId="1" type="noConversion"/>
  </si>
  <si>
    <t>中国工商银行</t>
  </si>
  <si>
    <t>6222021001023620013</t>
  </si>
  <si>
    <t>工行</t>
  </si>
  <si>
    <t>卫乔</t>
    <phoneticPr fontId="1" type="noConversion"/>
  </si>
  <si>
    <t>6222020200107991081</t>
  </si>
  <si>
    <t>张成方（何睿瑜）</t>
    <phoneticPr fontId="1" type="noConversion"/>
  </si>
  <si>
    <t>？？？？</t>
    <phoneticPr fontId="1" type="noConversion"/>
  </si>
  <si>
    <t>孙刚（江泓）</t>
    <phoneticPr fontId="1" type="noConversion"/>
  </si>
  <si>
    <t>孙刚</t>
    <phoneticPr fontId="1" type="noConversion"/>
  </si>
  <si>
    <t>工商银行上海分行奉贤支行</t>
    <phoneticPr fontId="1" type="noConversion"/>
  </si>
  <si>
    <t>6212 2610 0107 4455 129</t>
    <phoneticPr fontId="1" type="noConversion"/>
  </si>
  <si>
    <t>工商银行南京大行宫支行</t>
    <phoneticPr fontId="1" type="noConversion"/>
  </si>
  <si>
    <t>张宁</t>
    <phoneticPr fontId="1" type="noConversion"/>
  </si>
  <si>
    <t>6212264301015127549</t>
    <phoneticPr fontId="1" type="noConversion"/>
  </si>
  <si>
    <t>待告</t>
    <phoneticPr fontId="1" type="noConversion"/>
  </si>
  <si>
    <t>待告</t>
    <phoneticPr fontId="1" type="noConversion"/>
  </si>
  <si>
    <t>交通</t>
    <phoneticPr fontId="1" type="noConversion"/>
  </si>
  <si>
    <t>餐费</t>
    <phoneticPr fontId="1" type="noConversion"/>
  </si>
  <si>
    <t>招行</t>
    <phoneticPr fontId="1" type="noConversion"/>
  </si>
  <si>
    <t>姜静</t>
    <phoneticPr fontId="1" type="noConversion"/>
  </si>
  <si>
    <t>6226090271405835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</si>
</sst>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细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/>
    <xf numFmtId="49" fontId="2" fillId="3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49" fontId="2" fillId="0" borderId="1" xfId="0" applyNumberFormat="1" applyFont="1" applyBorder="1"/>
    <xf numFmtId="0" fontId="2" fillId="4" borderId="1" xfId="0" applyFont="1" applyFill="1" applyBorder="1"/>
    <xf numFmtId="0" fontId="2" fillId="0" borderId="1" xfId="0" applyFont="1" applyFill="1" applyBorder="1"/>
    <xf numFmtId="49" fontId="2" fillId="0" borderId="1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2" workbookViewId="0">
      <selection activeCell="E19" sqref="E19"/>
    </sheetView>
  </sheetViews>
  <sheetFormatPr defaultRowHeight="15.75" x14ac:dyDescent="0.25"/>
  <cols>
    <col min="1" max="1" width="15.375" style="3" customWidth="1"/>
    <col min="2" max="2" width="17.25" style="3" customWidth="1"/>
    <col min="3" max="3" width="22.25" style="3" customWidth="1"/>
    <col min="4" max="4" width="18" style="3" customWidth="1"/>
    <col min="5" max="5" width="35.25" style="3" customWidth="1"/>
    <col min="6" max="16384" width="9" style="3"/>
  </cols>
  <sheetData>
    <row r="1" spans="1:5" x14ac:dyDescent="0.25">
      <c r="A1" s="1" t="s">
        <v>0</v>
      </c>
      <c r="B1" s="1" t="s">
        <v>1</v>
      </c>
      <c r="C1" s="1" t="s">
        <v>4</v>
      </c>
      <c r="D1" s="1" t="s">
        <v>6</v>
      </c>
      <c r="E1" s="2" t="s">
        <v>5</v>
      </c>
    </row>
    <row r="2" spans="1:5" x14ac:dyDescent="0.25">
      <c r="A2" s="7" t="s">
        <v>2</v>
      </c>
      <c r="B2" s="5">
        <v>360</v>
      </c>
      <c r="C2" s="4" t="s">
        <v>45</v>
      </c>
      <c r="D2" s="4"/>
      <c r="E2" s="6"/>
    </row>
    <row r="3" spans="1:5" x14ac:dyDescent="0.25">
      <c r="A3" s="7" t="s">
        <v>36</v>
      </c>
      <c r="B3" s="5">
        <f>342+339</f>
        <v>681</v>
      </c>
      <c r="C3" s="4" t="s">
        <v>15</v>
      </c>
      <c r="D3" s="4" t="s">
        <v>14</v>
      </c>
      <c r="E3" s="6" t="s">
        <v>16</v>
      </c>
    </row>
    <row r="4" spans="1:5" x14ac:dyDescent="0.25">
      <c r="A4" s="7" t="s">
        <v>3</v>
      </c>
      <c r="B4" s="5">
        <f>205+203</f>
        <v>408</v>
      </c>
      <c r="C4" s="4" t="s">
        <v>7</v>
      </c>
      <c r="D4" s="4" t="s">
        <v>8</v>
      </c>
      <c r="E4" s="6" t="s">
        <v>9</v>
      </c>
    </row>
    <row r="5" spans="1:5" x14ac:dyDescent="0.25">
      <c r="A5" s="7" t="s">
        <v>37</v>
      </c>
      <c r="B5" s="4">
        <v>198</v>
      </c>
      <c r="C5" s="4"/>
      <c r="D5" s="4"/>
      <c r="E5" s="4"/>
    </row>
    <row r="6" spans="1:5" x14ac:dyDescent="0.25">
      <c r="A6" s="7" t="s">
        <v>17</v>
      </c>
      <c r="B6" s="5">
        <f>127+125+155+157</f>
        <v>564</v>
      </c>
      <c r="C6" s="4" t="s">
        <v>45</v>
      </c>
      <c r="D6" s="4"/>
      <c r="E6" s="6"/>
    </row>
    <row r="7" spans="1:5" x14ac:dyDescent="0.25">
      <c r="A7" s="4" t="s">
        <v>28</v>
      </c>
      <c r="B7" s="5">
        <f>229.5*2+230.18</f>
        <v>689.18000000000006</v>
      </c>
      <c r="C7" s="4" t="s">
        <v>42</v>
      </c>
      <c r="D7" s="4" t="s">
        <v>43</v>
      </c>
      <c r="E7" s="6" t="s">
        <v>44</v>
      </c>
    </row>
    <row r="8" spans="1:5" x14ac:dyDescent="0.25">
      <c r="A8" s="4" t="s">
        <v>18</v>
      </c>
      <c r="B8" s="5">
        <f>79.81+229.5</f>
        <v>309.31</v>
      </c>
      <c r="C8" s="4" t="s">
        <v>20</v>
      </c>
      <c r="D8" s="4" t="s">
        <v>21</v>
      </c>
      <c r="E8" s="6" t="s">
        <v>22</v>
      </c>
    </row>
    <row r="9" spans="1:5" x14ac:dyDescent="0.25">
      <c r="A9" s="4" t="s">
        <v>27</v>
      </c>
      <c r="B9" s="5">
        <f>129+227</f>
        <v>356</v>
      </c>
      <c r="C9" s="4" t="s">
        <v>29</v>
      </c>
      <c r="D9" s="4" t="s">
        <v>27</v>
      </c>
      <c r="E9" s="6" t="s">
        <v>30</v>
      </c>
    </row>
    <row r="10" spans="1:5" x14ac:dyDescent="0.25">
      <c r="A10" s="7" t="s">
        <v>10</v>
      </c>
      <c r="B10" s="5">
        <v>283.66000000000003</v>
      </c>
      <c r="C10" s="4" t="s">
        <v>31</v>
      </c>
      <c r="D10" s="4" t="s">
        <v>11</v>
      </c>
      <c r="E10" s="6" t="s">
        <v>32</v>
      </c>
    </row>
    <row r="11" spans="1:5" x14ac:dyDescent="0.25">
      <c r="A11" s="7" t="s">
        <v>12</v>
      </c>
      <c r="B11" s="5">
        <v>201.44</v>
      </c>
      <c r="C11" s="4" t="s">
        <v>49</v>
      </c>
      <c r="D11" s="4" t="s">
        <v>50</v>
      </c>
      <c r="E11" s="6" t="s">
        <v>51</v>
      </c>
    </row>
    <row r="12" spans="1:5" x14ac:dyDescent="0.25">
      <c r="A12" s="4" t="s">
        <v>13</v>
      </c>
      <c r="B12" s="4">
        <f>150.56+174.84</f>
        <v>325.39999999999998</v>
      </c>
      <c r="C12" s="4" t="s">
        <v>46</v>
      </c>
      <c r="D12" s="4"/>
      <c r="E12" s="6"/>
    </row>
    <row r="13" spans="1:5" x14ac:dyDescent="0.25">
      <c r="A13" s="4" t="s">
        <v>19</v>
      </c>
      <c r="B13" s="5">
        <f>78.09+184.2</f>
        <v>262.28999999999996</v>
      </c>
      <c r="C13" s="4" t="s">
        <v>24</v>
      </c>
      <c r="D13" s="4" t="s">
        <v>26</v>
      </c>
      <c r="E13" s="6" t="s">
        <v>25</v>
      </c>
    </row>
    <row r="14" spans="1:5" x14ac:dyDescent="0.25">
      <c r="A14" s="4" t="s">
        <v>23</v>
      </c>
      <c r="B14" s="5">
        <v>230.01</v>
      </c>
      <c r="C14" s="4" t="s">
        <v>33</v>
      </c>
      <c r="D14" s="4" t="s">
        <v>34</v>
      </c>
      <c r="E14" s="6" t="s">
        <v>35</v>
      </c>
    </row>
    <row r="15" spans="1:5" x14ac:dyDescent="0.25">
      <c r="A15" s="8" t="s">
        <v>38</v>
      </c>
      <c r="B15" s="5">
        <f>210.09+190.65</f>
        <v>400.74</v>
      </c>
      <c r="C15" s="8" t="s">
        <v>40</v>
      </c>
      <c r="D15" s="8" t="s">
        <v>39</v>
      </c>
      <c r="E15" s="9" t="s">
        <v>41</v>
      </c>
    </row>
    <row r="16" spans="1:5" x14ac:dyDescent="0.25">
      <c r="B16" s="3">
        <f>SUM(B2:B15)</f>
        <v>5269.03</v>
      </c>
    </row>
    <row r="21" spans="4:5" x14ac:dyDescent="0.25">
      <c r="D21" s="3">
        <v>4913.03</v>
      </c>
      <c r="E21" s="3" t="s">
        <v>47</v>
      </c>
    </row>
    <row r="22" spans="4:5" x14ac:dyDescent="0.25">
      <c r="D22" s="3">
        <v>356</v>
      </c>
      <c r="E22" s="3" t="s">
        <v>48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2018-07-26T07:51:28Z</dcterms:modified>
</cp:coreProperties>
</file>