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710" windowHeight="104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<sst xmlns="http://schemas.openxmlformats.org/spreadsheetml/2006/main" count="86" uniqueCount="81">
  <si>
    <t>【借款报销单】</t>
  </si>
  <si>
    <t>团号：HMJB-250913-YJS491</t>
  </si>
  <si>
    <t>2025.9.9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</si>
  <si>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</si>
  <si>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</si>
  <si>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</si>
  <si>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</si>
  <si>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</si>
  <si>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</si>
  <si>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</si>
  <si>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</si>
  <si>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</si>
  <si>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</si>
  <si>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</si>
  <si>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</si>
  <si>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</si>
  <si>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</si>
  <si>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</si>
  <si>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</si>
  <si>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</si>
  <si>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</si>
  <si>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</si>
  <si>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</si>
  <si>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</si>
  <si>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</si>
  <si>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</si>
  <si>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</si>
  <si>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</si>
  <si>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</si>
  <si>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</si>
  <si>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</si>
  <si>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</si>
  <si>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</si>
  <si>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</si>
  <si>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</si>
  <si>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</si>
  <si>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</si>
  <si>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</si>
  <si>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</si>
  <si>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</si>
  <si>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</si>
  <si>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</si>
  <si>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智能出行专场：16日晚宴酒水</t>
  </si>
  <si>
    <t>活动采买</t>
  </si>
  <si>
    <t>黑客松：16日晚 KOL酒水</t>
  </si>
  <si>
    <t>黑客松：18日午餐、晚餐酒水</t>
  </si>
  <si>
    <t>大巴零食：18日返程大巴随车零食150份</t>
  </si>
  <si>
    <t>闪送</t>
  </si>
  <si>
    <t>顺丰快递</t>
  </si>
  <si>
    <t>快递跑腿</t>
  </si>
  <si>
    <t>黑客松：火车票</t>
  </si>
  <si>
    <t>智慧出行专场：酒水快递</t>
  </si>
  <si>
    <t>黑客松：外出用餐</t>
  </si>
  <si>
    <t>零售专场：桌卡</t>
  </si>
  <si>
    <t>公仔（给老师）</t>
  </si>
  <si>
    <t>公仔快递</t>
  </si>
  <si>
    <t>零售专场：16日晚宴红酒</t>
  </si>
  <si>
    <t>交通专场：海钓定金</t>
  </si>
  <si>
    <t>给英迪格酒店闪送欢迎卡、卡套、衣服</t>
  </si>
  <si>
    <t>给艾美酒店闪送欢迎卡、卡套、衣服</t>
  </si>
  <si>
    <t>零售专场：三中心16日晚宴可乐</t>
  </si>
  <si>
    <t>零售专场：17日取桌卡</t>
  </si>
  <si>
    <t>渠道专场：16日晚宴橙汁</t>
  </si>
  <si>
    <t>16日取kt板，数据库专场3个，操作系统专场2个</t>
  </si>
  <si>
    <t>交通、物流、数据库、零售专场：17日寄快递</t>
  </si>
  <si>
    <t>智慧出行专场：17日货拉拉</t>
  </si>
  <si>
    <t>工业能源专场：16日晚宴橙汁、椰汁</t>
  </si>
  <si>
    <t>5个kt板打印，数据库专场3个，操作系统专场2个</t>
  </si>
  <si>
    <t>交通专场：9张卓卡打印</t>
  </si>
  <si>
    <t>零售专场：38张桌卡打印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</si>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</sst>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7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93"/>
  <sheetViews>
    <sheetView tabSelected="1" zoomScale="52" zoomScaleNormal="52" zoomScalePageLayoutView="45" zoomScaleSheetLayoutView="68" workbookViewId="0">
      <selection activeCell="M60" sqref="M60"/>
    </sheetView>
  </sheetViews>
  <sheetFormatPr defaultColWidth="9" defaultRowHeight="21" customHeight="1"/>
  <cols>
    <col min="1" max="1" width="9" style="3"/>
    <col min="2" max="2" width="16.7727272727273" customWidth="1"/>
    <col min="3" max="3" width="13.1545454545455" style="4" customWidth="1"/>
    <col min="5" max="5" width="13.1545454545455" customWidth="1"/>
    <col min="6" max="6" width="14.8545454545455" customWidth="1"/>
    <col min="7" max="7" width="11.8454545454545" customWidth="1"/>
    <col min="8" max="8" width="16.7727272727273" customWidth="1"/>
    <col min="9" max="9" width="43.6363636363636" customWidth="1"/>
    <col min="10" max="10" width="39.4727272727273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5"/>
      <c r="J2" s="35"/>
      <c r="K2" s="35"/>
      <c r="L2" s="35"/>
    </row>
    <row r="4" customHeight="1" spans="8:10">
      <c r="H4" s="6" t="s">
        <v>1</v>
      </c>
      <c r="I4" s="6"/>
      <c r="J4" s="36" t="s">
        <v>2</v>
      </c>
    </row>
    <row r="5" customHeight="1" spans="8:10">
      <c r="H5" s="7"/>
      <c r="I5" s="7"/>
      <c r="J5" s="3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hidden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>F8+G8</f>
        <v>0</v>
      </c>
      <c r="I8" s="38"/>
      <c r="J8" s="39" t="s">
        <v>16</v>
      </c>
    </row>
    <row r="9" hidden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>F9+G9</f>
        <v>0</v>
      </c>
      <c r="I9" s="38"/>
      <c r="J9" s="40"/>
    </row>
    <row r="10" hidden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>F10+G10</f>
        <v>0</v>
      </c>
      <c r="I10" s="38"/>
      <c r="J10" s="40"/>
    </row>
    <row r="11" hidden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>F11+G11</f>
        <v>0</v>
      </c>
      <c r="I11" s="38"/>
      <c r="J11" s="40"/>
    </row>
    <row r="12" hidden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>F12+G12</f>
        <v>0</v>
      </c>
      <c r="I12" s="38"/>
      <c r="J12" s="40"/>
    </row>
    <row r="13" s="1" customFormat="1" hidden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>SUM(F8:F12)</f>
        <v>0</v>
      </c>
      <c r="G13" s="20">
        <f>SUM(G8:G12)</f>
        <v>0</v>
      </c>
      <c r="H13" s="20">
        <f>SUM(H8:H12)</f>
        <v>0</v>
      </c>
      <c r="I13" s="41"/>
      <c r="J13" s="42"/>
    </row>
    <row r="14" hidden="1" customHeight="1" spans="1:10">
      <c r="A14" s="21">
        <v>2</v>
      </c>
      <c r="B14" s="22" t="s">
        <v>18</v>
      </c>
      <c r="C14" s="23">
        <v>0</v>
      </c>
      <c r="D14" s="21"/>
      <c r="E14" s="24">
        <f>C14*D14</f>
        <v>0</v>
      </c>
      <c r="F14" s="25">
        <v>0</v>
      </c>
      <c r="G14" s="16">
        <v>0</v>
      </c>
      <c r="H14" s="16">
        <f>F14+G14</f>
        <v>0</v>
      </c>
      <c r="I14" s="38"/>
      <c r="J14" s="39" t="s">
        <v>19</v>
      </c>
    </row>
    <row r="15" hidden="1" customHeight="1" spans="1:10">
      <c r="A15" s="26"/>
      <c r="B15" s="27"/>
      <c r="C15" s="28"/>
      <c r="D15" s="26"/>
      <c r="E15" s="29"/>
      <c r="F15" s="16">
        <v>0</v>
      </c>
      <c r="G15" s="16">
        <v>0</v>
      </c>
      <c r="H15" s="16">
        <f t="shared" ref="H15" si="0">F15+G15</f>
        <v>0</v>
      </c>
      <c r="I15" s="38"/>
      <c r="J15" s="40"/>
    </row>
    <row r="16" s="1" customFormat="1" hidden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>SUM(F14:F15)</f>
        <v>0</v>
      </c>
      <c r="G16" s="20">
        <f>SUM(G14:G15)</f>
        <v>0</v>
      </c>
      <c r="H16" s="20">
        <f>SUM(H14:H15)</f>
        <v>0</v>
      </c>
      <c r="I16" s="41"/>
      <c r="J16" s="42"/>
    </row>
    <row r="17" hidden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>F17</f>
        <v>0</v>
      </c>
      <c r="I17" s="38"/>
      <c r="J17" s="43" t="s">
        <v>22</v>
      </c>
    </row>
    <row r="18" hidden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>F18</f>
        <v>0</v>
      </c>
      <c r="I18" s="38"/>
      <c r="J18" s="44"/>
    </row>
    <row r="19" hidden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ref="H19:H24" si="1">F19</f>
        <v>0</v>
      </c>
      <c r="I19" s="38"/>
      <c r="J19" s="44"/>
    </row>
    <row r="20" hidden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8"/>
      <c r="J20" s="44"/>
    </row>
    <row r="21" hidden="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8"/>
      <c r="J21" s="44"/>
    </row>
    <row r="22" hidden="1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>F22+G22</f>
        <v>0</v>
      </c>
      <c r="I22" s="38"/>
      <c r="J22" s="44"/>
    </row>
    <row r="23" s="1" customFormat="1" hidden="1" customHeight="1" spans="1:10">
      <c r="A23" s="18"/>
      <c r="B23" s="19" t="s">
        <v>23</v>
      </c>
      <c r="C23" s="20">
        <f>SUM(C17)</f>
        <v>0</v>
      </c>
      <c r="D23" s="20">
        <f>SUM(D17)</f>
        <v>0</v>
      </c>
      <c r="E23" s="20">
        <f>SUM(E17)</f>
        <v>0</v>
      </c>
      <c r="F23" s="20">
        <f>SUM(F17:F22)</f>
        <v>0</v>
      </c>
      <c r="G23" s="20">
        <f>SUM(G17:G22)</f>
        <v>0</v>
      </c>
      <c r="H23" s="20">
        <f>SUM(H17:H22)</f>
        <v>0</v>
      </c>
      <c r="I23" s="41"/>
      <c r="J23" s="45"/>
    </row>
    <row r="24" hidden="1" customHeight="1" spans="1:10">
      <c r="A24" s="14">
        <v>4</v>
      </c>
      <c r="B24" s="15" t="s">
        <v>24</v>
      </c>
      <c r="C24" s="16">
        <v>0</v>
      </c>
      <c r="D24" s="17">
        <v>0</v>
      </c>
      <c r="E24" s="16">
        <f>C24*D24</f>
        <v>0</v>
      </c>
      <c r="F24" s="16">
        <v>0</v>
      </c>
      <c r="G24" s="16">
        <v>0</v>
      </c>
      <c r="H24" s="16">
        <v>0</v>
      </c>
      <c r="I24" s="38"/>
      <c r="J24" s="43" t="s">
        <v>25</v>
      </c>
    </row>
    <row r="25" hidden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8"/>
      <c r="J25" s="44"/>
    </row>
    <row r="26" hidden="1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8"/>
      <c r="J26" s="44"/>
    </row>
    <row r="27" hidden="1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8"/>
      <c r="J27" s="44"/>
    </row>
    <row r="28" hidden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>SUM(F28:G28)</f>
        <v>0</v>
      </c>
      <c r="I28" s="38"/>
      <c r="J28" s="44"/>
    </row>
    <row r="29" hidden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ref="H29:H53" si="2">F29+G29</f>
        <v>0</v>
      </c>
      <c r="I29" s="38"/>
      <c r="J29" s="44"/>
    </row>
    <row r="30" s="1" customFormat="1" hidden="1" customHeight="1" spans="1:10">
      <c r="A30" s="18"/>
      <c r="B30" s="19" t="s">
        <v>26</v>
      </c>
      <c r="C30" s="20">
        <f>SUM(C24)</f>
        <v>0</v>
      </c>
      <c r="D30" s="20">
        <f t="shared" ref="D30:E30" si="3">SUM(D24)</f>
        <v>0</v>
      </c>
      <c r="E30" s="20">
        <f t="shared" si="3"/>
        <v>0</v>
      </c>
      <c r="F30" s="20">
        <f>SUM(F24:F29)</f>
        <v>0</v>
      </c>
      <c r="G30" s="20">
        <f>SUM(G24:G29)</f>
        <v>0</v>
      </c>
      <c r="H30" s="20">
        <f>SUM(H24:H29)</f>
        <v>0</v>
      </c>
      <c r="I30" s="41"/>
      <c r="J30" s="45"/>
    </row>
    <row r="31" hidden="1" customHeight="1" spans="1:10">
      <c r="A31" s="21">
        <v>5</v>
      </c>
      <c r="B31" s="22" t="s">
        <v>27</v>
      </c>
      <c r="C31" s="22">
        <v>0</v>
      </c>
      <c r="D31" s="21">
        <v>0</v>
      </c>
      <c r="E31" s="24">
        <f>C31*D31</f>
        <v>0</v>
      </c>
      <c r="F31" s="16">
        <v>0</v>
      </c>
      <c r="G31" s="16">
        <v>0</v>
      </c>
      <c r="H31" s="16">
        <f t="shared" si="2"/>
        <v>0</v>
      </c>
      <c r="I31" s="46"/>
      <c r="J31" s="39" t="s">
        <v>28</v>
      </c>
    </row>
    <row r="32" hidden="1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2"/>
        <v>0</v>
      </c>
      <c r="I32" s="38"/>
      <c r="J32" s="40"/>
    </row>
    <row r="33" hidden="1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2"/>
        <v>0</v>
      </c>
      <c r="I33" s="46"/>
      <c r="J33" s="40"/>
    </row>
    <row r="34" hidden="1" customHeight="1" spans="1:10">
      <c r="A34" s="26"/>
      <c r="B34" s="27"/>
      <c r="C34" s="27"/>
      <c r="D34" s="26"/>
      <c r="E34" s="29"/>
      <c r="F34" s="16">
        <v>0</v>
      </c>
      <c r="G34" s="16">
        <v>0</v>
      </c>
      <c r="H34" s="16">
        <f t="shared" ref="H34" si="4">F34+G34</f>
        <v>0</v>
      </c>
      <c r="I34" s="46"/>
      <c r="J34" s="40"/>
    </row>
    <row r="35" s="1" customFormat="1" hidden="1" customHeight="1" spans="1:10">
      <c r="A35" s="18"/>
      <c r="B35" s="19" t="s">
        <v>29</v>
      </c>
      <c r="C35" s="20">
        <f>SUM(C31)</f>
        <v>0</v>
      </c>
      <c r="D35" s="20">
        <f>SUM(D31)</f>
        <v>0</v>
      </c>
      <c r="E35" s="20">
        <f>SUM(E31)</f>
        <v>0</v>
      </c>
      <c r="F35" s="20">
        <f>SUM(F31:F34)</f>
        <v>0</v>
      </c>
      <c r="G35" s="20">
        <f>SUM(G31:G34)</f>
        <v>0</v>
      </c>
      <c r="H35" s="20">
        <f>SUM(H31:H34)</f>
        <v>0</v>
      </c>
      <c r="I35" s="41"/>
      <c r="J35" s="42"/>
    </row>
    <row r="36" hidden="1" customHeight="1" spans="1:10">
      <c r="A36" s="14">
        <v>6</v>
      </c>
      <c r="B36" s="15" t="s">
        <v>30</v>
      </c>
      <c r="C36" s="16">
        <v>0</v>
      </c>
      <c r="D36" s="17"/>
      <c r="E36" s="16">
        <f>C36*D36</f>
        <v>0</v>
      </c>
      <c r="F36" s="16">
        <v>0</v>
      </c>
      <c r="G36" s="16">
        <v>0</v>
      </c>
      <c r="H36" s="16">
        <f t="shared" si="2"/>
        <v>0</v>
      </c>
      <c r="I36" s="46"/>
      <c r="J36" s="39" t="s">
        <v>31</v>
      </c>
    </row>
    <row r="37" hidden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2"/>
        <v>0</v>
      </c>
      <c r="I37" s="38"/>
      <c r="J37" s="44"/>
    </row>
    <row r="38" hidden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2"/>
        <v>0</v>
      </c>
      <c r="I38" s="38"/>
      <c r="J38" s="44"/>
    </row>
    <row r="39" hidden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2"/>
        <v>0</v>
      </c>
      <c r="I39" s="38"/>
      <c r="J39" s="44"/>
    </row>
    <row r="40" s="1" customFormat="1" hidden="1" customHeight="1" spans="1:10">
      <c r="A40" s="18"/>
      <c r="B40" s="19" t="s">
        <v>32</v>
      </c>
      <c r="C40" s="20">
        <f>SUM(C36)</f>
        <v>0</v>
      </c>
      <c r="D40" s="20">
        <f t="shared" ref="D40:E40" si="5">SUM(D36)</f>
        <v>0</v>
      </c>
      <c r="E40" s="20">
        <f t="shared" si="5"/>
        <v>0</v>
      </c>
      <c r="F40" s="20">
        <f>SUM(F36:F39)</f>
        <v>0</v>
      </c>
      <c r="G40" s="20">
        <f t="shared" ref="G40:H40" si="6">SUM(G36:G39)</f>
        <v>0</v>
      </c>
      <c r="H40" s="20">
        <f t="shared" si="6"/>
        <v>0</v>
      </c>
      <c r="I40" s="41"/>
      <c r="J40" s="45"/>
    </row>
    <row r="41" hidden="1" customHeight="1" spans="1:10">
      <c r="A41" s="14">
        <v>7</v>
      </c>
      <c r="B41" s="15" t="s">
        <v>33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si="2"/>
        <v>0</v>
      </c>
      <c r="I41" s="38"/>
      <c r="J41" s="47"/>
    </row>
    <row r="42" hidden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2"/>
        <v>0</v>
      </c>
      <c r="I42" s="38"/>
      <c r="J42" s="48"/>
    </row>
    <row r="43" hidden="1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2"/>
        <v>0</v>
      </c>
      <c r="I43" s="38"/>
      <c r="J43" s="48"/>
    </row>
    <row r="44" hidden="1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2"/>
        <v>0</v>
      </c>
      <c r="I44" s="38"/>
      <c r="J44" s="48"/>
    </row>
    <row r="45" s="1" customFormat="1" hidden="1" customHeight="1" spans="1:10">
      <c r="A45" s="18"/>
      <c r="B45" s="19" t="s">
        <v>34</v>
      </c>
      <c r="C45" s="20">
        <f>SUM(C41)</f>
        <v>0</v>
      </c>
      <c r="D45" s="20">
        <f t="shared" ref="D45:E45" si="7">SUM(D41)</f>
        <v>0</v>
      </c>
      <c r="E45" s="20">
        <f t="shared" si="7"/>
        <v>0</v>
      </c>
      <c r="F45" s="20">
        <f>SUM(F41:F44)</f>
        <v>0</v>
      </c>
      <c r="G45" s="20">
        <f t="shared" ref="G45:H45" si="8">SUM(G41:G44)</f>
        <v>0</v>
      </c>
      <c r="H45" s="20">
        <f t="shared" si="8"/>
        <v>0</v>
      </c>
      <c r="I45" s="41"/>
      <c r="J45" s="49"/>
    </row>
    <row r="46" hidden="1" customHeight="1" spans="1:10">
      <c r="A46" s="14">
        <v>8</v>
      </c>
      <c r="B46" s="15" t="s">
        <v>35</v>
      </c>
      <c r="C46" s="16">
        <v>0</v>
      </c>
      <c r="D46" s="17"/>
      <c r="E46" s="16">
        <f>C46*D46</f>
        <v>0</v>
      </c>
      <c r="F46" s="16">
        <v>0</v>
      </c>
      <c r="G46" s="16">
        <v>0</v>
      </c>
      <c r="H46" s="16">
        <f t="shared" si="2"/>
        <v>0</v>
      </c>
      <c r="I46" s="38"/>
      <c r="J46" s="43" t="s">
        <v>36</v>
      </c>
    </row>
    <row r="47" hidden="1" customHeight="1" spans="1:10">
      <c r="A47" s="14"/>
      <c r="B47" s="15"/>
      <c r="C47" s="16"/>
      <c r="D47" s="17"/>
      <c r="E47" s="16"/>
      <c r="F47" s="16">
        <v>0</v>
      </c>
      <c r="G47" s="16">
        <v>0</v>
      </c>
      <c r="H47" s="16">
        <f t="shared" si="2"/>
        <v>0</v>
      </c>
      <c r="I47" s="38"/>
      <c r="J47" s="44"/>
    </row>
    <row r="48" s="1" customFormat="1" hidden="1" customHeight="1" spans="1:10">
      <c r="A48" s="18"/>
      <c r="B48" s="19" t="s">
        <v>37</v>
      </c>
      <c r="C48" s="20">
        <f>SUM(C46)</f>
        <v>0</v>
      </c>
      <c r="D48" s="20">
        <f t="shared" ref="D48:E48" si="9">SUM(D46)</f>
        <v>0</v>
      </c>
      <c r="E48" s="20">
        <f t="shared" si="9"/>
        <v>0</v>
      </c>
      <c r="F48" s="20">
        <f>SUM(F46:F47)</f>
        <v>0</v>
      </c>
      <c r="G48" s="20">
        <f t="shared" ref="G48:H48" si="10">SUM(G46:G47)</f>
        <v>0</v>
      </c>
      <c r="H48" s="20">
        <f t="shared" si="10"/>
        <v>0</v>
      </c>
      <c r="I48" s="41"/>
      <c r="J48" s="45"/>
    </row>
    <row r="49" hidden="1" customHeight="1" spans="1:10">
      <c r="A49" s="14">
        <v>9</v>
      </c>
      <c r="B49" s="15" t="s">
        <v>38</v>
      </c>
      <c r="C49" s="16">
        <v>0</v>
      </c>
      <c r="D49" s="17"/>
      <c r="E49" s="16">
        <f>C49*D49</f>
        <v>0</v>
      </c>
      <c r="F49" s="16">
        <v>0</v>
      </c>
      <c r="G49" s="16">
        <v>0</v>
      </c>
      <c r="H49" s="16">
        <f t="shared" si="2"/>
        <v>0</v>
      </c>
      <c r="I49" s="38"/>
      <c r="J49" s="39" t="s">
        <v>39</v>
      </c>
    </row>
    <row r="50" hidden="1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2"/>
        <v>0</v>
      </c>
      <c r="I50" s="38"/>
      <c r="J50" s="40"/>
    </row>
    <row r="51" hidden="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2"/>
        <v>0</v>
      </c>
      <c r="I51" s="38"/>
      <c r="J51" s="40"/>
    </row>
    <row r="52" s="1" customFormat="1" hidden="1" customHeight="1" spans="1:10">
      <c r="A52" s="18"/>
      <c r="B52" s="19" t="s">
        <v>40</v>
      </c>
      <c r="C52" s="20">
        <f>SUM(C49)</f>
        <v>0</v>
      </c>
      <c r="D52" s="20">
        <f t="shared" ref="D52:E52" si="11">SUM(D49)</f>
        <v>0</v>
      </c>
      <c r="E52" s="20">
        <f t="shared" si="11"/>
        <v>0</v>
      </c>
      <c r="F52" s="20">
        <f>SUM(F49:F51)</f>
        <v>0</v>
      </c>
      <c r="G52" s="20">
        <f t="shared" ref="G52:H52" si="12">SUM(G49:G51)</f>
        <v>0</v>
      </c>
      <c r="H52" s="20">
        <f t="shared" si="12"/>
        <v>0</v>
      </c>
      <c r="I52" s="41"/>
      <c r="J52" s="42"/>
    </row>
    <row r="53" customHeight="1" spans="1:10">
      <c r="A53" s="21">
        <v>10</v>
      </c>
      <c r="B53" s="22" t="s">
        <v>41</v>
      </c>
      <c r="C53" s="24">
        <v>20000</v>
      </c>
      <c r="D53" s="21">
        <v>1</v>
      </c>
      <c r="E53" s="24">
        <f>C53*D53</f>
        <v>20000</v>
      </c>
      <c r="F53" s="16">
        <v>7124.2</v>
      </c>
      <c r="G53" s="16">
        <v>0</v>
      </c>
      <c r="H53" s="16">
        <f t="shared" ref="H53:H67" si="13">F53+G53</f>
        <v>7124.2</v>
      </c>
      <c r="I53" s="50" t="s">
        <v>42</v>
      </c>
      <c r="J53" s="47" t="s">
        <v>43</v>
      </c>
    </row>
    <row r="54" customHeight="1" spans="1:10">
      <c r="A54" s="30"/>
      <c r="B54" s="31"/>
      <c r="C54" s="32"/>
      <c r="D54" s="30"/>
      <c r="E54" s="32"/>
      <c r="F54" s="16">
        <v>341.2</v>
      </c>
      <c r="G54" s="16">
        <v>0</v>
      </c>
      <c r="H54" s="16">
        <f t="shared" si="13"/>
        <v>341.2</v>
      </c>
      <c r="I54" s="50" t="s">
        <v>42</v>
      </c>
      <c r="J54" s="48"/>
    </row>
    <row r="55" ht="22" customHeight="1" spans="1:10">
      <c r="A55" s="30"/>
      <c r="B55" s="31"/>
      <c r="C55" s="32"/>
      <c r="D55" s="30"/>
      <c r="E55" s="32"/>
      <c r="F55" s="16">
        <v>906.2</v>
      </c>
      <c r="G55" s="16">
        <v>0</v>
      </c>
      <c r="H55" s="16">
        <f t="shared" si="13"/>
        <v>906.2</v>
      </c>
      <c r="I55" s="51" t="s">
        <v>44</v>
      </c>
      <c r="J55" s="48"/>
    </row>
    <row r="56" customHeight="1" spans="1:10">
      <c r="A56" s="30"/>
      <c r="B56" s="31"/>
      <c r="C56" s="32"/>
      <c r="D56" s="30"/>
      <c r="E56" s="32"/>
      <c r="F56" s="16">
        <v>633.1</v>
      </c>
      <c r="G56" s="16">
        <v>0</v>
      </c>
      <c r="H56" s="16">
        <f t="shared" si="13"/>
        <v>633.1</v>
      </c>
      <c r="I56" s="50" t="s">
        <v>45</v>
      </c>
      <c r="J56" s="48"/>
    </row>
    <row r="57" customHeight="1" spans="1:10">
      <c r="A57" s="30"/>
      <c r="B57" s="31"/>
      <c r="C57" s="32"/>
      <c r="D57" s="30"/>
      <c r="E57" s="32"/>
      <c r="F57" s="16">
        <v>1306.76</v>
      </c>
      <c r="G57" s="16">
        <v>0</v>
      </c>
      <c r="H57" s="16">
        <f t="shared" si="13"/>
        <v>1306.76</v>
      </c>
      <c r="I57" s="50" t="s">
        <v>46</v>
      </c>
      <c r="J57" s="48"/>
    </row>
    <row r="58" s="2" customFormat="1" customHeight="1" spans="1:10">
      <c r="A58" s="33"/>
      <c r="B58" s="31"/>
      <c r="C58" s="34"/>
      <c r="D58" s="33"/>
      <c r="E58" s="34"/>
      <c r="F58" s="16">
        <v>140.2</v>
      </c>
      <c r="G58" s="16">
        <v>0</v>
      </c>
      <c r="H58" s="16">
        <f t="shared" si="13"/>
        <v>140.2</v>
      </c>
      <c r="I58" s="52" t="s">
        <v>47</v>
      </c>
      <c r="J58" s="53"/>
    </row>
    <row r="59" s="2" customFormat="1" customHeight="1" spans="1:10">
      <c r="A59" s="33"/>
      <c r="B59" s="31"/>
      <c r="C59" s="34"/>
      <c r="D59" s="33"/>
      <c r="E59" s="34"/>
      <c r="F59" s="16">
        <v>60</v>
      </c>
      <c r="G59" s="16">
        <v>0</v>
      </c>
      <c r="H59" s="16">
        <f t="shared" si="13"/>
        <v>60</v>
      </c>
      <c r="I59" s="52" t="s">
        <v>48</v>
      </c>
      <c r="J59" s="53"/>
    </row>
    <row r="60" s="2" customFormat="1" customHeight="1" spans="1:10">
      <c r="A60" s="33"/>
      <c r="B60" s="31"/>
      <c r="C60" s="34"/>
      <c r="D60" s="33"/>
      <c r="E60" s="34"/>
      <c r="F60" s="16">
        <v>29</v>
      </c>
      <c r="G60" s="16">
        <v>0</v>
      </c>
      <c r="H60" s="16">
        <f t="shared" si="13"/>
        <v>29</v>
      </c>
      <c r="I60" s="52" t="s">
        <v>49</v>
      </c>
      <c r="J60" s="53"/>
    </row>
    <row r="61" s="2" customFormat="1" customHeight="1" spans="1:10">
      <c r="A61" s="33"/>
      <c r="B61" s="31"/>
      <c r="C61" s="34"/>
      <c r="D61" s="33"/>
      <c r="E61" s="34"/>
      <c r="F61" s="16">
        <v>685</v>
      </c>
      <c r="G61" s="16">
        <v>0</v>
      </c>
      <c r="H61" s="16">
        <f t="shared" si="13"/>
        <v>685</v>
      </c>
      <c r="I61" s="52" t="s">
        <v>50</v>
      </c>
      <c r="J61" s="53"/>
    </row>
    <row r="62" s="2" customFormat="1" customHeight="1" spans="1:10">
      <c r="A62" s="33"/>
      <c r="B62" s="31"/>
      <c r="C62" s="34"/>
      <c r="D62" s="33"/>
      <c r="E62" s="34"/>
      <c r="F62" s="16">
        <v>972</v>
      </c>
      <c r="G62" s="16">
        <v>0</v>
      </c>
      <c r="H62" s="16">
        <f t="shared" si="13"/>
        <v>972</v>
      </c>
      <c r="I62" s="52" t="s">
        <v>51</v>
      </c>
      <c r="J62" s="53"/>
    </row>
    <row r="63" s="2" customFormat="1" customHeight="1" spans="1:10">
      <c r="A63" s="33"/>
      <c r="B63" s="31"/>
      <c r="C63" s="34"/>
      <c r="D63" s="33"/>
      <c r="E63" s="34"/>
      <c r="F63" s="16">
        <v>4868</v>
      </c>
      <c r="G63" s="16">
        <v>0</v>
      </c>
      <c r="H63" s="16">
        <f t="shared" si="13"/>
        <v>4868</v>
      </c>
      <c r="I63" s="52" t="s">
        <v>52</v>
      </c>
      <c r="J63" s="53"/>
    </row>
    <row r="64" s="2" customFormat="1" customHeight="1" spans="1:10">
      <c r="A64" s="33"/>
      <c r="B64" s="31"/>
      <c r="C64" s="34"/>
      <c r="D64" s="33"/>
      <c r="E64" s="34"/>
      <c r="F64" s="16">
        <v>88</v>
      </c>
      <c r="G64" s="16">
        <v>0</v>
      </c>
      <c r="H64" s="16">
        <f>F64+G64</f>
        <v>88</v>
      </c>
      <c r="I64" s="52" t="s">
        <v>53</v>
      </c>
      <c r="J64" s="53"/>
    </row>
    <row r="65" s="2" customFormat="1" customHeight="1" spans="1:10">
      <c r="A65" s="33"/>
      <c r="B65" s="31"/>
      <c r="C65" s="34"/>
      <c r="D65" s="33"/>
      <c r="E65" s="34"/>
      <c r="F65" s="16">
        <v>220</v>
      </c>
      <c r="G65" s="16">
        <v>0</v>
      </c>
      <c r="H65" s="16">
        <f>F65+G65</f>
        <v>220</v>
      </c>
      <c r="I65" s="52" t="s">
        <v>54</v>
      </c>
      <c r="J65" s="53"/>
    </row>
    <row r="66" s="2" customFormat="1" customHeight="1" spans="1:10">
      <c r="A66" s="33"/>
      <c r="B66" s="31"/>
      <c r="C66" s="34"/>
      <c r="D66" s="33"/>
      <c r="E66" s="34"/>
      <c r="F66" s="16">
        <v>43</v>
      </c>
      <c r="G66" s="16">
        <v>0</v>
      </c>
      <c r="H66" s="16">
        <f>F66+G66</f>
        <v>43</v>
      </c>
      <c r="I66" s="52" t="s">
        <v>55</v>
      </c>
      <c r="J66" s="53"/>
    </row>
    <row r="67" s="2" customFormat="1" customHeight="1" spans="1:10">
      <c r="A67" s="33"/>
      <c r="B67" s="31"/>
      <c r="C67" s="34"/>
      <c r="D67" s="33"/>
      <c r="E67" s="34"/>
      <c r="F67" s="16">
        <v>1365.5</v>
      </c>
      <c r="G67" s="16">
        <v>0</v>
      </c>
      <c r="H67" s="16">
        <f t="shared" ref="H67:H84" si="14">F67+G67</f>
        <v>1365.5</v>
      </c>
      <c r="I67" s="52" t="s">
        <v>56</v>
      </c>
      <c r="J67" s="53"/>
    </row>
    <row r="68" s="2" customFormat="1" customHeight="1" spans="1:10">
      <c r="A68" s="33"/>
      <c r="B68" s="31"/>
      <c r="C68" s="34"/>
      <c r="D68" s="33"/>
      <c r="E68" s="34"/>
      <c r="F68" s="16">
        <v>2000</v>
      </c>
      <c r="G68" s="16">
        <v>0</v>
      </c>
      <c r="H68" s="16">
        <f t="shared" si="14"/>
        <v>2000</v>
      </c>
      <c r="I68" s="52" t="s">
        <v>57</v>
      </c>
      <c r="J68" s="53"/>
    </row>
    <row r="69" s="2" customFormat="1" customHeight="1" spans="1:10">
      <c r="A69" s="33"/>
      <c r="B69" s="31"/>
      <c r="C69" s="34"/>
      <c r="D69" s="33"/>
      <c r="E69" s="34"/>
      <c r="F69" s="16">
        <v>76.07</v>
      </c>
      <c r="G69" s="16">
        <v>0</v>
      </c>
      <c r="H69" s="16">
        <f t="shared" si="14"/>
        <v>76.07</v>
      </c>
      <c r="I69" s="52" t="s">
        <v>58</v>
      </c>
      <c r="J69" s="53"/>
    </row>
    <row r="70" s="2" customFormat="1" customHeight="1" spans="1:10">
      <c r="A70" s="33"/>
      <c r="B70" s="31"/>
      <c r="C70" s="34"/>
      <c r="D70" s="33"/>
      <c r="E70" s="34"/>
      <c r="F70" s="16">
        <v>53.67</v>
      </c>
      <c r="G70" s="16">
        <v>0</v>
      </c>
      <c r="H70" s="16">
        <f t="shared" si="14"/>
        <v>53.67</v>
      </c>
      <c r="I70" s="52" t="s">
        <v>59</v>
      </c>
      <c r="J70" s="53"/>
    </row>
    <row r="71" s="2" customFormat="1" customHeight="1" spans="1:10">
      <c r="A71" s="33"/>
      <c r="B71" s="31"/>
      <c r="C71" s="34"/>
      <c r="D71" s="33"/>
      <c r="E71" s="34"/>
      <c r="F71" s="16">
        <v>43.9</v>
      </c>
      <c r="G71" s="16">
        <v>0</v>
      </c>
      <c r="H71" s="16">
        <f t="shared" si="14"/>
        <v>43.9</v>
      </c>
      <c r="I71" s="52" t="s">
        <v>60</v>
      </c>
      <c r="J71" s="53"/>
    </row>
    <row r="72" s="2" customFormat="1" customHeight="1" spans="1:10">
      <c r="A72" s="33"/>
      <c r="B72" s="31"/>
      <c r="C72" s="34"/>
      <c r="D72" s="33"/>
      <c r="E72" s="34"/>
      <c r="F72" s="16">
        <v>56.2</v>
      </c>
      <c r="G72" s="16">
        <v>0</v>
      </c>
      <c r="H72" s="16">
        <f t="shared" si="14"/>
        <v>56.2</v>
      </c>
      <c r="I72" s="52" t="s">
        <v>61</v>
      </c>
      <c r="J72" s="53"/>
    </row>
    <row r="73" s="2" customFormat="1" customHeight="1" spans="1:10">
      <c r="A73" s="33"/>
      <c r="B73" s="31"/>
      <c r="C73" s="34"/>
      <c r="D73" s="33"/>
      <c r="E73" s="34"/>
      <c r="F73" s="16">
        <v>246.5</v>
      </c>
      <c r="G73" s="16">
        <v>0</v>
      </c>
      <c r="H73" s="16">
        <f t="shared" si="14"/>
        <v>246.5</v>
      </c>
      <c r="I73" s="52" t="s">
        <v>62</v>
      </c>
      <c r="J73" s="53"/>
    </row>
    <row r="74" s="2" customFormat="1" customHeight="1" spans="1:10">
      <c r="A74" s="33"/>
      <c r="B74" s="31"/>
      <c r="C74" s="34"/>
      <c r="D74" s="33"/>
      <c r="E74" s="34"/>
      <c r="F74" s="16">
        <v>25.6</v>
      </c>
      <c r="G74" s="16">
        <v>0</v>
      </c>
      <c r="H74" s="16">
        <f t="shared" si="14"/>
        <v>25.6</v>
      </c>
      <c r="I74" s="52" t="s">
        <v>63</v>
      </c>
      <c r="J74" s="53"/>
    </row>
    <row r="75" s="2" customFormat="1" customHeight="1" spans="1:10">
      <c r="A75" s="33"/>
      <c r="B75" s="31"/>
      <c r="C75" s="34"/>
      <c r="D75" s="33"/>
      <c r="E75" s="34"/>
      <c r="F75" s="16">
        <v>495.9</v>
      </c>
      <c r="G75" s="16">
        <v>0</v>
      </c>
      <c r="H75" s="16">
        <f t="shared" si="14"/>
        <v>495.9</v>
      </c>
      <c r="I75" s="52" t="s">
        <v>64</v>
      </c>
      <c r="J75" s="53"/>
    </row>
    <row r="76" s="2" customFormat="1" customHeight="1" spans="1:10">
      <c r="A76" s="33"/>
      <c r="B76" s="31"/>
      <c r="C76" s="34"/>
      <c r="D76" s="33"/>
      <c r="E76" s="34"/>
      <c r="F76" s="16">
        <v>112.2</v>
      </c>
      <c r="G76" s="16">
        <v>0</v>
      </c>
      <c r="H76" s="16">
        <f t="shared" si="14"/>
        <v>112.2</v>
      </c>
      <c r="I76" s="52" t="s">
        <v>65</v>
      </c>
      <c r="J76" s="53"/>
    </row>
    <row r="77" s="2" customFormat="1" customHeight="1" spans="1:10">
      <c r="A77" s="33"/>
      <c r="B77" s="31"/>
      <c r="C77" s="34"/>
      <c r="D77" s="33"/>
      <c r="E77" s="34"/>
      <c r="F77" s="16">
        <v>134.59</v>
      </c>
      <c r="G77" s="16">
        <v>0</v>
      </c>
      <c r="H77" s="16">
        <f t="shared" si="14"/>
        <v>134.59</v>
      </c>
      <c r="I77" s="52" t="s">
        <v>65</v>
      </c>
      <c r="J77" s="53"/>
    </row>
    <row r="78" s="2" customFormat="1" customHeight="1" spans="1:10">
      <c r="A78" s="33"/>
      <c r="B78" s="31"/>
      <c r="C78" s="34"/>
      <c r="D78" s="33"/>
      <c r="E78" s="34"/>
      <c r="F78" s="16">
        <v>236.81</v>
      </c>
      <c r="G78" s="16">
        <v>0</v>
      </c>
      <c r="H78" s="16">
        <f t="shared" si="14"/>
        <v>236.81</v>
      </c>
      <c r="I78" s="52" t="s">
        <v>66</v>
      </c>
      <c r="J78" s="53"/>
    </row>
    <row r="79" s="2" customFormat="1" customHeight="1" spans="1:10">
      <c r="A79" s="33"/>
      <c r="B79" s="31"/>
      <c r="C79" s="34"/>
      <c r="D79" s="33"/>
      <c r="E79" s="34"/>
      <c r="F79" s="16">
        <v>184.62</v>
      </c>
      <c r="G79" s="16">
        <v>0</v>
      </c>
      <c r="H79" s="16">
        <f t="shared" si="14"/>
        <v>184.62</v>
      </c>
      <c r="I79" s="52" t="s">
        <v>66</v>
      </c>
      <c r="J79" s="53"/>
    </row>
    <row r="80" s="2" customFormat="1" customHeight="1" spans="1:10">
      <c r="A80" s="33"/>
      <c r="B80" s="31"/>
      <c r="C80" s="34"/>
      <c r="D80" s="33"/>
      <c r="E80" s="34"/>
      <c r="F80" s="16">
        <v>148</v>
      </c>
      <c r="G80" s="16">
        <v>0</v>
      </c>
      <c r="H80" s="16">
        <f t="shared" si="14"/>
        <v>148</v>
      </c>
      <c r="I80" s="52" t="s">
        <v>66</v>
      </c>
      <c r="J80" s="53"/>
    </row>
    <row r="81" s="2" customFormat="1" customHeight="1" spans="1:10">
      <c r="A81" s="33"/>
      <c r="B81" s="31"/>
      <c r="C81" s="34"/>
      <c r="D81" s="33"/>
      <c r="E81" s="34"/>
      <c r="F81" s="16">
        <v>349.5</v>
      </c>
      <c r="G81" s="16">
        <v>0</v>
      </c>
      <c r="H81" s="16">
        <f t="shared" si="14"/>
        <v>349.5</v>
      </c>
      <c r="I81" s="52" t="s">
        <v>62</v>
      </c>
      <c r="J81" s="53"/>
    </row>
    <row r="82" s="2" customFormat="1" customHeight="1" spans="1:10">
      <c r="A82" s="33"/>
      <c r="B82" s="31"/>
      <c r="C82" s="34"/>
      <c r="D82" s="33"/>
      <c r="E82" s="34"/>
      <c r="F82" s="16">
        <v>250</v>
      </c>
      <c r="G82" s="16">
        <v>0</v>
      </c>
      <c r="H82" s="16">
        <f t="shared" si="14"/>
        <v>250</v>
      </c>
      <c r="I82" s="52" t="s">
        <v>67</v>
      </c>
      <c r="J82" s="53"/>
    </row>
    <row r="83" s="2" customFormat="1" customHeight="1" spans="1:10">
      <c r="A83" s="33"/>
      <c r="B83" s="31"/>
      <c r="C83" s="34"/>
      <c r="D83" s="33"/>
      <c r="E83" s="34"/>
      <c r="F83" s="16">
        <v>36</v>
      </c>
      <c r="G83" s="16">
        <v>0</v>
      </c>
      <c r="H83" s="16">
        <f t="shared" si="14"/>
        <v>36</v>
      </c>
      <c r="I83" s="52" t="s">
        <v>68</v>
      </c>
      <c r="J83" s="53"/>
    </row>
    <row r="84" s="2" customFormat="1" customHeight="1" spans="1:10">
      <c r="A84" s="33"/>
      <c r="B84" s="27"/>
      <c r="C84" s="54"/>
      <c r="D84" s="55"/>
      <c r="E84" s="54"/>
      <c r="F84" s="16">
        <v>152</v>
      </c>
      <c r="G84" s="16">
        <v>0</v>
      </c>
      <c r="H84" s="16">
        <f t="shared" si="14"/>
        <v>152</v>
      </c>
      <c r="I84" s="52" t="s">
        <v>69</v>
      </c>
      <c r="J84" s="53"/>
    </row>
    <row r="85" s="1" customFormat="1" customHeight="1" spans="1:10">
      <c r="A85" s="18"/>
      <c r="B85" s="19" t="s">
        <v>70</v>
      </c>
      <c r="C85" s="20">
        <f>SUM(C53)</f>
        <v>20000</v>
      </c>
      <c r="D85" s="20">
        <f t="shared" ref="D85:E85" si="15">SUM(D53)</f>
        <v>1</v>
      </c>
      <c r="E85" s="20">
        <f t="shared" si="15"/>
        <v>20000</v>
      </c>
      <c r="F85" s="20">
        <f>SUM(F53:F84)</f>
        <v>23383.72</v>
      </c>
      <c r="G85" s="20">
        <f>SUM(G53:G57)</f>
        <v>0</v>
      </c>
      <c r="H85" s="20">
        <f>SUM(H53:H84)</f>
        <v>23383.72</v>
      </c>
      <c r="I85" s="41"/>
      <c r="J85" s="49"/>
    </row>
    <row r="86" customHeight="1" spans="1:10">
      <c r="A86" s="18"/>
      <c r="B86" s="19" t="s">
        <v>71</v>
      </c>
      <c r="C86" s="20">
        <f t="shared" ref="C86:H86" si="16">SUM(C85,C52,C48,C45,C40,C35,C30,C23,C16,C13)</f>
        <v>20000</v>
      </c>
      <c r="D86" s="20">
        <f t="shared" si="16"/>
        <v>1</v>
      </c>
      <c r="E86" s="20">
        <f t="shared" si="16"/>
        <v>20000</v>
      </c>
      <c r="F86" s="20">
        <f t="shared" si="16"/>
        <v>23383.72</v>
      </c>
      <c r="G86" s="20">
        <f t="shared" si="16"/>
        <v>0</v>
      </c>
      <c r="H86" s="20">
        <f t="shared" si="16"/>
        <v>23383.72</v>
      </c>
      <c r="I86" s="41"/>
      <c r="J86" s="63"/>
    </row>
    <row r="90" customHeight="1" spans="1:9">
      <c r="A90" s="56" t="s">
        <v>72</v>
      </c>
      <c r="B90" s="57"/>
      <c r="C90" s="58" t="s">
        <v>73</v>
      </c>
      <c r="D90" s="58"/>
      <c r="E90" s="58" t="s">
        <v>74</v>
      </c>
      <c r="F90" s="58"/>
      <c r="G90" s="58" t="s">
        <v>75</v>
      </c>
      <c r="H90" s="58"/>
      <c r="I90" s="64" t="s">
        <v>76</v>
      </c>
    </row>
    <row r="91" customHeight="1" spans="1:9">
      <c r="A91" s="59">
        <v>20000</v>
      </c>
      <c r="B91" s="60"/>
      <c r="C91" s="60">
        <f>H86</f>
        <v>23383.72</v>
      </c>
      <c r="D91" s="60"/>
      <c r="E91" s="60">
        <f>F86</f>
        <v>23383.72</v>
      </c>
      <c r="F91" s="60"/>
      <c r="G91" s="60">
        <f>G86</f>
        <v>0</v>
      </c>
      <c r="H91" s="60"/>
      <c r="I91" s="65">
        <f>A91-C91</f>
        <v>-3383.72</v>
      </c>
    </row>
    <row r="93" customHeight="1" spans="1:9">
      <c r="A93" s="61" t="s">
        <v>77</v>
      </c>
      <c r="B93" s="1"/>
      <c r="C93" s="62" t="s">
        <v>78</v>
      </c>
      <c r="D93" s="61"/>
      <c r="E93" s="61" t="s">
        <v>79</v>
      </c>
      <c r="F93" s="61"/>
      <c r="G93" s="61" t="s">
        <v>80</v>
      </c>
      <c r="H93" s="61"/>
      <c r="I93" s="1"/>
    </row>
  </sheetData>
  <mergeCells count="76">
    <mergeCell ref="C2:H2"/>
    <mergeCell ref="C6:E6"/>
    <mergeCell ref="F6:I6"/>
    <mergeCell ref="A90:B90"/>
    <mergeCell ref="C90:D90"/>
    <mergeCell ref="E90:F90"/>
    <mergeCell ref="G90:H90"/>
    <mergeCell ref="A91:B91"/>
    <mergeCell ref="C91:D91"/>
    <mergeCell ref="E91:F91"/>
    <mergeCell ref="G91:H91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84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84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84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84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84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85"/>
    <mergeCell ref="H4:I5"/>
  </mergeCells>
  <pageMargins left="0.699305555555556" right="0.699305555555556" top="0.75" bottom="0.75" header="0.3" footer="0.3"/>
  <pageSetup paperSize="9" scale="47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倷予良忱.</cp:lastModifiedBy>
  <dcterms:created xsi:type="dcterms:W3CDTF">2014-05-01T00:52:00Z</dcterms:created>
  <cp:lastPrinted>2022-07-29T00:17:00Z</cp:lastPrinted>
  <dcterms:modified xsi:type="dcterms:W3CDTF">2025-10-17T06:34:11Z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D2308A4805CF4DD79226ACA30AF13AA2_13</vt:lpwstr>
  </property>
</Properties>
</file>